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codeName="ThisWorkbook" defaultThemeVersion="166925"/>
  <xr:revisionPtr revIDLastSave="0" documentId="13_ncr:1_{4FEF79C8-87D8-4806-A92A-ED8B55E0F606}" xr6:coauthVersionLast="47" xr6:coauthVersionMax="47" xr10:uidLastSave="{00000000-0000-0000-0000-000000000000}"/>
  <bookViews>
    <workbookView xWindow="5760" yWindow="0" windowWidth="19065" windowHeight="15600" xr2:uid="{00000000-000D-0000-FFFF-FFFF00000000}"/>
  </bookViews>
  <sheets>
    <sheet name="B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H2" i="1"/>
  <c r="I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21" i="1"/>
  <c r="E23" i="1"/>
  <c r="F23" i="1" s="1"/>
  <c r="E24" i="1"/>
  <c r="E25" i="1"/>
  <c r="E26" i="1"/>
  <c r="F26" i="1" s="1"/>
  <c r="E27" i="1"/>
  <c r="F27" i="1" s="1"/>
  <c r="E28" i="1"/>
  <c r="E29" i="1"/>
  <c r="E30" i="1"/>
  <c r="F30" i="1" s="1"/>
  <c r="E31" i="1"/>
  <c r="F31" i="1" s="1"/>
  <c r="E32" i="1"/>
  <c r="E33" i="1"/>
  <c r="E34" i="1"/>
  <c r="F34" i="1" s="1"/>
  <c r="E35" i="1"/>
  <c r="F35" i="1" s="1"/>
  <c r="E36" i="1"/>
  <c r="E37" i="1"/>
  <c r="E38" i="1"/>
  <c r="F38" i="1" s="1"/>
  <c r="E39" i="1"/>
  <c r="F39" i="1" s="1"/>
  <c r="E40" i="1"/>
  <c r="E41" i="1"/>
  <c r="E42" i="1"/>
  <c r="F42" i="1" s="1"/>
  <c r="E43" i="1"/>
  <c r="F43" i="1" s="1"/>
  <c r="E44" i="1"/>
  <c r="E45" i="1"/>
  <c r="E46" i="1"/>
  <c r="F46" i="1" s="1"/>
  <c r="E47" i="1"/>
  <c r="F47" i="1" s="1"/>
  <c r="E48" i="1"/>
  <c r="E49" i="1"/>
  <c r="E50" i="1"/>
  <c r="F50" i="1" s="1"/>
  <c r="E51" i="1"/>
  <c r="F51" i="1" s="1"/>
  <c r="E52" i="1"/>
  <c r="E53" i="1"/>
  <c r="E54" i="1"/>
  <c r="F54" i="1" s="1"/>
  <c r="E55" i="1"/>
  <c r="F55" i="1" s="1"/>
  <c r="E56" i="1"/>
  <c r="E57" i="1"/>
  <c r="E58" i="1"/>
  <c r="F58" i="1" s="1"/>
  <c r="E59" i="1"/>
  <c r="F59" i="1" s="1"/>
  <c r="E60" i="1"/>
  <c r="E61" i="1"/>
  <c r="E62" i="1"/>
  <c r="F62" i="1" s="1"/>
  <c r="E63" i="1"/>
  <c r="F63" i="1" s="1"/>
  <c r="E64" i="1"/>
  <c r="E65" i="1"/>
  <c r="E66" i="1"/>
  <c r="F66" i="1" s="1"/>
  <c r="E67" i="1"/>
  <c r="F67" i="1" s="1"/>
  <c r="E68" i="1"/>
  <c r="E69" i="1"/>
  <c r="E70" i="1"/>
  <c r="F70" i="1" s="1"/>
  <c r="E71" i="1"/>
  <c r="F71" i="1" s="1"/>
  <c r="E72" i="1"/>
  <c r="E73" i="1"/>
  <c r="E74" i="1"/>
  <c r="F74" i="1" s="1"/>
  <c r="E75" i="1"/>
  <c r="F75" i="1" s="1"/>
  <c r="E76" i="1"/>
  <c r="E77" i="1"/>
  <c r="E78" i="1"/>
  <c r="F78" i="1" s="1"/>
  <c r="E79" i="1"/>
  <c r="F79" i="1" s="1"/>
  <c r="E80" i="1"/>
  <c r="E81" i="1"/>
  <c r="E82" i="1"/>
  <c r="F82" i="1" s="1"/>
  <c r="E83" i="1"/>
  <c r="F83" i="1" s="1"/>
  <c r="E84" i="1"/>
  <c r="E85" i="1"/>
  <c r="E86" i="1"/>
  <c r="F86" i="1" s="1"/>
  <c r="E87" i="1"/>
  <c r="F87" i="1" s="1"/>
  <c r="E88" i="1"/>
  <c r="E89" i="1"/>
  <c r="E90" i="1"/>
  <c r="F90" i="1" s="1"/>
  <c r="E91" i="1"/>
  <c r="F91" i="1" s="1"/>
  <c r="E92" i="1"/>
  <c r="E93" i="1"/>
  <c r="E94" i="1"/>
  <c r="F94" i="1" s="1"/>
  <c r="E95" i="1"/>
  <c r="F95" i="1" s="1"/>
  <c r="E96" i="1"/>
  <c r="E97" i="1"/>
  <c r="E98" i="1"/>
  <c r="F98" i="1" s="1"/>
  <c r="E99" i="1"/>
  <c r="F99" i="1" s="1"/>
  <c r="E100" i="1"/>
  <c r="E101" i="1"/>
  <c r="E102" i="1"/>
  <c r="F102" i="1" s="1"/>
  <c r="E103" i="1"/>
  <c r="F103" i="1" s="1"/>
  <c r="E104" i="1"/>
  <c r="E105" i="1"/>
  <c r="E106" i="1"/>
  <c r="F106" i="1" s="1"/>
  <c r="E107" i="1"/>
  <c r="F107" i="1" s="1"/>
  <c r="E108" i="1"/>
  <c r="E109" i="1"/>
  <c r="E110" i="1"/>
  <c r="F110" i="1" s="1"/>
  <c r="E111" i="1"/>
  <c r="F111" i="1" s="1"/>
  <c r="E112" i="1"/>
  <c r="E113" i="1"/>
  <c r="E114" i="1"/>
  <c r="F114" i="1" s="1"/>
  <c r="E115" i="1"/>
  <c r="F115" i="1" s="1"/>
  <c r="E116" i="1"/>
  <c r="E117" i="1"/>
  <c r="E118" i="1"/>
  <c r="F118" i="1" s="1"/>
  <c r="E119" i="1"/>
  <c r="F119" i="1" s="1"/>
  <c r="E120" i="1"/>
  <c r="E121" i="1"/>
  <c r="E122" i="1"/>
  <c r="F122" i="1" s="1"/>
  <c r="E123" i="1"/>
  <c r="F123" i="1" s="1"/>
  <c r="E124" i="1"/>
  <c r="E125" i="1"/>
  <c r="E126" i="1"/>
  <c r="F126" i="1" s="1"/>
  <c r="E127" i="1"/>
  <c r="F127" i="1" s="1"/>
  <c r="E128" i="1"/>
  <c r="E129" i="1"/>
  <c r="E130" i="1"/>
  <c r="F130" i="1" s="1"/>
  <c r="E131" i="1"/>
  <c r="F131" i="1" s="1"/>
  <c r="E132" i="1"/>
  <c r="E133" i="1"/>
  <c r="E134" i="1"/>
  <c r="F134" i="1" s="1"/>
  <c r="E135" i="1"/>
  <c r="F135" i="1" s="1"/>
  <c r="E136" i="1"/>
  <c r="E137" i="1"/>
  <c r="E138" i="1"/>
  <c r="F138" i="1" s="1"/>
  <c r="E139" i="1"/>
  <c r="F139" i="1" s="1"/>
  <c r="E140" i="1"/>
  <c r="E141" i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E149" i="1"/>
  <c r="E150" i="1"/>
  <c r="F150" i="1" s="1"/>
  <c r="E151" i="1"/>
  <c r="F151" i="1" s="1"/>
  <c r="E152" i="1"/>
  <c r="E153" i="1"/>
  <c r="E154" i="1"/>
  <c r="F154" i="1" s="1"/>
  <c r="E155" i="1"/>
  <c r="F155" i="1" s="1"/>
  <c r="E156" i="1"/>
  <c r="E157" i="1"/>
  <c r="E158" i="1"/>
  <c r="F158" i="1" s="1"/>
  <c r="E159" i="1"/>
  <c r="F159" i="1" s="1"/>
  <c r="E160" i="1"/>
  <c r="E161" i="1"/>
  <c r="E162" i="1"/>
  <c r="F162" i="1" s="1"/>
  <c r="E163" i="1"/>
  <c r="F163" i="1" s="1"/>
  <c r="E164" i="1"/>
  <c r="E165" i="1"/>
  <c r="E166" i="1"/>
  <c r="F166" i="1" s="1"/>
  <c r="E167" i="1"/>
  <c r="F167" i="1" s="1"/>
  <c r="E168" i="1"/>
  <c r="E169" i="1"/>
  <c r="E170" i="1"/>
  <c r="F170" i="1" s="1"/>
  <c r="E171" i="1"/>
  <c r="F171" i="1" s="1"/>
  <c r="E172" i="1"/>
  <c r="E173" i="1"/>
  <c r="E174" i="1"/>
  <c r="F174" i="1" s="1"/>
  <c r="E175" i="1"/>
  <c r="F175" i="1" s="1"/>
  <c r="E176" i="1"/>
  <c r="E177" i="1"/>
  <c r="E178" i="1"/>
  <c r="F178" i="1" s="1"/>
  <c r="E179" i="1"/>
  <c r="F179" i="1" s="1"/>
  <c r="E180" i="1"/>
  <c r="E181" i="1"/>
  <c r="E182" i="1"/>
  <c r="F182" i="1" s="1"/>
  <c r="E183" i="1"/>
  <c r="F183" i="1" s="1"/>
  <c r="E184" i="1"/>
  <c r="E185" i="1"/>
  <c r="E186" i="1"/>
  <c r="F186" i="1" s="1"/>
  <c r="E187" i="1"/>
  <c r="F187" i="1" s="1"/>
  <c r="E188" i="1"/>
  <c r="E189" i="1"/>
  <c r="E190" i="1"/>
  <c r="F190" i="1" s="1"/>
  <c r="E191" i="1"/>
  <c r="F191" i="1" s="1"/>
  <c r="E192" i="1"/>
  <c r="E193" i="1"/>
  <c r="E194" i="1"/>
  <c r="F194" i="1" s="1"/>
  <c r="E195" i="1"/>
  <c r="F195" i="1" s="1"/>
  <c r="E196" i="1"/>
  <c r="E197" i="1"/>
  <c r="E198" i="1"/>
  <c r="F198" i="1" s="1"/>
  <c r="E199" i="1"/>
  <c r="F199" i="1" s="1"/>
  <c r="E200" i="1"/>
  <c r="E201" i="1"/>
  <c r="E202" i="1"/>
  <c r="F202" i="1" s="1"/>
  <c r="E203" i="1"/>
  <c r="F203" i="1" s="1"/>
  <c r="E204" i="1"/>
  <c r="E205" i="1"/>
  <c r="E206" i="1"/>
  <c r="F206" i="1" s="1"/>
  <c r="E207" i="1"/>
  <c r="F207" i="1" s="1"/>
  <c r="E208" i="1"/>
  <c r="E209" i="1"/>
  <c r="E210" i="1"/>
  <c r="F210" i="1" s="1"/>
  <c r="E211" i="1"/>
  <c r="F211" i="1" s="1"/>
  <c r="E212" i="1"/>
  <c r="E213" i="1"/>
  <c r="E214" i="1"/>
  <c r="F214" i="1" s="1"/>
  <c r="E215" i="1"/>
  <c r="F215" i="1" s="1"/>
  <c r="E216" i="1"/>
  <c r="E217" i="1"/>
  <c r="E218" i="1"/>
  <c r="F218" i="1" s="1"/>
  <c r="E219" i="1"/>
  <c r="F219" i="1" s="1"/>
  <c r="E220" i="1"/>
  <c r="E221" i="1"/>
  <c r="E222" i="1"/>
  <c r="F222" i="1" s="1"/>
  <c r="E223" i="1"/>
  <c r="F223" i="1" s="1"/>
  <c r="E224" i="1"/>
  <c r="E225" i="1"/>
  <c r="E226" i="1"/>
  <c r="F226" i="1" s="1"/>
  <c r="E227" i="1"/>
  <c r="F227" i="1" s="1"/>
  <c r="E228" i="1"/>
  <c r="E229" i="1"/>
  <c r="E230" i="1"/>
  <c r="F230" i="1" s="1"/>
  <c r="E231" i="1"/>
  <c r="F231" i="1" s="1"/>
  <c r="E232" i="1"/>
  <c r="E233" i="1"/>
  <c r="E234" i="1"/>
  <c r="F234" i="1" s="1"/>
  <c r="E235" i="1"/>
  <c r="F235" i="1" s="1"/>
  <c r="E236" i="1"/>
  <c r="E237" i="1"/>
  <c r="E238" i="1"/>
  <c r="F238" i="1" s="1"/>
  <c r="E239" i="1"/>
  <c r="F239" i="1" s="1"/>
  <c r="E240" i="1"/>
  <c r="E241" i="1"/>
  <c r="E242" i="1"/>
  <c r="F242" i="1" s="1"/>
  <c r="E243" i="1"/>
  <c r="F243" i="1" s="1"/>
  <c r="E244" i="1"/>
  <c r="E245" i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E253" i="1"/>
  <c r="E254" i="1"/>
  <c r="F254" i="1" s="1"/>
  <c r="E255" i="1"/>
  <c r="F255" i="1" s="1"/>
  <c r="E256" i="1"/>
  <c r="E257" i="1"/>
  <c r="E258" i="1"/>
  <c r="F258" i="1" s="1"/>
  <c r="E259" i="1"/>
  <c r="F259" i="1" s="1"/>
  <c r="E260" i="1"/>
  <c r="E261" i="1"/>
  <c r="E262" i="1"/>
  <c r="F262" i="1" s="1"/>
  <c r="E263" i="1"/>
  <c r="F263" i="1" s="1"/>
  <c r="E264" i="1"/>
  <c r="E265" i="1"/>
  <c r="E266" i="1"/>
  <c r="F266" i="1" s="1"/>
  <c r="E267" i="1"/>
  <c r="F267" i="1" s="1"/>
  <c r="E268" i="1"/>
  <c r="E269" i="1"/>
  <c r="E270" i="1"/>
  <c r="F270" i="1" s="1"/>
  <c r="E271" i="1"/>
  <c r="F271" i="1" s="1"/>
  <c r="E272" i="1"/>
  <c r="E273" i="1"/>
  <c r="E274" i="1"/>
  <c r="F274" i="1" s="1"/>
  <c r="E275" i="1"/>
  <c r="F275" i="1" s="1"/>
  <c r="E276" i="1"/>
  <c r="E277" i="1"/>
  <c r="E278" i="1"/>
  <c r="F278" i="1" s="1"/>
  <c r="E279" i="1"/>
  <c r="F279" i="1" s="1"/>
  <c r="E280" i="1"/>
  <c r="E281" i="1"/>
  <c r="E282" i="1"/>
  <c r="F282" i="1" s="1"/>
  <c r="E283" i="1"/>
  <c r="F283" i="1" s="1"/>
  <c r="E284" i="1"/>
  <c r="E285" i="1"/>
  <c r="E286" i="1"/>
  <c r="F286" i="1" s="1"/>
  <c r="E287" i="1"/>
  <c r="F287" i="1" s="1"/>
  <c r="E288" i="1"/>
  <c r="E289" i="1"/>
  <c r="E290" i="1"/>
  <c r="F290" i="1" s="1"/>
  <c r="E291" i="1"/>
  <c r="F291" i="1" s="1"/>
  <c r="E292" i="1"/>
  <c r="E293" i="1"/>
  <c r="E294" i="1"/>
  <c r="F294" i="1" s="1"/>
  <c r="E295" i="1"/>
  <c r="F295" i="1" s="1"/>
  <c r="E296" i="1"/>
  <c r="E297" i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E305" i="1"/>
  <c r="E306" i="1"/>
  <c r="F306" i="1" s="1"/>
  <c r="E307" i="1"/>
  <c r="F307" i="1" s="1"/>
  <c r="E308" i="1"/>
  <c r="E309" i="1"/>
  <c r="E310" i="1"/>
  <c r="F310" i="1" s="1"/>
  <c r="E311" i="1"/>
  <c r="F311" i="1" s="1"/>
  <c r="E312" i="1"/>
  <c r="E313" i="1"/>
  <c r="E314" i="1"/>
  <c r="F314" i="1" s="1"/>
  <c r="E315" i="1"/>
  <c r="F315" i="1" s="1"/>
  <c r="E316" i="1"/>
  <c r="E317" i="1"/>
  <c r="E318" i="1"/>
  <c r="F318" i="1" s="1"/>
  <c r="E319" i="1"/>
  <c r="F319" i="1" s="1"/>
  <c r="E320" i="1"/>
  <c r="E321" i="1"/>
  <c r="E322" i="1"/>
  <c r="F322" i="1" s="1"/>
  <c r="E323" i="1"/>
  <c r="F323" i="1" s="1"/>
  <c r="E324" i="1"/>
  <c r="E325" i="1"/>
  <c r="E326" i="1"/>
  <c r="F326" i="1" s="1"/>
  <c r="E327" i="1"/>
  <c r="F327" i="1" s="1"/>
  <c r="E328" i="1"/>
  <c r="E329" i="1"/>
  <c r="E330" i="1"/>
  <c r="F330" i="1" s="1"/>
  <c r="E331" i="1"/>
  <c r="F331" i="1" s="1"/>
  <c r="E332" i="1"/>
  <c r="E333" i="1"/>
  <c r="E334" i="1"/>
  <c r="F334" i="1" s="1"/>
  <c r="E335" i="1"/>
  <c r="F335" i="1" s="1"/>
  <c r="E336" i="1"/>
  <c r="E337" i="1"/>
  <c r="E338" i="1"/>
  <c r="F338" i="1" s="1"/>
  <c r="E339" i="1"/>
  <c r="F339" i="1" s="1"/>
  <c r="E340" i="1"/>
  <c r="E341" i="1"/>
  <c r="E342" i="1"/>
  <c r="F342" i="1" s="1"/>
  <c r="E343" i="1"/>
  <c r="F343" i="1" s="1"/>
  <c r="E344" i="1"/>
  <c r="E345" i="1"/>
  <c r="E346" i="1"/>
  <c r="F346" i="1" s="1"/>
  <c r="E347" i="1"/>
  <c r="F347" i="1" s="1"/>
  <c r="E348" i="1"/>
  <c r="E349" i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E357" i="1"/>
  <c r="E358" i="1"/>
  <c r="F358" i="1" s="1"/>
  <c r="E359" i="1"/>
  <c r="F359" i="1" s="1"/>
  <c r="E360" i="1"/>
  <c r="E361" i="1"/>
  <c r="E362" i="1"/>
  <c r="F362" i="1" s="1"/>
  <c r="E363" i="1"/>
  <c r="F363" i="1" s="1"/>
  <c r="E364" i="1"/>
  <c r="E365" i="1"/>
  <c r="E366" i="1"/>
  <c r="F366" i="1" s="1"/>
  <c r="E367" i="1"/>
  <c r="F367" i="1" s="1"/>
  <c r="E368" i="1"/>
  <c r="E369" i="1"/>
  <c r="E370" i="1"/>
  <c r="F370" i="1" s="1"/>
  <c r="E371" i="1"/>
  <c r="F371" i="1" s="1"/>
  <c r="E372" i="1"/>
  <c r="E373" i="1"/>
  <c r="E374" i="1"/>
  <c r="F374" i="1" s="1"/>
  <c r="E375" i="1"/>
  <c r="F375" i="1" s="1"/>
  <c r="E376" i="1"/>
  <c r="E377" i="1"/>
  <c r="E378" i="1"/>
  <c r="F378" i="1" s="1"/>
  <c r="E379" i="1"/>
  <c r="F379" i="1" s="1"/>
  <c r="E380" i="1"/>
  <c r="E381" i="1"/>
  <c r="E382" i="1"/>
  <c r="F382" i="1" s="1"/>
  <c r="E383" i="1"/>
  <c r="F383" i="1" s="1"/>
  <c r="E384" i="1"/>
  <c r="E385" i="1"/>
  <c r="E386" i="1"/>
  <c r="F386" i="1" s="1"/>
  <c r="E387" i="1"/>
  <c r="F387" i="1" s="1"/>
  <c r="E388" i="1"/>
  <c r="E389" i="1"/>
  <c r="E390" i="1"/>
  <c r="F390" i="1" s="1"/>
  <c r="E391" i="1"/>
  <c r="F391" i="1" s="1"/>
  <c r="E392" i="1"/>
  <c r="E393" i="1"/>
  <c r="E394" i="1"/>
  <c r="F394" i="1" s="1"/>
  <c r="E395" i="1"/>
  <c r="F395" i="1" s="1"/>
  <c r="E396" i="1"/>
  <c r="E397" i="1"/>
  <c r="E398" i="1"/>
  <c r="F398" i="1" s="1"/>
  <c r="E399" i="1"/>
  <c r="F399" i="1" s="1"/>
  <c r="E400" i="1"/>
  <c r="E401" i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E409" i="1"/>
  <c r="E410" i="1"/>
  <c r="F410" i="1" s="1"/>
  <c r="E411" i="1"/>
  <c r="F411" i="1" s="1"/>
  <c r="E412" i="1"/>
  <c r="E413" i="1"/>
  <c r="E414" i="1"/>
  <c r="F414" i="1" s="1"/>
  <c r="E415" i="1"/>
  <c r="F415" i="1" s="1"/>
  <c r="E416" i="1"/>
  <c r="E417" i="1"/>
  <c r="E418" i="1"/>
  <c r="F418" i="1" s="1"/>
  <c r="E419" i="1"/>
  <c r="F419" i="1" s="1"/>
  <c r="E420" i="1"/>
  <c r="E421" i="1"/>
  <c r="E422" i="1"/>
  <c r="F422" i="1" s="1"/>
  <c r="E423" i="1"/>
  <c r="F423" i="1" s="1"/>
  <c r="E424" i="1"/>
  <c r="E425" i="1"/>
  <c r="E426" i="1"/>
  <c r="F426" i="1" s="1"/>
  <c r="E427" i="1"/>
  <c r="F427" i="1" s="1"/>
  <c r="E428" i="1"/>
  <c r="E429" i="1"/>
  <c r="E430" i="1"/>
  <c r="F430" i="1" s="1"/>
  <c r="E431" i="1"/>
  <c r="F431" i="1" s="1"/>
  <c r="E432" i="1"/>
  <c r="F432" i="1" s="1"/>
  <c r="E433" i="1"/>
  <c r="E434" i="1"/>
  <c r="F434" i="1" s="1"/>
  <c r="E435" i="1"/>
  <c r="F435" i="1" s="1"/>
  <c r="E436" i="1"/>
  <c r="E437" i="1"/>
  <c r="E438" i="1"/>
  <c r="F438" i="1" s="1"/>
  <c r="E439" i="1"/>
  <c r="F439" i="1" s="1"/>
  <c r="E440" i="1"/>
  <c r="F440" i="1" s="1"/>
  <c r="E441" i="1"/>
  <c r="E442" i="1"/>
  <c r="F442" i="1" s="1"/>
  <c r="E443" i="1"/>
  <c r="F443" i="1" s="1"/>
  <c r="E444" i="1"/>
  <c r="E445" i="1"/>
  <c r="E446" i="1"/>
  <c r="F446" i="1" s="1"/>
  <c r="E447" i="1"/>
  <c r="F447" i="1" s="1"/>
  <c r="E448" i="1"/>
  <c r="F448" i="1" s="1"/>
  <c r="E449" i="1"/>
  <c r="E450" i="1"/>
  <c r="F450" i="1" s="1"/>
  <c r="E451" i="1"/>
  <c r="F451" i="1" s="1"/>
  <c r="E452" i="1"/>
  <c r="E453" i="1"/>
  <c r="E454" i="1"/>
  <c r="F454" i="1" s="1"/>
  <c r="E455" i="1"/>
  <c r="F455" i="1" s="1"/>
  <c r="E456" i="1"/>
  <c r="F456" i="1" s="1"/>
  <c r="E457" i="1"/>
  <c r="E458" i="1"/>
  <c r="F458" i="1" s="1"/>
  <c r="E459" i="1"/>
  <c r="F459" i="1" s="1"/>
  <c r="E460" i="1"/>
  <c r="E461" i="1"/>
  <c r="E462" i="1"/>
  <c r="F462" i="1" s="1"/>
  <c r="E463" i="1"/>
  <c r="F463" i="1" s="1"/>
  <c r="E464" i="1"/>
  <c r="F464" i="1" s="1"/>
  <c r="E465" i="1"/>
  <c r="E466" i="1"/>
  <c r="F466" i="1" s="1"/>
  <c r="E467" i="1"/>
  <c r="F467" i="1" s="1"/>
  <c r="E468" i="1"/>
  <c r="E469" i="1"/>
  <c r="E470" i="1"/>
  <c r="F470" i="1" s="1"/>
  <c r="E471" i="1"/>
  <c r="F471" i="1" s="1"/>
  <c r="E472" i="1"/>
  <c r="F472" i="1" s="1"/>
  <c r="E473" i="1"/>
  <c r="E474" i="1"/>
  <c r="F474" i="1" s="1"/>
  <c r="E475" i="1"/>
  <c r="F475" i="1" s="1"/>
  <c r="E476" i="1"/>
  <c r="E477" i="1"/>
  <c r="E478" i="1"/>
  <c r="F478" i="1" s="1"/>
  <c r="E479" i="1"/>
  <c r="F479" i="1" s="1"/>
  <c r="E480" i="1"/>
  <c r="F480" i="1" s="1"/>
  <c r="E481" i="1"/>
  <c r="E482" i="1"/>
  <c r="F482" i="1" s="1"/>
  <c r="E483" i="1"/>
  <c r="F483" i="1" s="1"/>
  <c r="E484" i="1"/>
  <c r="E485" i="1"/>
  <c r="E486" i="1"/>
  <c r="F486" i="1" s="1"/>
  <c r="E487" i="1"/>
  <c r="F487" i="1" s="1"/>
  <c r="E488" i="1"/>
  <c r="F488" i="1" s="1"/>
  <c r="E489" i="1"/>
  <c r="E490" i="1"/>
  <c r="F490" i="1" s="1"/>
  <c r="E491" i="1"/>
  <c r="F491" i="1" s="1"/>
  <c r="E492" i="1"/>
  <c r="E493" i="1"/>
  <c r="E494" i="1"/>
  <c r="F494" i="1" s="1"/>
  <c r="E495" i="1"/>
  <c r="F495" i="1" s="1"/>
  <c r="E496" i="1"/>
  <c r="F496" i="1" s="1"/>
  <c r="E497" i="1"/>
  <c r="E498" i="1"/>
  <c r="F498" i="1" s="1"/>
  <c r="E499" i="1"/>
  <c r="F499" i="1" s="1"/>
  <c r="E500" i="1"/>
  <c r="E501" i="1"/>
  <c r="E502" i="1"/>
  <c r="F502" i="1" s="1"/>
  <c r="E503" i="1"/>
  <c r="F503" i="1" s="1"/>
  <c r="E21" i="1"/>
  <c r="F21" i="1" s="1"/>
  <c r="E22" i="1"/>
  <c r="F2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I15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32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I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H6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I159" i="1" s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I175" i="1" s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I191" i="1" s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H227" i="1" s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I248" i="1" s="1"/>
  <c r="G249" i="1"/>
  <c r="G250" i="1"/>
  <c r="G251" i="1"/>
  <c r="G252" i="1"/>
  <c r="G253" i="1"/>
  <c r="G254" i="1"/>
  <c r="G255" i="1"/>
  <c r="I255" i="1" s="1"/>
  <c r="G256" i="1"/>
  <c r="G257" i="1"/>
  <c r="G258" i="1"/>
  <c r="G259" i="1"/>
  <c r="G260" i="1"/>
  <c r="G261" i="1"/>
  <c r="G262" i="1"/>
  <c r="G263" i="1"/>
  <c r="G264" i="1"/>
  <c r="I264" i="1" s="1"/>
  <c r="G265" i="1"/>
  <c r="G266" i="1"/>
  <c r="G267" i="1"/>
  <c r="G268" i="1"/>
  <c r="G269" i="1"/>
  <c r="H269" i="1" s="1"/>
  <c r="G270" i="1"/>
  <c r="G271" i="1"/>
  <c r="I271" i="1" s="1"/>
  <c r="G272" i="1"/>
  <c r="G273" i="1"/>
  <c r="G274" i="1"/>
  <c r="G275" i="1"/>
  <c r="G276" i="1"/>
  <c r="G277" i="1"/>
  <c r="G278" i="1"/>
  <c r="G279" i="1"/>
  <c r="G280" i="1"/>
  <c r="I280" i="1" s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I296" i="1" s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I312" i="1" s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I328" i="1" s="1"/>
  <c r="G329" i="1"/>
  <c r="G330" i="1"/>
  <c r="G331" i="1"/>
  <c r="G332" i="1"/>
  <c r="G333" i="1"/>
  <c r="G334" i="1"/>
  <c r="G335" i="1"/>
  <c r="I335" i="1" s="1"/>
  <c r="G336" i="1"/>
  <c r="G337" i="1"/>
  <c r="G338" i="1"/>
  <c r="G339" i="1"/>
  <c r="G340" i="1"/>
  <c r="G341" i="1"/>
  <c r="G342" i="1"/>
  <c r="G343" i="1"/>
  <c r="G344" i="1"/>
  <c r="I344" i="1" s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I360" i="1" s="1"/>
  <c r="G361" i="1"/>
  <c r="G362" i="1"/>
  <c r="G363" i="1"/>
  <c r="G364" i="1"/>
  <c r="G365" i="1"/>
  <c r="G366" i="1"/>
  <c r="G367" i="1"/>
  <c r="I367" i="1" s="1"/>
  <c r="G368" i="1"/>
  <c r="G369" i="1"/>
  <c r="G370" i="1"/>
  <c r="G371" i="1"/>
  <c r="G372" i="1"/>
  <c r="G373" i="1"/>
  <c r="G374" i="1"/>
  <c r="G375" i="1"/>
  <c r="G376" i="1"/>
  <c r="I376" i="1" s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I392" i="1" s="1"/>
  <c r="G393" i="1"/>
  <c r="G394" i="1"/>
  <c r="G395" i="1"/>
  <c r="G396" i="1"/>
  <c r="G397" i="1"/>
  <c r="H397" i="1" s="1"/>
  <c r="G398" i="1"/>
  <c r="G399" i="1"/>
  <c r="I399" i="1" s="1"/>
  <c r="G400" i="1"/>
  <c r="I400" i="1" s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I416" i="1" s="1"/>
  <c r="G417" i="1"/>
  <c r="G418" i="1"/>
  <c r="G419" i="1"/>
  <c r="H419" i="1" s="1"/>
  <c r="G420" i="1"/>
  <c r="G421" i="1"/>
  <c r="G422" i="1"/>
  <c r="G423" i="1"/>
  <c r="G424" i="1"/>
  <c r="I424" i="1" s="1"/>
  <c r="G425" i="1"/>
  <c r="G426" i="1"/>
  <c r="G427" i="1"/>
  <c r="G428" i="1"/>
  <c r="G429" i="1"/>
  <c r="G430" i="1"/>
  <c r="G431" i="1"/>
  <c r="I431" i="1" s="1"/>
  <c r="G432" i="1"/>
  <c r="I432" i="1" s="1"/>
  <c r="G433" i="1"/>
  <c r="G434" i="1"/>
  <c r="G435" i="1"/>
  <c r="G436" i="1"/>
  <c r="G437" i="1"/>
  <c r="G438" i="1"/>
  <c r="H438" i="1" s="1"/>
  <c r="G439" i="1"/>
  <c r="G440" i="1"/>
  <c r="I440" i="1" s="1"/>
  <c r="G441" i="1"/>
  <c r="G442" i="1"/>
  <c r="G443" i="1"/>
  <c r="G444" i="1"/>
  <c r="G445" i="1"/>
  <c r="G446" i="1"/>
  <c r="G447" i="1"/>
  <c r="I447" i="1" s="1"/>
  <c r="G448" i="1"/>
  <c r="G449" i="1"/>
  <c r="G450" i="1"/>
  <c r="G451" i="1"/>
  <c r="G452" i="1"/>
  <c r="G453" i="1"/>
  <c r="G454" i="1"/>
  <c r="G455" i="1"/>
  <c r="G456" i="1"/>
  <c r="I456" i="1" s="1"/>
  <c r="G457" i="1"/>
  <c r="G458" i="1"/>
  <c r="G459" i="1"/>
  <c r="G460" i="1"/>
  <c r="G461" i="1"/>
  <c r="G462" i="1"/>
  <c r="G463" i="1"/>
  <c r="G464" i="1"/>
  <c r="I464" i="1" s="1"/>
  <c r="G465" i="1"/>
  <c r="G466" i="1"/>
  <c r="G467" i="1"/>
  <c r="G468" i="1"/>
  <c r="G469" i="1"/>
  <c r="G470" i="1"/>
  <c r="G471" i="1"/>
  <c r="G472" i="1"/>
  <c r="I472" i="1" s="1"/>
  <c r="G473" i="1"/>
  <c r="G474" i="1"/>
  <c r="G475" i="1"/>
  <c r="G476" i="1"/>
  <c r="G477" i="1"/>
  <c r="G478" i="1"/>
  <c r="G479" i="1"/>
  <c r="G480" i="1"/>
  <c r="I480" i="1" s="1"/>
  <c r="G481" i="1"/>
  <c r="G482" i="1"/>
  <c r="G483" i="1"/>
  <c r="G484" i="1"/>
  <c r="G485" i="1"/>
  <c r="G486" i="1"/>
  <c r="G487" i="1"/>
  <c r="G488" i="1"/>
  <c r="I488" i="1" s="1"/>
  <c r="G489" i="1"/>
  <c r="G490" i="1"/>
  <c r="G491" i="1"/>
  <c r="G492" i="1"/>
  <c r="G493" i="1"/>
  <c r="G494" i="1"/>
  <c r="G495" i="1"/>
  <c r="G496" i="1"/>
  <c r="I496" i="1" s="1"/>
  <c r="G497" i="1"/>
  <c r="G498" i="1"/>
  <c r="G499" i="1"/>
  <c r="G500" i="1"/>
  <c r="G501" i="1"/>
  <c r="G502" i="1"/>
  <c r="G503" i="1"/>
  <c r="H479" i="1" l="1"/>
  <c r="H423" i="1"/>
  <c r="I423" i="1"/>
  <c r="H383" i="1"/>
  <c r="H311" i="1"/>
  <c r="I311" i="1"/>
  <c r="H263" i="1"/>
  <c r="I263" i="1"/>
  <c r="H215" i="1"/>
  <c r="I215" i="1"/>
  <c r="H127" i="1"/>
  <c r="I502" i="1"/>
  <c r="H502" i="1"/>
  <c r="I494" i="1"/>
  <c r="H494" i="1"/>
  <c r="I486" i="1"/>
  <c r="H486" i="1"/>
  <c r="I478" i="1"/>
  <c r="H478" i="1"/>
  <c r="I470" i="1"/>
  <c r="H470" i="1"/>
  <c r="I462" i="1"/>
  <c r="H462" i="1"/>
  <c r="I454" i="1"/>
  <c r="H454" i="1"/>
  <c r="I446" i="1"/>
  <c r="H446" i="1"/>
  <c r="I438" i="1"/>
  <c r="I430" i="1"/>
  <c r="H430" i="1"/>
  <c r="I422" i="1"/>
  <c r="H422" i="1"/>
  <c r="I414" i="1"/>
  <c r="H414" i="1"/>
  <c r="I406" i="1"/>
  <c r="H406" i="1"/>
  <c r="I398" i="1"/>
  <c r="H398" i="1"/>
  <c r="I390" i="1"/>
  <c r="H390" i="1"/>
  <c r="I382" i="1"/>
  <c r="H382" i="1"/>
  <c r="I374" i="1"/>
  <c r="I366" i="1"/>
  <c r="H366" i="1"/>
  <c r="I358" i="1"/>
  <c r="H358" i="1"/>
  <c r="I350" i="1"/>
  <c r="H350" i="1"/>
  <c r="I342" i="1"/>
  <c r="H342" i="1"/>
  <c r="I334" i="1"/>
  <c r="H334" i="1"/>
  <c r="I326" i="1"/>
  <c r="H326" i="1"/>
  <c r="I318" i="1"/>
  <c r="H318" i="1"/>
  <c r="I310" i="1"/>
  <c r="I302" i="1"/>
  <c r="H302" i="1"/>
  <c r="I294" i="1"/>
  <c r="H294" i="1"/>
  <c r="I286" i="1"/>
  <c r="H286" i="1"/>
  <c r="I278" i="1"/>
  <c r="H278" i="1"/>
  <c r="I270" i="1"/>
  <c r="H270" i="1"/>
  <c r="I262" i="1"/>
  <c r="H262" i="1"/>
  <c r="I254" i="1"/>
  <c r="H254" i="1"/>
  <c r="I246" i="1"/>
  <c r="I238" i="1"/>
  <c r="H238" i="1"/>
  <c r="I230" i="1"/>
  <c r="H230" i="1"/>
  <c r="I222" i="1"/>
  <c r="H222" i="1"/>
  <c r="I214" i="1"/>
  <c r="H214" i="1"/>
  <c r="I206" i="1"/>
  <c r="H206" i="1"/>
  <c r="I198" i="1"/>
  <c r="H198" i="1"/>
  <c r="H190" i="1"/>
  <c r="I190" i="1"/>
  <c r="H182" i="1"/>
  <c r="I182" i="1"/>
  <c r="H174" i="1"/>
  <c r="I174" i="1"/>
  <c r="H166" i="1"/>
  <c r="I166" i="1"/>
  <c r="I158" i="1"/>
  <c r="H150" i="1"/>
  <c r="I150" i="1"/>
  <c r="I142" i="1"/>
  <c r="H142" i="1"/>
  <c r="H134" i="1"/>
  <c r="I134" i="1"/>
  <c r="H126" i="1"/>
  <c r="I126" i="1"/>
  <c r="H118" i="1"/>
  <c r="I118" i="1"/>
  <c r="H110" i="1"/>
  <c r="I110" i="1"/>
  <c r="H102" i="1"/>
  <c r="I102" i="1"/>
  <c r="I94" i="1"/>
  <c r="H94" i="1"/>
  <c r="H86" i="1"/>
  <c r="I86" i="1"/>
  <c r="I78" i="1"/>
  <c r="H78" i="1"/>
  <c r="H70" i="1"/>
  <c r="I70" i="1"/>
  <c r="H62" i="1"/>
  <c r="I62" i="1"/>
  <c r="H54" i="1"/>
  <c r="I54" i="1"/>
  <c r="I46" i="1"/>
  <c r="H46" i="1"/>
  <c r="H38" i="1"/>
  <c r="I38" i="1"/>
  <c r="I30" i="1"/>
  <c r="H30" i="1"/>
  <c r="I22" i="1"/>
  <c r="H22" i="1"/>
  <c r="H14" i="1"/>
  <c r="I14" i="1"/>
  <c r="H6" i="1"/>
  <c r="I6" i="1"/>
  <c r="H246" i="1"/>
  <c r="H455" i="1"/>
  <c r="I455" i="1"/>
  <c r="I55" i="1"/>
  <c r="H55" i="1"/>
  <c r="H31" i="1"/>
  <c r="I501" i="1"/>
  <c r="H485" i="1"/>
  <c r="I485" i="1"/>
  <c r="I453" i="1"/>
  <c r="H453" i="1"/>
  <c r="H421" i="1"/>
  <c r="I421" i="1"/>
  <c r="H365" i="1"/>
  <c r="I365" i="1"/>
  <c r="I333" i="1"/>
  <c r="H293" i="1"/>
  <c r="I293" i="1"/>
  <c r="I261" i="1"/>
  <c r="H261" i="1"/>
  <c r="H229" i="1"/>
  <c r="I229" i="1"/>
  <c r="I197" i="1"/>
  <c r="H197" i="1"/>
  <c r="H165" i="1"/>
  <c r="I165" i="1"/>
  <c r="H125" i="1"/>
  <c r="I125" i="1"/>
  <c r="H93" i="1"/>
  <c r="I93" i="1"/>
  <c r="H85" i="1"/>
  <c r="I85" i="1"/>
  <c r="H53" i="1"/>
  <c r="I53" i="1"/>
  <c r="H45" i="1"/>
  <c r="I45" i="1"/>
  <c r="H37" i="1"/>
  <c r="I37" i="1"/>
  <c r="H29" i="1"/>
  <c r="I29" i="1"/>
  <c r="I21" i="1"/>
  <c r="H21" i="1"/>
  <c r="H13" i="1"/>
  <c r="I13" i="1"/>
  <c r="H5" i="1"/>
  <c r="I5" i="1"/>
  <c r="I479" i="1"/>
  <c r="I31" i="1"/>
  <c r="H471" i="1"/>
  <c r="I471" i="1"/>
  <c r="H439" i="1"/>
  <c r="I439" i="1"/>
  <c r="H399" i="1"/>
  <c r="H351" i="1"/>
  <c r="H319" i="1"/>
  <c r="H271" i="1"/>
  <c r="H247" i="1"/>
  <c r="I247" i="1"/>
  <c r="H207" i="1"/>
  <c r="H175" i="1"/>
  <c r="H143" i="1"/>
  <c r="I119" i="1"/>
  <c r="H119" i="1"/>
  <c r="H71" i="1"/>
  <c r="I71" i="1"/>
  <c r="H39" i="1"/>
  <c r="I39" i="1"/>
  <c r="H23" i="1"/>
  <c r="I23" i="1"/>
  <c r="H469" i="1"/>
  <c r="I469" i="1"/>
  <c r="H445" i="1"/>
  <c r="I445" i="1"/>
  <c r="H405" i="1"/>
  <c r="I405" i="1"/>
  <c r="I373" i="1"/>
  <c r="H373" i="1"/>
  <c r="H341" i="1"/>
  <c r="I341" i="1"/>
  <c r="I309" i="1"/>
  <c r="H309" i="1"/>
  <c r="H277" i="1"/>
  <c r="I277" i="1"/>
  <c r="H253" i="1"/>
  <c r="I253" i="1"/>
  <c r="H221" i="1"/>
  <c r="I221" i="1"/>
  <c r="I205" i="1"/>
  <c r="H173" i="1"/>
  <c r="I173" i="1"/>
  <c r="H141" i="1"/>
  <c r="I141" i="1"/>
  <c r="H109" i="1"/>
  <c r="I109" i="1"/>
  <c r="H61" i="1"/>
  <c r="I61" i="1"/>
  <c r="I484" i="1"/>
  <c r="H484" i="1"/>
  <c r="I468" i="1"/>
  <c r="H468" i="1"/>
  <c r="I452" i="1"/>
  <c r="H452" i="1"/>
  <c r="I436" i="1"/>
  <c r="H436" i="1"/>
  <c r="I428" i="1"/>
  <c r="H428" i="1"/>
  <c r="I420" i="1"/>
  <c r="H420" i="1"/>
  <c r="I412" i="1"/>
  <c r="H412" i="1"/>
  <c r="I404" i="1"/>
  <c r="H404" i="1"/>
  <c r="I396" i="1"/>
  <c r="H396" i="1"/>
  <c r="I388" i="1"/>
  <c r="H388" i="1"/>
  <c r="I380" i="1"/>
  <c r="H380" i="1"/>
  <c r="I372" i="1"/>
  <c r="H372" i="1"/>
  <c r="I364" i="1"/>
  <c r="H364" i="1"/>
  <c r="I356" i="1"/>
  <c r="H356" i="1"/>
  <c r="I348" i="1"/>
  <c r="H348" i="1"/>
  <c r="I340" i="1"/>
  <c r="H340" i="1"/>
  <c r="I332" i="1"/>
  <c r="H332" i="1"/>
  <c r="I324" i="1"/>
  <c r="H324" i="1"/>
  <c r="I316" i="1"/>
  <c r="H316" i="1"/>
  <c r="I308" i="1"/>
  <c r="H308" i="1"/>
  <c r="I300" i="1"/>
  <c r="H300" i="1"/>
  <c r="I292" i="1"/>
  <c r="H292" i="1"/>
  <c r="I284" i="1"/>
  <c r="H284" i="1"/>
  <c r="I276" i="1"/>
  <c r="H276" i="1"/>
  <c r="I268" i="1"/>
  <c r="H268" i="1"/>
  <c r="I260" i="1"/>
  <c r="H260" i="1"/>
  <c r="I252" i="1"/>
  <c r="H252" i="1"/>
  <c r="I244" i="1"/>
  <c r="H244" i="1"/>
  <c r="I236" i="1"/>
  <c r="H236" i="1"/>
  <c r="I228" i="1"/>
  <c r="H228" i="1"/>
  <c r="I220" i="1"/>
  <c r="H220" i="1"/>
  <c r="I212" i="1"/>
  <c r="H212" i="1"/>
  <c r="I204" i="1"/>
  <c r="H204" i="1"/>
  <c r="I196" i="1"/>
  <c r="H196" i="1"/>
  <c r="I188" i="1"/>
  <c r="H188" i="1"/>
  <c r="I180" i="1"/>
  <c r="H172" i="1"/>
  <c r="I172" i="1"/>
  <c r="H164" i="1"/>
  <c r="I164" i="1"/>
  <c r="H156" i="1"/>
  <c r="I156" i="1"/>
  <c r="H148" i="1"/>
  <c r="I148" i="1"/>
  <c r="H140" i="1"/>
  <c r="I140" i="1"/>
  <c r="H132" i="1"/>
  <c r="I132" i="1"/>
  <c r="H124" i="1"/>
  <c r="I124" i="1"/>
  <c r="H116" i="1"/>
  <c r="I116" i="1"/>
  <c r="H108" i="1"/>
  <c r="I108" i="1"/>
  <c r="H100" i="1"/>
  <c r="I100" i="1"/>
  <c r="H92" i="1"/>
  <c r="I92" i="1"/>
  <c r="H84" i="1"/>
  <c r="I84" i="1"/>
  <c r="H76" i="1"/>
  <c r="I76" i="1"/>
  <c r="H68" i="1"/>
  <c r="I68" i="1"/>
  <c r="H60" i="1"/>
  <c r="I60" i="1"/>
  <c r="H52" i="1"/>
  <c r="I52" i="1"/>
  <c r="H44" i="1"/>
  <c r="I44" i="1"/>
  <c r="H36" i="1"/>
  <c r="I36" i="1"/>
  <c r="H28" i="1"/>
  <c r="I28" i="1"/>
  <c r="H20" i="1"/>
  <c r="I20" i="1"/>
  <c r="H12" i="1"/>
  <c r="I12" i="1"/>
  <c r="H4" i="1"/>
  <c r="I4" i="1"/>
  <c r="I383" i="1"/>
  <c r="I319" i="1"/>
  <c r="I143" i="1"/>
  <c r="H374" i="1"/>
  <c r="H205" i="1"/>
  <c r="H487" i="1"/>
  <c r="I487" i="1"/>
  <c r="H431" i="1"/>
  <c r="H391" i="1"/>
  <c r="I391" i="1"/>
  <c r="H343" i="1"/>
  <c r="I343" i="1"/>
  <c r="H303" i="1"/>
  <c r="H255" i="1"/>
  <c r="H223" i="1"/>
  <c r="H183" i="1"/>
  <c r="I183" i="1"/>
  <c r="I151" i="1"/>
  <c r="H151" i="1"/>
  <c r="H111" i="1"/>
  <c r="H63" i="1"/>
  <c r="I63" i="1"/>
  <c r="H493" i="1"/>
  <c r="I493" i="1"/>
  <c r="I461" i="1"/>
  <c r="H429" i="1"/>
  <c r="I429" i="1"/>
  <c r="H413" i="1"/>
  <c r="I413" i="1"/>
  <c r="I389" i="1"/>
  <c r="H389" i="1"/>
  <c r="H349" i="1"/>
  <c r="I349" i="1"/>
  <c r="H301" i="1"/>
  <c r="I301" i="1"/>
  <c r="I269" i="1"/>
  <c r="H237" i="1"/>
  <c r="I237" i="1"/>
  <c r="H181" i="1"/>
  <c r="I181" i="1"/>
  <c r="I149" i="1"/>
  <c r="H149" i="1"/>
  <c r="H117" i="1"/>
  <c r="I117" i="1"/>
  <c r="H77" i="1"/>
  <c r="I77" i="1"/>
  <c r="I500" i="1"/>
  <c r="H500" i="1"/>
  <c r="I476" i="1"/>
  <c r="H476" i="1"/>
  <c r="I444" i="1"/>
  <c r="H444" i="1"/>
  <c r="H491" i="1"/>
  <c r="I491" i="1"/>
  <c r="H475" i="1"/>
  <c r="I475" i="1"/>
  <c r="I459" i="1"/>
  <c r="H459" i="1"/>
  <c r="I435" i="1"/>
  <c r="H435" i="1"/>
  <c r="I419" i="1"/>
  <c r="H403" i="1"/>
  <c r="I403" i="1"/>
  <c r="I387" i="1"/>
  <c r="H387" i="1"/>
  <c r="I371" i="1"/>
  <c r="H371" i="1"/>
  <c r="I355" i="1"/>
  <c r="H339" i="1"/>
  <c r="I339" i="1"/>
  <c r="I331" i="1"/>
  <c r="H331" i="1"/>
  <c r="H315" i="1"/>
  <c r="I315" i="1"/>
  <c r="H299" i="1"/>
  <c r="I299" i="1"/>
  <c r="H283" i="1"/>
  <c r="I283" i="1"/>
  <c r="I267" i="1"/>
  <c r="H267" i="1"/>
  <c r="H251" i="1"/>
  <c r="I251" i="1"/>
  <c r="H219" i="1"/>
  <c r="I219" i="1"/>
  <c r="I203" i="1"/>
  <c r="H203" i="1"/>
  <c r="I195" i="1"/>
  <c r="H195" i="1"/>
  <c r="I179" i="1"/>
  <c r="H179" i="1"/>
  <c r="H171" i="1"/>
  <c r="I171" i="1"/>
  <c r="H163" i="1"/>
  <c r="I163" i="1"/>
  <c r="H155" i="1"/>
  <c r="I155" i="1"/>
  <c r="H147" i="1"/>
  <c r="I147" i="1"/>
  <c r="H139" i="1"/>
  <c r="I139" i="1"/>
  <c r="H131" i="1"/>
  <c r="I131" i="1"/>
  <c r="H123" i="1"/>
  <c r="I123" i="1"/>
  <c r="H115" i="1"/>
  <c r="I115" i="1"/>
  <c r="H107" i="1"/>
  <c r="I107" i="1"/>
  <c r="H99" i="1"/>
  <c r="I99" i="1"/>
  <c r="H91" i="1"/>
  <c r="I91" i="1"/>
  <c r="I83" i="1"/>
  <c r="H83" i="1"/>
  <c r="H75" i="1"/>
  <c r="I75" i="1"/>
  <c r="H67" i="1"/>
  <c r="I67" i="1"/>
  <c r="H59" i="1"/>
  <c r="I59" i="1"/>
  <c r="H51" i="1"/>
  <c r="I51" i="1"/>
  <c r="H43" i="1"/>
  <c r="I43" i="1"/>
  <c r="H35" i="1"/>
  <c r="I35" i="1"/>
  <c r="H27" i="1"/>
  <c r="I27" i="1"/>
  <c r="H19" i="1"/>
  <c r="I19" i="1"/>
  <c r="H11" i="1"/>
  <c r="I11" i="1"/>
  <c r="I3" i="1"/>
  <c r="H3" i="1"/>
  <c r="I127" i="1"/>
  <c r="H355" i="1"/>
  <c r="H180" i="1"/>
  <c r="H503" i="1"/>
  <c r="I503" i="1"/>
  <c r="H463" i="1"/>
  <c r="H415" i="1"/>
  <c r="H375" i="1"/>
  <c r="I375" i="1"/>
  <c r="H327" i="1"/>
  <c r="I327" i="1"/>
  <c r="H279" i="1"/>
  <c r="I279" i="1"/>
  <c r="H239" i="1"/>
  <c r="H199" i="1"/>
  <c r="I199" i="1"/>
  <c r="H167" i="1"/>
  <c r="I167" i="1"/>
  <c r="H135" i="1"/>
  <c r="I135" i="1"/>
  <c r="H79" i="1"/>
  <c r="H47" i="1"/>
  <c r="H15" i="1"/>
  <c r="H7" i="1"/>
  <c r="I7" i="1"/>
  <c r="H477" i="1"/>
  <c r="I477" i="1"/>
  <c r="I437" i="1"/>
  <c r="H437" i="1"/>
  <c r="I397" i="1"/>
  <c r="H381" i="1"/>
  <c r="I381" i="1"/>
  <c r="H357" i="1"/>
  <c r="I357" i="1"/>
  <c r="I325" i="1"/>
  <c r="H325" i="1"/>
  <c r="H317" i="1"/>
  <c r="I317" i="1"/>
  <c r="H285" i="1"/>
  <c r="I285" i="1"/>
  <c r="I245" i="1"/>
  <c r="H245" i="1"/>
  <c r="H213" i="1"/>
  <c r="I213" i="1"/>
  <c r="H189" i="1"/>
  <c r="I189" i="1"/>
  <c r="H157" i="1"/>
  <c r="I157" i="1"/>
  <c r="H133" i="1"/>
  <c r="I133" i="1"/>
  <c r="H101" i="1"/>
  <c r="I101" i="1"/>
  <c r="H69" i="1"/>
  <c r="I69" i="1"/>
  <c r="I492" i="1"/>
  <c r="H492" i="1"/>
  <c r="I460" i="1"/>
  <c r="H460" i="1"/>
  <c r="I499" i="1"/>
  <c r="H499" i="1"/>
  <c r="I483" i="1"/>
  <c r="H467" i="1"/>
  <c r="I467" i="1"/>
  <c r="I451" i="1"/>
  <c r="H451" i="1"/>
  <c r="H443" i="1"/>
  <c r="I443" i="1"/>
  <c r="H427" i="1"/>
  <c r="I427" i="1"/>
  <c r="H411" i="1"/>
  <c r="I411" i="1"/>
  <c r="I395" i="1"/>
  <c r="H395" i="1"/>
  <c r="H379" i="1"/>
  <c r="I379" i="1"/>
  <c r="H363" i="1"/>
  <c r="I363" i="1"/>
  <c r="H347" i="1"/>
  <c r="I347" i="1"/>
  <c r="I323" i="1"/>
  <c r="H323" i="1"/>
  <c r="I307" i="1"/>
  <c r="H307" i="1"/>
  <c r="I291" i="1"/>
  <c r="H275" i="1"/>
  <c r="I275" i="1"/>
  <c r="I259" i="1"/>
  <c r="H259" i="1"/>
  <c r="I243" i="1"/>
  <c r="H243" i="1"/>
  <c r="H235" i="1"/>
  <c r="I235" i="1"/>
  <c r="I227" i="1"/>
  <c r="H211" i="1"/>
  <c r="I211" i="1"/>
  <c r="H187" i="1"/>
  <c r="I187" i="1"/>
  <c r="I498" i="1"/>
  <c r="H498" i="1"/>
  <c r="I490" i="1"/>
  <c r="H490" i="1"/>
  <c r="I482" i="1"/>
  <c r="H482" i="1"/>
  <c r="I474" i="1"/>
  <c r="H474" i="1"/>
  <c r="I466" i="1"/>
  <c r="H466" i="1"/>
  <c r="I458" i="1"/>
  <c r="H458" i="1"/>
  <c r="I450" i="1"/>
  <c r="H450" i="1"/>
  <c r="I442" i="1"/>
  <c r="H442" i="1"/>
  <c r="I434" i="1"/>
  <c r="H434" i="1"/>
  <c r="I426" i="1"/>
  <c r="H426" i="1"/>
  <c r="I418" i="1"/>
  <c r="H418" i="1"/>
  <c r="I410" i="1"/>
  <c r="H410" i="1"/>
  <c r="I402" i="1"/>
  <c r="H402" i="1"/>
  <c r="I394" i="1"/>
  <c r="H394" i="1"/>
  <c r="I386" i="1"/>
  <c r="H386" i="1"/>
  <c r="I378" i="1"/>
  <c r="H378" i="1"/>
  <c r="I370" i="1"/>
  <c r="H370" i="1"/>
  <c r="I362" i="1"/>
  <c r="H362" i="1"/>
  <c r="I354" i="1"/>
  <c r="H354" i="1"/>
  <c r="I346" i="1"/>
  <c r="H346" i="1"/>
  <c r="I338" i="1"/>
  <c r="H338" i="1"/>
  <c r="I330" i="1"/>
  <c r="H330" i="1"/>
  <c r="I322" i="1"/>
  <c r="H322" i="1"/>
  <c r="I314" i="1"/>
  <c r="H314" i="1"/>
  <c r="I306" i="1"/>
  <c r="H306" i="1"/>
  <c r="I298" i="1"/>
  <c r="H298" i="1"/>
  <c r="I290" i="1"/>
  <c r="H290" i="1"/>
  <c r="I282" i="1"/>
  <c r="H282" i="1"/>
  <c r="I274" i="1"/>
  <c r="H274" i="1"/>
  <c r="I266" i="1"/>
  <c r="H266" i="1"/>
  <c r="I258" i="1"/>
  <c r="H258" i="1"/>
  <c r="I250" i="1"/>
  <c r="H250" i="1"/>
  <c r="I242" i="1"/>
  <c r="H242" i="1"/>
  <c r="I234" i="1"/>
  <c r="H234" i="1"/>
  <c r="I226" i="1"/>
  <c r="H226" i="1"/>
  <c r="I218" i="1"/>
  <c r="H218" i="1"/>
  <c r="I210" i="1"/>
  <c r="H210" i="1"/>
  <c r="I202" i="1"/>
  <c r="H202" i="1"/>
  <c r="I194" i="1"/>
  <c r="H194" i="1"/>
  <c r="I186" i="1"/>
  <c r="H186" i="1"/>
  <c r="I178" i="1"/>
  <c r="H178" i="1"/>
  <c r="I170" i="1"/>
  <c r="H170" i="1"/>
  <c r="I162" i="1"/>
  <c r="H162" i="1"/>
  <c r="H154" i="1"/>
  <c r="I154" i="1"/>
  <c r="H146" i="1"/>
  <c r="I146" i="1"/>
  <c r="I138" i="1"/>
  <c r="H138" i="1"/>
  <c r="I130" i="1"/>
  <c r="H122" i="1"/>
  <c r="I122" i="1"/>
  <c r="I114" i="1"/>
  <c r="H114" i="1"/>
  <c r="H106" i="1"/>
  <c r="I106" i="1"/>
  <c r="H98" i="1"/>
  <c r="I98" i="1"/>
  <c r="I90" i="1"/>
  <c r="H90" i="1"/>
  <c r="I82" i="1"/>
  <c r="H82" i="1"/>
  <c r="H74" i="1"/>
  <c r="I74" i="1"/>
  <c r="I66" i="1"/>
  <c r="I58" i="1"/>
  <c r="H58" i="1"/>
  <c r="I50" i="1"/>
  <c r="H50" i="1"/>
  <c r="H42" i="1"/>
  <c r="I42" i="1"/>
  <c r="H34" i="1"/>
  <c r="I34" i="1"/>
  <c r="H26" i="1"/>
  <c r="I26" i="1"/>
  <c r="I18" i="1"/>
  <c r="H18" i="1"/>
  <c r="I10" i="1"/>
  <c r="H10" i="1"/>
  <c r="I463" i="1"/>
  <c r="I303" i="1"/>
  <c r="I239" i="1"/>
  <c r="I111" i="1"/>
  <c r="H501" i="1"/>
  <c r="H333" i="1"/>
  <c r="H158" i="1"/>
  <c r="H495" i="1"/>
  <c r="H359" i="1"/>
  <c r="I359" i="1"/>
  <c r="H287" i="1"/>
  <c r="H103" i="1"/>
  <c r="I103" i="1"/>
  <c r="I497" i="1"/>
  <c r="H497" i="1"/>
  <c r="I481" i="1"/>
  <c r="H481" i="1"/>
  <c r="I465" i="1"/>
  <c r="H465" i="1"/>
  <c r="I449" i="1"/>
  <c r="H449" i="1"/>
  <c r="I433" i="1"/>
  <c r="H433" i="1"/>
  <c r="I417" i="1"/>
  <c r="H417" i="1"/>
  <c r="I401" i="1"/>
  <c r="H401" i="1"/>
  <c r="I385" i="1"/>
  <c r="H385" i="1"/>
  <c r="I369" i="1"/>
  <c r="H369" i="1"/>
  <c r="I353" i="1"/>
  <c r="H353" i="1"/>
  <c r="I337" i="1"/>
  <c r="H337" i="1"/>
  <c r="I321" i="1"/>
  <c r="H321" i="1"/>
  <c r="I297" i="1"/>
  <c r="H297" i="1"/>
  <c r="I281" i="1"/>
  <c r="H281" i="1"/>
  <c r="I265" i="1"/>
  <c r="H265" i="1"/>
  <c r="I257" i="1"/>
  <c r="H257" i="1"/>
  <c r="I241" i="1"/>
  <c r="H241" i="1"/>
  <c r="I225" i="1"/>
  <c r="H225" i="1"/>
  <c r="I209" i="1"/>
  <c r="H209" i="1"/>
  <c r="I185" i="1"/>
  <c r="H185" i="1"/>
  <c r="I169" i="1"/>
  <c r="H169" i="1"/>
  <c r="I153" i="1"/>
  <c r="H153" i="1"/>
  <c r="I129" i="1"/>
  <c r="H129" i="1"/>
  <c r="I113" i="1"/>
  <c r="H113" i="1"/>
  <c r="H97" i="1"/>
  <c r="I97" i="1"/>
  <c r="I81" i="1"/>
  <c r="H81" i="1"/>
  <c r="I65" i="1"/>
  <c r="H65" i="1"/>
  <c r="I49" i="1"/>
  <c r="H49" i="1"/>
  <c r="I41" i="1"/>
  <c r="H41" i="1"/>
  <c r="I9" i="1"/>
  <c r="H9" i="1"/>
  <c r="F416" i="1"/>
  <c r="F400" i="1"/>
  <c r="F384" i="1"/>
  <c r="F368" i="1"/>
  <c r="F352" i="1"/>
  <c r="F336" i="1"/>
  <c r="F320" i="1"/>
  <c r="F312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I415" i="1"/>
  <c r="I223" i="1"/>
  <c r="I95" i="1"/>
  <c r="H483" i="1"/>
  <c r="H310" i="1"/>
  <c r="H130" i="1"/>
  <c r="H447" i="1"/>
  <c r="H407" i="1"/>
  <c r="I407" i="1"/>
  <c r="H367" i="1"/>
  <c r="H335" i="1"/>
  <c r="H295" i="1"/>
  <c r="I295" i="1"/>
  <c r="H231" i="1"/>
  <c r="I231" i="1"/>
  <c r="H191" i="1"/>
  <c r="H159" i="1"/>
  <c r="H87" i="1"/>
  <c r="I87" i="1"/>
  <c r="I489" i="1"/>
  <c r="H489" i="1"/>
  <c r="I473" i="1"/>
  <c r="H473" i="1"/>
  <c r="I457" i="1"/>
  <c r="H457" i="1"/>
  <c r="I441" i="1"/>
  <c r="H441" i="1"/>
  <c r="I425" i="1"/>
  <c r="H425" i="1"/>
  <c r="I409" i="1"/>
  <c r="H409" i="1"/>
  <c r="I393" i="1"/>
  <c r="H393" i="1"/>
  <c r="I377" i="1"/>
  <c r="H377" i="1"/>
  <c r="I361" i="1"/>
  <c r="H361" i="1"/>
  <c r="I345" i="1"/>
  <c r="H345" i="1"/>
  <c r="I329" i="1"/>
  <c r="H329" i="1"/>
  <c r="I313" i="1"/>
  <c r="H313" i="1"/>
  <c r="I305" i="1"/>
  <c r="H305" i="1"/>
  <c r="I289" i="1"/>
  <c r="H289" i="1"/>
  <c r="I273" i="1"/>
  <c r="H273" i="1"/>
  <c r="I249" i="1"/>
  <c r="H249" i="1"/>
  <c r="I233" i="1"/>
  <c r="H233" i="1"/>
  <c r="I217" i="1"/>
  <c r="H217" i="1"/>
  <c r="I201" i="1"/>
  <c r="H201" i="1"/>
  <c r="I193" i="1"/>
  <c r="H193" i="1"/>
  <c r="I177" i="1"/>
  <c r="H177" i="1"/>
  <c r="I161" i="1"/>
  <c r="H161" i="1"/>
  <c r="H145" i="1"/>
  <c r="I145" i="1"/>
  <c r="I137" i="1"/>
  <c r="H137" i="1"/>
  <c r="H121" i="1"/>
  <c r="I121" i="1"/>
  <c r="I105" i="1"/>
  <c r="H105" i="1"/>
  <c r="H89" i="1"/>
  <c r="I89" i="1"/>
  <c r="H73" i="1"/>
  <c r="I73" i="1"/>
  <c r="I57" i="1"/>
  <c r="H57" i="1"/>
  <c r="H33" i="1"/>
  <c r="I33" i="1"/>
  <c r="H25" i="1"/>
  <c r="I25" i="1"/>
  <c r="I17" i="1"/>
  <c r="H17" i="1"/>
  <c r="F424" i="1"/>
  <c r="F408" i="1"/>
  <c r="F392" i="1"/>
  <c r="F376" i="1"/>
  <c r="F360" i="1"/>
  <c r="F344" i="1"/>
  <c r="F328" i="1"/>
  <c r="F3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I384" i="1"/>
  <c r="H376" i="1"/>
  <c r="H368" i="1"/>
  <c r="I368" i="1"/>
  <c r="H360" i="1"/>
  <c r="H352" i="1"/>
  <c r="I352" i="1"/>
  <c r="H344" i="1"/>
  <c r="H336" i="1"/>
  <c r="I336" i="1"/>
  <c r="H328" i="1"/>
  <c r="H320" i="1"/>
  <c r="I320" i="1"/>
  <c r="H312" i="1"/>
  <c r="H304" i="1"/>
  <c r="I304" i="1"/>
  <c r="H296" i="1"/>
  <c r="H288" i="1"/>
  <c r="I288" i="1"/>
  <c r="H280" i="1"/>
  <c r="H272" i="1"/>
  <c r="I272" i="1"/>
  <c r="H264" i="1"/>
  <c r="H256" i="1"/>
  <c r="I256" i="1"/>
  <c r="H248" i="1"/>
  <c r="H240" i="1"/>
  <c r="I240" i="1"/>
  <c r="H232" i="1"/>
  <c r="I232" i="1"/>
  <c r="H224" i="1"/>
  <c r="I224" i="1"/>
  <c r="H216" i="1"/>
  <c r="I216" i="1"/>
  <c r="H208" i="1"/>
  <c r="I208" i="1"/>
  <c r="H200" i="1"/>
  <c r="I200" i="1"/>
  <c r="H192" i="1"/>
  <c r="I192" i="1"/>
  <c r="H184" i="1"/>
  <c r="I184" i="1"/>
  <c r="H176" i="1"/>
  <c r="I176" i="1"/>
  <c r="H168" i="1"/>
  <c r="I168" i="1"/>
  <c r="H160" i="1"/>
  <c r="I160" i="1"/>
  <c r="H152" i="1"/>
  <c r="I152" i="1"/>
  <c r="H144" i="1"/>
  <c r="I144" i="1"/>
  <c r="H136" i="1"/>
  <c r="I136" i="1"/>
  <c r="I128" i="1"/>
  <c r="H128" i="1"/>
  <c r="I120" i="1"/>
  <c r="H120" i="1"/>
  <c r="H112" i="1"/>
  <c r="I112" i="1"/>
  <c r="H104" i="1"/>
  <c r="I104" i="1"/>
  <c r="H96" i="1"/>
  <c r="I96" i="1"/>
  <c r="H88" i="1"/>
  <c r="I88" i="1"/>
  <c r="H80" i="1"/>
  <c r="I80" i="1"/>
  <c r="H72" i="1"/>
  <c r="I72" i="1"/>
  <c r="H64" i="1"/>
  <c r="I64" i="1"/>
  <c r="H56" i="1"/>
  <c r="I56" i="1"/>
  <c r="H48" i="1"/>
  <c r="I48" i="1"/>
  <c r="H40" i="1"/>
  <c r="I40" i="1"/>
  <c r="I32" i="1"/>
  <c r="H24" i="1"/>
  <c r="I24" i="1"/>
  <c r="H16" i="1"/>
  <c r="I16" i="1"/>
  <c r="H8" i="1"/>
  <c r="I8" i="1"/>
  <c r="I495" i="1"/>
  <c r="I448" i="1"/>
  <c r="I408" i="1"/>
  <c r="I351" i="1"/>
  <c r="I287" i="1"/>
  <c r="I207" i="1"/>
  <c r="I79" i="1"/>
  <c r="H461" i="1"/>
  <c r="H291" i="1"/>
  <c r="H95" i="1"/>
  <c r="O21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497" i="1"/>
  <c r="K51" i="1" l="1"/>
  <c r="J246" i="1"/>
  <c r="J438" i="1"/>
  <c r="J416" i="1"/>
  <c r="K457" i="1"/>
  <c r="J21" i="1"/>
  <c r="P21" i="1"/>
  <c r="K85" i="1"/>
  <c r="K438" i="1"/>
  <c r="L438" i="1" s="1"/>
  <c r="K246" i="1"/>
  <c r="L246" i="1" s="1"/>
  <c r="K416" i="1"/>
  <c r="K288" i="1"/>
  <c r="L416" i="1"/>
  <c r="J163" i="1"/>
  <c r="K163" i="1"/>
  <c r="K259" i="1"/>
  <c r="J259" i="1"/>
  <c r="K387" i="1"/>
  <c r="J387" i="1"/>
  <c r="J292" i="1"/>
  <c r="K292" i="1"/>
  <c r="J148" i="1"/>
  <c r="K148" i="1"/>
  <c r="J284" i="1"/>
  <c r="K284" i="1"/>
  <c r="K484" i="1"/>
  <c r="J484" i="1"/>
  <c r="P53" i="1"/>
  <c r="O53" i="1"/>
  <c r="J157" i="1"/>
  <c r="K157" i="1"/>
  <c r="J269" i="1"/>
  <c r="K269" i="1"/>
  <c r="J365" i="1"/>
  <c r="K365" i="1"/>
  <c r="J477" i="1"/>
  <c r="K477" i="1"/>
  <c r="P326" i="1"/>
  <c r="O326" i="1"/>
  <c r="P168" i="1"/>
  <c r="O168" i="1"/>
  <c r="P360" i="1"/>
  <c r="O360" i="1"/>
  <c r="P370" i="1"/>
  <c r="O370" i="1"/>
  <c r="J248" i="1"/>
  <c r="K248" i="1"/>
  <c r="P35" i="1"/>
  <c r="O35" i="1"/>
  <c r="P211" i="1"/>
  <c r="O211" i="1"/>
  <c r="J147" i="1"/>
  <c r="K147" i="1"/>
  <c r="K275" i="1"/>
  <c r="J275" i="1"/>
  <c r="O291" i="1"/>
  <c r="P291" i="1"/>
  <c r="J331" i="1"/>
  <c r="K331" i="1"/>
  <c r="P347" i="1"/>
  <c r="O347" i="1"/>
  <c r="K403" i="1"/>
  <c r="J403" i="1"/>
  <c r="P419" i="1"/>
  <c r="O419" i="1"/>
  <c r="J467" i="1"/>
  <c r="K467" i="1"/>
  <c r="P483" i="1"/>
  <c r="O483" i="1"/>
  <c r="P156" i="1"/>
  <c r="O156" i="1"/>
  <c r="O308" i="1"/>
  <c r="P308" i="1"/>
  <c r="O106" i="1"/>
  <c r="P106" i="1"/>
  <c r="K250" i="1"/>
  <c r="J250" i="1"/>
  <c r="P354" i="1"/>
  <c r="O354" i="1"/>
  <c r="O204" i="1"/>
  <c r="P204" i="1"/>
  <c r="J53" i="1"/>
  <c r="K53" i="1"/>
  <c r="P85" i="1"/>
  <c r="O85" i="1"/>
  <c r="P133" i="1"/>
  <c r="O133" i="1"/>
  <c r="O229" i="1"/>
  <c r="P229" i="1"/>
  <c r="P293" i="1"/>
  <c r="O293" i="1"/>
  <c r="P325" i="1"/>
  <c r="O325" i="1"/>
  <c r="P341" i="1"/>
  <c r="O341" i="1"/>
  <c r="K262" i="1"/>
  <c r="J262" i="1"/>
  <c r="K366" i="1"/>
  <c r="J366" i="1"/>
  <c r="K398" i="1"/>
  <c r="J398" i="1"/>
  <c r="J430" i="1"/>
  <c r="K430" i="1"/>
  <c r="J462" i="1"/>
  <c r="K462" i="1"/>
  <c r="J486" i="1"/>
  <c r="K486" i="1"/>
  <c r="P120" i="1"/>
  <c r="O120" i="1"/>
  <c r="P176" i="1"/>
  <c r="O176" i="1"/>
  <c r="P232" i="1"/>
  <c r="O232" i="1"/>
  <c r="P344" i="1"/>
  <c r="O344" i="1"/>
  <c r="P26" i="1"/>
  <c r="O26" i="1"/>
  <c r="K98" i="1"/>
  <c r="J98" i="1"/>
  <c r="J434" i="1"/>
  <c r="K434" i="1"/>
  <c r="P102" i="1"/>
  <c r="O102" i="1"/>
  <c r="P118" i="1"/>
  <c r="O118" i="1"/>
  <c r="P334" i="1"/>
  <c r="O334" i="1"/>
  <c r="J406" i="1"/>
  <c r="K406" i="1"/>
  <c r="J96" i="1"/>
  <c r="K96" i="1"/>
  <c r="J256" i="1"/>
  <c r="K256" i="1"/>
  <c r="P408" i="1"/>
  <c r="O408" i="1"/>
  <c r="P448" i="1"/>
  <c r="O448" i="1"/>
  <c r="J170" i="1"/>
  <c r="K170" i="1"/>
  <c r="K242" i="1"/>
  <c r="J242" i="1"/>
  <c r="J224" i="1"/>
  <c r="K224" i="1"/>
  <c r="J23" i="1"/>
  <c r="K23" i="1"/>
  <c r="J39" i="1"/>
  <c r="K39" i="1"/>
  <c r="P119" i="1"/>
  <c r="O119" i="1"/>
  <c r="P135" i="1"/>
  <c r="O135" i="1"/>
  <c r="P151" i="1"/>
  <c r="O151" i="1"/>
  <c r="P167" i="1"/>
  <c r="O167" i="1"/>
  <c r="P183" i="1"/>
  <c r="O183" i="1"/>
  <c r="J207" i="1"/>
  <c r="K207" i="1"/>
  <c r="J223" i="1"/>
  <c r="K223" i="1"/>
  <c r="J239" i="1"/>
  <c r="K239" i="1"/>
  <c r="K255" i="1"/>
  <c r="J255" i="1"/>
  <c r="J271" i="1"/>
  <c r="K271" i="1"/>
  <c r="J287" i="1"/>
  <c r="K287" i="1"/>
  <c r="J303" i="1"/>
  <c r="K303" i="1"/>
  <c r="J319" i="1"/>
  <c r="K319" i="1"/>
  <c r="K335" i="1"/>
  <c r="J335" i="1"/>
  <c r="K351" i="1"/>
  <c r="J351" i="1"/>
  <c r="K367" i="1"/>
  <c r="J367" i="1"/>
  <c r="K383" i="1"/>
  <c r="J383" i="1"/>
  <c r="K399" i="1"/>
  <c r="J399" i="1"/>
  <c r="K415" i="1"/>
  <c r="J415" i="1"/>
  <c r="J431" i="1"/>
  <c r="K431" i="1"/>
  <c r="J447" i="1"/>
  <c r="K447" i="1"/>
  <c r="J471" i="1"/>
  <c r="K471" i="1"/>
  <c r="J503" i="1"/>
  <c r="K503" i="1"/>
  <c r="J240" i="1"/>
  <c r="K240" i="1"/>
  <c r="J296" i="1"/>
  <c r="K296" i="1"/>
  <c r="J360" i="1"/>
  <c r="K360" i="1"/>
  <c r="J424" i="1"/>
  <c r="K424" i="1"/>
  <c r="J488" i="1"/>
  <c r="K488" i="1"/>
  <c r="K194" i="1"/>
  <c r="J194" i="1"/>
  <c r="J370" i="1"/>
  <c r="K370" i="1"/>
  <c r="P458" i="1"/>
  <c r="O458" i="1"/>
  <c r="J40" i="1"/>
  <c r="K40" i="1"/>
  <c r="J384" i="1"/>
  <c r="K384" i="1"/>
  <c r="O25" i="1"/>
  <c r="P25" i="1"/>
  <c r="P105" i="1"/>
  <c r="O105" i="1"/>
  <c r="P121" i="1"/>
  <c r="O121" i="1"/>
  <c r="P137" i="1"/>
  <c r="O137" i="1"/>
  <c r="P153" i="1"/>
  <c r="O153" i="1"/>
  <c r="P169" i="1"/>
  <c r="O169" i="1"/>
  <c r="P217" i="1"/>
  <c r="O217" i="1"/>
  <c r="P233" i="1"/>
  <c r="O233" i="1"/>
  <c r="J273" i="1"/>
  <c r="K273" i="1"/>
  <c r="J289" i="1"/>
  <c r="K289" i="1"/>
  <c r="J305" i="1"/>
  <c r="K305" i="1"/>
  <c r="J321" i="1"/>
  <c r="K321" i="1"/>
  <c r="O433" i="1"/>
  <c r="P433" i="1"/>
  <c r="O449" i="1"/>
  <c r="P449" i="1"/>
  <c r="O146" i="1"/>
  <c r="P146" i="1"/>
  <c r="O282" i="1"/>
  <c r="P282" i="1"/>
  <c r="J83" i="1"/>
  <c r="K83" i="1"/>
  <c r="K195" i="1"/>
  <c r="J195" i="1"/>
  <c r="K315" i="1"/>
  <c r="J315" i="1"/>
  <c r="J76" i="1"/>
  <c r="K76" i="1"/>
  <c r="J324" i="1"/>
  <c r="K324" i="1"/>
  <c r="J316" i="1"/>
  <c r="K316" i="1"/>
  <c r="J452" i="1"/>
  <c r="K452" i="1"/>
  <c r="P37" i="1"/>
  <c r="O37" i="1"/>
  <c r="J301" i="1"/>
  <c r="K301" i="1"/>
  <c r="J445" i="1"/>
  <c r="K445" i="1"/>
  <c r="K258" i="1"/>
  <c r="J258" i="1"/>
  <c r="O320" i="1"/>
  <c r="P320" i="1"/>
  <c r="J450" i="1"/>
  <c r="K450" i="1"/>
  <c r="J184" i="1"/>
  <c r="K184" i="1"/>
  <c r="J241" i="1"/>
  <c r="K241" i="1"/>
  <c r="O401" i="1"/>
  <c r="P401" i="1"/>
  <c r="P115" i="1"/>
  <c r="O115" i="1"/>
  <c r="P259" i="1"/>
  <c r="O259" i="1"/>
  <c r="J140" i="1"/>
  <c r="K140" i="1"/>
  <c r="O178" i="1"/>
  <c r="P178" i="1"/>
  <c r="P466" i="1"/>
  <c r="O466" i="1"/>
  <c r="O306" i="1"/>
  <c r="P306" i="1"/>
  <c r="J109" i="1"/>
  <c r="K109" i="1"/>
  <c r="J173" i="1"/>
  <c r="K173" i="1"/>
  <c r="K206" i="1"/>
  <c r="J206" i="1"/>
  <c r="P246" i="1"/>
  <c r="O246" i="1"/>
  <c r="P262" i="1"/>
  <c r="O262" i="1"/>
  <c r="P294" i="1"/>
  <c r="O294" i="1"/>
  <c r="O430" i="1"/>
  <c r="P430" i="1"/>
  <c r="O462" i="1"/>
  <c r="P462" i="1"/>
  <c r="O486" i="1"/>
  <c r="P486" i="1"/>
  <c r="J479" i="1"/>
  <c r="K479" i="1"/>
  <c r="J264" i="1"/>
  <c r="K264" i="1"/>
  <c r="K496" i="1"/>
  <c r="J496" i="1"/>
  <c r="J34" i="1"/>
  <c r="K34" i="1"/>
  <c r="K186" i="1"/>
  <c r="J186" i="1"/>
  <c r="P346" i="1"/>
  <c r="O346" i="1"/>
  <c r="J199" i="1"/>
  <c r="K199" i="1"/>
  <c r="J30" i="1"/>
  <c r="K30" i="1"/>
  <c r="J46" i="1"/>
  <c r="K46" i="1"/>
  <c r="J62" i="1"/>
  <c r="K62" i="1"/>
  <c r="J94" i="1"/>
  <c r="K94" i="1"/>
  <c r="K110" i="1"/>
  <c r="J110" i="1"/>
  <c r="J126" i="1"/>
  <c r="K126" i="1"/>
  <c r="K142" i="1"/>
  <c r="J142" i="1"/>
  <c r="J158" i="1"/>
  <c r="K158" i="1"/>
  <c r="K174" i="1"/>
  <c r="J174" i="1"/>
  <c r="K190" i="1"/>
  <c r="J190" i="1"/>
  <c r="K238" i="1"/>
  <c r="J238" i="1"/>
  <c r="J318" i="1"/>
  <c r="K318" i="1"/>
  <c r="O374" i="1"/>
  <c r="P374" i="1"/>
  <c r="O406" i="1"/>
  <c r="P406" i="1"/>
  <c r="O438" i="1"/>
  <c r="P438" i="1"/>
  <c r="O478" i="1"/>
  <c r="P478" i="1"/>
  <c r="J82" i="1"/>
  <c r="K82" i="1"/>
  <c r="O170" i="1"/>
  <c r="P170" i="1"/>
  <c r="P242" i="1"/>
  <c r="O242" i="1"/>
  <c r="K362" i="1"/>
  <c r="J362" i="1"/>
  <c r="P450" i="1"/>
  <c r="O450" i="1"/>
  <c r="K31" i="1"/>
  <c r="J31" i="1"/>
  <c r="J47" i="1"/>
  <c r="K47" i="1"/>
  <c r="K63" i="1"/>
  <c r="J63" i="1"/>
  <c r="J79" i="1"/>
  <c r="K79" i="1"/>
  <c r="J95" i="1"/>
  <c r="K95" i="1"/>
  <c r="K111" i="1"/>
  <c r="J111" i="1"/>
  <c r="J127" i="1"/>
  <c r="K127" i="1"/>
  <c r="J143" i="1"/>
  <c r="K143" i="1"/>
  <c r="J159" i="1"/>
  <c r="K159" i="1"/>
  <c r="J175" i="1"/>
  <c r="K175" i="1"/>
  <c r="J191" i="1"/>
  <c r="K191" i="1"/>
  <c r="P207" i="1"/>
  <c r="O207" i="1"/>
  <c r="P223" i="1"/>
  <c r="O223" i="1"/>
  <c r="P239" i="1"/>
  <c r="O239" i="1"/>
  <c r="P255" i="1"/>
  <c r="O255" i="1"/>
  <c r="P271" i="1"/>
  <c r="O271" i="1"/>
  <c r="P351" i="1"/>
  <c r="O351" i="1"/>
  <c r="P367" i="1"/>
  <c r="O367" i="1"/>
  <c r="P383" i="1"/>
  <c r="O383" i="1"/>
  <c r="P399" i="1"/>
  <c r="O399" i="1"/>
  <c r="P415" i="1"/>
  <c r="O415" i="1"/>
  <c r="P431" i="1"/>
  <c r="O431" i="1"/>
  <c r="P447" i="1"/>
  <c r="O447" i="1"/>
  <c r="P471" i="1"/>
  <c r="O471" i="1"/>
  <c r="P503" i="1"/>
  <c r="O503" i="1"/>
  <c r="P128" i="1"/>
  <c r="O128" i="1"/>
  <c r="P192" i="1"/>
  <c r="O192" i="1"/>
  <c r="P296" i="1"/>
  <c r="O296" i="1"/>
  <c r="J58" i="1"/>
  <c r="K58" i="1"/>
  <c r="K290" i="1"/>
  <c r="J290" i="1"/>
  <c r="P24" i="1"/>
  <c r="O24" i="1"/>
  <c r="P40" i="1"/>
  <c r="O40" i="1"/>
  <c r="P56" i="1"/>
  <c r="O56" i="1"/>
  <c r="P72" i="1"/>
  <c r="O72" i="1"/>
  <c r="P112" i="1"/>
  <c r="O112" i="1"/>
  <c r="P184" i="1"/>
  <c r="O184" i="1"/>
  <c r="P248" i="1"/>
  <c r="O248" i="1"/>
  <c r="J50" i="1"/>
  <c r="K50" i="1"/>
  <c r="K474" i="1"/>
  <c r="J474" i="1"/>
  <c r="J49" i="1"/>
  <c r="K49" i="1"/>
  <c r="J65" i="1"/>
  <c r="K65" i="1"/>
  <c r="J97" i="1"/>
  <c r="K97" i="1"/>
  <c r="J113" i="1"/>
  <c r="K113" i="1"/>
  <c r="J161" i="1"/>
  <c r="K161" i="1"/>
  <c r="J193" i="1"/>
  <c r="K193" i="1"/>
  <c r="J209" i="1"/>
  <c r="K209" i="1"/>
  <c r="P273" i="1"/>
  <c r="O273" i="1"/>
  <c r="P289" i="1"/>
  <c r="O289" i="1"/>
  <c r="O305" i="1"/>
  <c r="P305" i="1"/>
  <c r="P337" i="1"/>
  <c r="O337" i="1"/>
  <c r="P353" i="1"/>
  <c r="O353" i="1"/>
  <c r="P369" i="1"/>
  <c r="O369" i="1"/>
  <c r="P385" i="1"/>
  <c r="O385" i="1"/>
  <c r="J409" i="1"/>
  <c r="K409" i="1"/>
  <c r="J425" i="1"/>
  <c r="K425" i="1"/>
  <c r="J441" i="1"/>
  <c r="K441" i="1"/>
  <c r="K442" i="1"/>
  <c r="J442" i="1"/>
  <c r="J99" i="1"/>
  <c r="K99" i="1"/>
  <c r="K227" i="1"/>
  <c r="J227" i="1"/>
  <c r="P331" i="1"/>
  <c r="O331" i="1"/>
  <c r="P443" i="1"/>
  <c r="O443" i="1"/>
  <c r="J252" i="1"/>
  <c r="K252" i="1"/>
  <c r="J476" i="1"/>
  <c r="K476" i="1"/>
  <c r="K466" i="1"/>
  <c r="J466" i="1"/>
  <c r="J260" i="1"/>
  <c r="K260" i="1"/>
  <c r="P117" i="1"/>
  <c r="O117" i="1"/>
  <c r="J221" i="1"/>
  <c r="K221" i="1"/>
  <c r="J317" i="1"/>
  <c r="K317" i="1"/>
  <c r="J413" i="1"/>
  <c r="K413" i="1"/>
  <c r="O304" i="1"/>
  <c r="P304" i="1"/>
  <c r="K350" i="1"/>
  <c r="J350" i="1"/>
  <c r="O96" i="1"/>
  <c r="P96" i="1"/>
  <c r="P424" i="1"/>
  <c r="O424" i="1"/>
  <c r="O266" i="1"/>
  <c r="P266" i="1"/>
  <c r="J72" i="1"/>
  <c r="K72" i="1"/>
  <c r="O89" i="1"/>
  <c r="P89" i="1"/>
  <c r="P83" i="1"/>
  <c r="O83" i="1"/>
  <c r="P147" i="1"/>
  <c r="O147" i="1"/>
  <c r="P243" i="1"/>
  <c r="O243" i="1"/>
  <c r="P315" i="1"/>
  <c r="O315" i="1"/>
  <c r="K371" i="1"/>
  <c r="J371" i="1"/>
  <c r="K451" i="1"/>
  <c r="J451" i="1"/>
  <c r="J164" i="1"/>
  <c r="K164" i="1"/>
  <c r="K386" i="1"/>
  <c r="J386" i="1"/>
  <c r="J114" i="1"/>
  <c r="K114" i="1"/>
  <c r="K283" i="1"/>
  <c r="J283" i="1"/>
  <c r="O299" i="1"/>
  <c r="P299" i="1"/>
  <c r="K355" i="1"/>
  <c r="J355" i="1"/>
  <c r="P371" i="1"/>
  <c r="O371" i="1"/>
  <c r="J411" i="1"/>
  <c r="K411" i="1"/>
  <c r="P427" i="1"/>
  <c r="O427" i="1"/>
  <c r="J475" i="1"/>
  <c r="K475" i="1"/>
  <c r="P491" i="1"/>
  <c r="O491" i="1"/>
  <c r="O44" i="1"/>
  <c r="P44" i="1"/>
  <c r="O76" i="1"/>
  <c r="P76" i="1"/>
  <c r="P140" i="1"/>
  <c r="O140" i="1"/>
  <c r="P164" i="1"/>
  <c r="O164" i="1"/>
  <c r="O196" i="1"/>
  <c r="P196" i="1"/>
  <c r="O220" i="1"/>
  <c r="P220" i="1"/>
  <c r="P252" i="1"/>
  <c r="O252" i="1"/>
  <c r="P292" i="1"/>
  <c r="O292" i="1"/>
  <c r="O324" i="1"/>
  <c r="P324" i="1"/>
  <c r="O348" i="1"/>
  <c r="P348" i="1"/>
  <c r="O380" i="1"/>
  <c r="P380" i="1"/>
  <c r="P412" i="1"/>
  <c r="O412" i="1"/>
  <c r="P444" i="1"/>
  <c r="O444" i="1"/>
  <c r="P476" i="1"/>
  <c r="O476" i="1"/>
  <c r="P386" i="1"/>
  <c r="O386" i="1"/>
  <c r="O60" i="1"/>
  <c r="P60" i="1"/>
  <c r="P84" i="1"/>
  <c r="O84" i="1"/>
  <c r="P116" i="1"/>
  <c r="O116" i="1"/>
  <c r="P148" i="1"/>
  <c r="O148" i="1"/>
  <c r="O188" i="1"/>
  <c r="P188" i="1"/>
  <c r="P228" i="1"/>
  <c r="O228" i="1"/>
  <c r="P260" i="1"/>
  <c r="O260" i="1"/>
  <c r="P284" i="1"/>
  <c r="O284" i="1"/>
  <c r="O316" i="1"/>
  <c r="P316" i="1"/>
  <c r="O356" i="1"/>
  <c r="P356" i="1"/>
  <c r="O388" i="1"/>
  <c r="P388" i="1"/>
  <c r="P420" i="1"/>
  <c r="O420" i="1"/>
  <c r="P452" i="1"/>
  <c r="O452" i="1"/>
  <c r="P484" i="1"/>
  <c r="O484" i="1"/>
  <c r="J29" i="1"/>
  <c r="K29" i="1"/>
  <c r="J77" i="1"/>
  <c r="K77" i="1"/>
  <c r="J93" i="1"/>
  <c r="K93" i="1"/>
  <c r="K125" i="1"/>
  <c r="J125" i="1"/>
  <c r="J141" i="1"/>
  <c r="K141" i="1"/>
  <c r="P157" i="1"/>
  <c r="O157" i="1"/>
  <c r="P173" i="1"/>
  <c r="O173" i="1"/>
  <c r="O189" i="1"/>
  <c r="P189" i="1"/>
  <c r="O205" i="1"/>
  <c r="P205" i="1"/>
  <c r="O221" i="1"/>
  <c r="P221" i="1"/>
  <c r="O253" i="1"/>
  <c r="P253" i="1"/>
  <c r="P269" i="1"/>
  <c r="O269" i="1"/>
  <c r="P285" i="1"/>
  <c r="O285" i="1"/>
  <c r="P301" i="1"/>
  <c r="O301" i="1"/>
  <c r="P317" i="1"/>
  <c r="O317" i="1"/>
  <c r="P349" i="1"/>
  <c r="O349" i="1"/>
  <c r="P365" i="1"/>
  <c r="O365" i="1"/>
  <c r="P381" i="1"/>
  <c r="O381" i="1"/>
  <c r="P397" i="1"/>
  <c r="O397" i="1"/>
  <c r="P413" i="1"/>
  <c r="O413" i="1"/>
  <c r="P429" i="1"/>
  <c r="O429" i="1"/>
  <c r="P445" i="1"/>
  <c r="O445" i="1"/>
  <c r="P461" i="1"/>
  <c r="O461" i="1"/>
  <c r="P477" i="1"/>
  <c r="O477" i="1"/>
  <c r="P493" i="1"/>
  <c r="O493" i="1"/>
  <c r="J342" i="1"/>
  <c r="K342" i="1"/>
  <c r="K414" i="1"/>
  <c r="J414" i="1"/>
  <c r="J470" i="1"/>
  <c r="K470" i="1"/>
  <c r="J88" i="1"/>
  <c r="K88" i="1"/>
  <c r="J152" i="1"/>
  <c r="K152" i="1"/>
  <c r="J208" i="1"/>
  <c r="K208" i="1"/>
  <c r="J336" i="1"/>
  <c r="K336" i="1"/>
  <c r="J376" i="1"/>
  <c r="K376" i="1"/>
  <c r="P496" i="1"/>
  <c r="O496" i="1"/>
  <c r="P34" i="1"/>
  <c r="O34" i="1"/>
  <c r="O114" i="1"/>
  <c r="P114" i="1"/>
  <c r="P186" i="1"/>
  <c r="O186" i="1"/>
  <c r="P258" i="1"/>
  <c r="O258" i="1"/>
  <c r="J482" i="1"/>
  <c r="K482" i="1"/>
  <c r="J374" i="1"/>
  <c r="K374" i="1"/>
  <c r="P30" i="1"/>
  <c r="O30" i="1"/>
  <c r="P62" i="1"/>
  <c r="O62" i="1"/>
  <c r="K78" i="1"/>
  <c r="J78" i="1"/>
  <c r="P94" i="1"/>
  <c r="O94" i="1"/>
  <c r="P126" i="1"/>
  <c r="O126" i="1"/>
  <c r="P142" i="1"/>
  <c r="O142" i="1"/>
  <c r="P158" i="1"/>
  <c r="O158" i="1"/>
  <c r="P174" i="1"/>
  <c r="O174" i="1"/>
  <c r="P190" i="1"/>
  <c r="O190" i="1"/>
  <c r="P214" i="1"/>
  <c r="O214" i="1"/>
  <c r="P238" i="1"/>
  <c r="O238" i="1"/>
  <c r="P286" i="1"/>
  <c r="O286" i="1"/>
  <c r="P318" i="1"/>
  <c r="O318" i="1"/>
  <c r="P350" i="1"/>
  <c r="O350" i="1"/>
  <c r="J454" i="1"/>
  <c r="K454" i="1"/>
  <c r="K463" i="1"/>
  <c r="J463" i="1"/>
  <c r="J368" i="1"/>
  <c r="K368" i="1"/>
  <c r="K432" i="1"/>
  <c r="J432" i="1"/>
  <c r="P480" i="1"/>
  <c r="O480" i="1"/>
  <c r="P82" i="1"/>
  <c r="O82" i="1"/>
  <c r="K274" i="1"/>
  <c r="J274" i="1"/>
  <c r="P362" i="1"/>
  <c r="O362" i="1"/>
  <c r="P31" i="1"/>
  <c r="O31" i="1"/>
  <c r="P47" i="1"/>
  <c r="O47" i="1"/>
  <c r="P63" i="1"/>
  <c r="O63" i="1"/>
  <c r="P79" i="1"/>
  <c r="O79" i="1"/>
  <c r="O95" i="1"/>
  <c r="P95" i="1"/>
  <c r="O111" i="1"/>
  <c r="P111" i="1"/>
  <c r="P287" i="1"/>
  <c r="O287" i="1"/>
  <c r="P303" i="1"/>
  <c r="O303" i="1"/>
  <c r="P319" i="1"/>
  <c r="O319" i="1"/>
  <c r="P335" i="1"/>
  <c r="O335" i="1"/>
  <c r="J328" i="1"/>
  <c r="K328" i="1"/>
  <c r="J392" i="1"/>
  <c r="K392" i="1"/>
  <c r="P58" i="1"/>
  <c r="O58" i="1"/>
  <c r="O138" i="1"/>
  <c r="P138" i="1"/>
  <c r="K226" i="1"/>
  <c r="J226" i="1"/>
  <c r="O290" i="1"/>
  <c r="P290" i="1"/>
  <c r="J418" i="1"/>
  <c r="K418" i="1"/>
  <c r="K490" i="1"/>
  <c r="J490" i="1"/>
  <c r="O312" i="1"/>
  <c r="P312" i="1"/>
  <c r="P50" i="1"/>
  <c r="O50" i="1"/>
  <c r="P474" i="1"/>
  <c r="O474" i="1"/>
  <c r="J33" i="1"/>
  <c r="K33" i="1"/>
  <c r="J81" i="1"/>
  <c r="K81" i="1"/>
  <c r="J129" i="1"/>
  <c r="K129" i="1"/>
  <c r="J145" i="1"/>
  <c r="K145" i="1"/>
  <c r="P177" i="1"/>
  <c r="O177" i="1"/>
  <c r="O193" i="1"/>
  <c r="P193" i="1"/>
  <c r="P257" i="1"/>
  <c r="O257" i="1"/>
  <c r="O321" i="1"/>
  <c r="P321" i="1"/>
  <c r="J345" i="1"/>
  <c r="K345" i="1"/>
  <c r="J361" i="1"/>
  <c r="K361" i="1"/>
  <c r="J377" i="1"/>
  <c r="K377" i="1"/>
  <c r="O457" i="1"/>
  <c r="P457" i="1"/>
  <c r="O473" i="1"/>
  <c r="P473" i="1"/>
  <c r="O489" i="1"/>
  <c r="P489" i="1"/>
  <c r="K234" i="1"/>
  <c r="J234" i="1"/>
  <c r="K330" i="1"/>
  <c r="J330" i="1"/>
  <c r="P442" i="1"/>
  <c r="O442" i="1"/>
  <c r="J115" i="1"/>
  <c r="K115" i="1"/>
  <c r="J211" i="1"/>
  <c r="K211" i="1"/>
  <c r="J348" i="1"/>
  <c r="K348" i="1"/>
  <c r="K178" i="1"/>
  <c r="J178" i="1"/>
  <c r="J60" i="1"/>
  <c r="K60" i="1"/>
  <c r="J228" i="1"/>
  <c r="K228" i="1"/>
  <c r="J237" i="1"/>
  <c r="K237" i="1"/>
  <c r="J333" i="1"/>
  <c r="K333" i="1"/>
  <c r="J397" i="1"/>
  <c r="K397" i="1"/>
  <c r="J493" i="1"/>
  <c r="K493" i="1"/>
  <c r="P366" i="1"/>
  <c r="O366" i="1"/>
  <c r="P400" i="1"/>
  <c r="O400" i="1"/>
  <c r="P434" i="1"/>
  <c r="O434" i="1"/>
  <c r="J393" i="1"/>
  <c r="K393" i="1"/>
  <c r="J192" i="1"/>
  <c r="K192" i="1"/>
  <c r="J138" i="1"/>
  <c r="K138" i="1"/>
  <c r="J312" i="1"/>
  <c r="K312" i="1"/>
  <c r="P67" i="1"/>
  <c r="O67" i="1"/>
  <c r="P131" i="1"/>
  <c r="O131" i="1"/>
  <c r="P227" i="1"/>
  <c r="O227" i="1"/>
  <c r="O387" i="1"/>
  <c r="P387" i="1"/>
  <c r="P467" i="1"/>
  <c r="O467" i="1"/>
  <c r="J108" i="1"/>
  <c r="K108" i="1"/>
  <c r="P250" i="1"/>
  <c r="O250" i="1"/>
  <c r="J116" i="1"/>
  <c r="K116" i="1"/>
  <c r="J310" i="1"/>
  <c r="K310" i="1"/>
  <c r="K35" i="1"/>
  <c r="J35" i="1"/>
  <c r="K139" i="1"/>
  <c r="J139" i="1"/>
  <c r="K267" i="1"/>
  <c r="J267" i="1"/>
  <c r="O283" i="1"/>
  <c r="P283" i="1"/>
  <c r="K339" i="1"/>
  <c r="J339" i="1"/>
  <c r="P355" i="1"/>
  <c r="O355" i="1"/>
  <c r="J395" i="1"/>
  <c r="K395" i="1"/>
  <c r="K435" i="1"/>
  <c r="J435" i="1"/>
  <c r="P451" i="1"/>
  <c r="O451" i="1"/>
  <c r="J499" i="1"/>
  <c r="K499" i="1"/>
  <c r="P108" i="1"/>
  <c r="O108" i="1"/>
  <c r="K210" i="1"/>
  <c r="J210" i="1"/>
  <c r="J314" i="1"/>
  <c r="K314" i="1"/>
  <c r="J149" i="1"/>
  <c r="K149" i="1"/>
  <c r="J177" i="1"/>
  <c r="K177" i="1"/>
  <c r="J45" i="1"/>
  <c r="K45" i="1"/>
  <c r="J61" i="1"/>
  <c r="K61" i="1"/>
  <c r="O93" i="1"/>
  <c r="P93" i="1"/>
  <c r="P125" i="1"/>
  <c r="O125" i="1"/>
  <c r="P141" i="1"/>
  <c r="O141" i="1"/>
  <c r="O237" i="1"/>
  <c r="P237" i="1"/>
  <c r="P333" i="1"/>
  <c r="O333" i="1"/>
  <c r="P206" i="1"/>
  <c r="O206" i="1"/>
  <c r="K278" i="1"/>
  <c r="J278" i="1"/>
  <c r="K382" i="1"/>
  <c r="J382" i="1"/>
  <c r="K446" i="1"/>
  <c r="J446" i="1"/>
  <c r="P479" i="1"/>
  <c r="O479" i="1"/>
  <c r="O88" i="1"/>
  <c r="P88" i="1"/>
  <c r="P152" i="1"/>
  <c r="O152" i="1"/>
  <c r="P264" i="1"/>
  <c r="O264" i="1"/>
  <c r="P336" i="1"/>
  <c r="O336" i="1"/>
  <c r="P376" i="1"/>
  <c r="O376" i="1"/>
  <c r="P416" i="1"/>
  <c r="O416" i="1"/>
  <c r="P482" i="1"/>
  <c r="O482" i="1"/>
  <c r="P46" i="1"/>
  <c r="O46" i="1"/>
  <c r="O78" i="1"/>
  <c r="P78" i="1"/>
  <c r="P110" i="1"/>
  <c r="O110" i="1"/>
  <c r="J390" i="1"/>
  <c r="K390" i="1"/>
  <c r="K494" i="1"/>
  <c r="J494" i="1"/>
  <c r="J136" i="1"/>
  <c r="K136" i="1"/>
  <c r="J200" i="1"/>
  <c r="K200" i="1"/>
  <c r="P368" i="1"/>
  <c r="O368" i="1"/>
  <c r="P432" i="1"/>
  <c r="O432" i="1"/>
  <c r="P127" i="1"/>
  <c r="O127" i="1"/>
  <c r="P143" i="1"/>
  <c r="O143" i="1"/>
  <c r="P159" i="1"/>
  <c r="O159" i="1"/>
  <c r="P175" i="1"/>
  <c r="O175" i="1"/>
  <c r="P191" i="1"/>
  <c r="O191" i="1"/>
  <c r="K215" i="1"/>
  <c r="J215" i="1"/>
  <c r="J231" i="1"/>
  <c r="K231" i="1"/>
  <c r="K247" i="1"/>
  <c r="J247" i="1"/>
  <c r="K263" i="1"/>
  <c r="J263" i="1"/>
  <c r="K279" i="1"/>
  <c r="J279" i="1"/>
  <c r="K295" i="1"/>
  <c r="J295" i="1"/>
  <c r="J311" i="1"/>
  <c r="K311" i="1"/>
  <c r="K327" i="1"/>
  <c r="J327" i="1"/>
  <c r="K343" i="1"/>
  <c r="J343" i="1"/>
  <c r="J359" i="1"/>
  <c r="K359" i="1"/>
  <c r="K375" i="1"/>
  <c r="J375" i="1"/>
  <c r="J391" i="1"/>
  <c r="K391" i="1"/>
  <c r="J407" i="1"/>
  <c r="K407" i="1"/>
  <c r="K423" i="1"/>
  <c r="J423" i="1"/>
  <c r="K439" i="1"/>
  <c r="J439" i="1"/>
  <c r="K455" i="1"/>
  <c r="J455" i="1"/>
  <c r="K487" i="1"/>
  <c r="J487" i="1"/>
  <c r="J272" i="1"/>
  <c r="K272" i="1"/>
  <c r="K464" i="1"/>
  <c r="J464" i="1"/>
  <c r="J288" i="1"/>
  <c r="L288" i="1" s="1"/>
  <c r="P226" i="1"/>
  <c r="O226" i="1"/>
  <c r="P418" i="1"/>
  <c r="O418" i="1"/>
  <c r="P490" i="1"/>
  <c r="O490" i="1"/>
  <c r="J216" i="1"/>
  <c r="K216" i="1"/>
  <c r="J280" i="1"/>
  <c r="K280" i="1"/>
  <c r="K440" i="1"/>
  <c r="J440" i="1"/>
  <c r="O33" i="1"/>
  <c r="P33" i="1"/>
  <c r="O97" i="1"/>
  <c r="P97" i="1"/>
  <c r="P113" i="1"/>
  <c r="O113" i="1"/>
  <c r="P129" i="1"/>
  <c r="O129" i="1"/>
  <c r="P145" i="1"/>
  <c r="O145" i="1"/>
  <c r="P161" i="1"/>
  <c r="O161" i="1"/>
  <c r="P209" i="1"/>
  <c r="O209" i="1"/>
  <c r="P225" i="1"/>
  <c r="O225" i="1"/>
  <c r="P241" i="1"/>
  <c r="O241" i="1"/>
  <c r="J281" i="1"/>
  <c r="K281" i="1"/>
  <c r="J297" i="1"/>
  <c r="K297" i="1"/>
  <c r="J313" i="1"/>
  <c r="K313" i="1"/>
  <c r="P393" i="1"/>
  <c r="O393" i="1"/>
  <c r="O425" i="1"/>
  <c r="P425" i="1"/>
  <c r="O441" i="1"/>
  <c r="P441" i="1"/>
  <c r="P330" i="1"/>
  <c r="O330" i="1"/>
  <c r="J131" i="1"/>
  <c r="K131" i="1"/>
  <c r="O275" i="1"/>
  <c r="P275" i="1"/>
  <c r="J491" i="1"/>
  <c r="K491" i="1"/>
  <c r="J412" i="1"/>
  <c r="K412" i="1"/>
  <c r="J388" i="1"/>
  <c r="K388" i="1"/>
  <c r="J429" i="1"/>
  <c r="K429" i="1"/>
  <c r="K214" i="1"/>
  <c r="J214" i="1"/>
  <c r="J128" i="1"/>
  <c r="K128" i="1"/>
  <c r="P488" i="1"/>
  <c r="O488" i="1"/>
  <c r="J24" i="1"/>
  <c r="K24" i="1"/>
  <c r="P384" i="1"/>
  <c r="O384" i="1"/>
  <c r="O57" i="1"/>
  <c r="P57" i="1"/>
  <c r="J225" i="1"/>
  <c r="K225" i="1"/>
  <c r="J489" i="1"/>
  <c r="K489" i="1"/>
  <c r="P99" i="1"/>
  <c r="O99" i="1"/>
  <c r="P179" i="1"/>
  <c r="O179" i="1"/>
  <c r="J299" i="1"/>
  <c r="K299" i="1"/>
  <c r="P403" i="1"/>
  <c r="O403" i="1"/>
  <c r="J44" i="1"/>
  <c r="K44" i="1"/>
  <c r="J480" i="1"/>
  <c r="K480" i="1"/>
  <c r="J59" i="1"/>
  <c r="K59" i="1"/>
  <c r="K75" i="1"/>
  <c r="J75" i="1"/>
  <c r="J91" i="1"/>
  <c r="K91" i="1"/>
  <c r="K107" i="1"/>
  <c r="J107" i="1"/>
  <c r="J123" i="1"/>
  <c r="K123" i="1"/>
  <c r="J155" i="1"/>
  <c r="K155" i="1"/>
  <c r="K171" i="1"/>
  <c r="J171" i="1"/>
  <c r="K187" i="1"/>
  <c r="J187" i="1"/>
  <c r="J203" i="1"/>
  <c r="K203" i="1"/>
  <c r="K219" i="1"/>
  <c r="J219" i="1"/>
  <c r="J235" i="1"/>
  <c r="K235" i="1"/>
  <c r="K251" i="1"/>
  <c r="J251" i="1"/>
  <c r="O267" i="1"/>
  <c r="P267" i="1"/>
  <c r="K323" i="1"/>
  <c r="J323" i="1"/>
  <c r="P339" i="1"/>
  <c r="O339" i="1"/>
  <c r="J379" i="1"/>
  <c r="K379" i="1"/>
  <c r="P411" i="1"/>
  <c r="O411" i="1"/>
  <c r="K459" i="1"/>
  <c r="J459" i="1"/>
  <c r="P475" i="1"/>
  <c r="O475" i="1"/>
  <c r="J36" i="1"/>
  <c r="K36" i="1"/>
  <c r="J124" i="1"/>
  <c r="K124" i="1"/>
  <c r="J156" i="1"/>
  <c r="K156" i="1"/>
  <c r="J180" i="1"/>
  <c r="K180" i="1"/>
  <c r="J212" i="1"/>
  <c r="K212" i="1"/>
  <c r="J236" i="1"/>
  <c r="K236" i="1"/>
  <c r="J268" i="1"/>
  <c r="K268" i="1"/>
  <c r="J308" i="1"/>
  <c r="K308" i="1"/>
  <c r="J332" i="1"/>
  <c r="K332" i="1"/>
  <c r="J364" i="1"/>
  <c r="K364" i="1"/>
  <c r="J396" i="1"/>
  <c r="K396" i="1"/>
  <c r="K428" i="1"/>
  <c r="J428" i="1"/>
  <c r="K460" i="1"/>
  <c r="J460" i="1"/>
  <c r="K492" i="1"/>
  <c r="J492" i="1"/>
  <c r="P210" i="1"/>
  <c r="O210" i="1"/>
  <c r="O314" i="1"/>
  <c r="P314" i="1"/>
  <c r="J329" i="1"/>
  <c r="K329" i="1"/>
  <c r="J28" i="1"/>
  <c r="K28" i="1"/>
  <c r="J68" i="1"/>
  <c r="K68" i="1"/>
  <c r="J100" i="1"/>
  <c r="K100" i="1"/>
  <c r="J132" i="1"/>
  <c r="K132" i="1"/>
  <c r="J172" i="1"/>
  <c r="K172" i="1"/>
  <c r="J204" i="1"/>
  <c r="K204" i="1"/>
  <c r="J244" i="1"/>
  <c r="K244" i="1"/>
  <c r="J276" i="1"/>
  <c r="K276" i="1"/>
  <c r="J300" i="1"/>
  <c r="K300" i="1"/>
  <c r="J340" i="1"/>
  <c r="K340" i="1"/>
  <c r="J372" i="1"/>
  <c r="K372" i="1"/>
  <c r="J404" i="1"/>
  <c r="K404" i="1"/>
  <c r="J436" i="1"/>
  <c r="K436" i="1"/>
  <c r="J468" i="1"/>
  <c r="K468" i="1"/>
  <c r="J500" i="1"/>
  <c r="K500" i="1"/>
  <c r="K378" i="1"/>
  <c r="J378" i="1"/>
  <c r="J352" i="1"/>
  <c r="K352" i="1"/>
  <c r="P29" i="1"/>
  <c r="O29" i="1"/>
  <c r="P45" i="1"/>
  <c r="O45" i="1"/>
  <c r="P61" i="1"/>
  <c r="O61" i="1"/>
  <c r="P77" i="1"/>
  <c r="O77" i="1"/>
  <c r="P109" i="1"/>
  <c r="O109" i="1"/>
  <c r="J181" i="1"/>
  <c r="K181" i="1"/>
  <c r="J197" i="1"/>
  <c r="K197" i="1"/>
  <c r="J213" i="1"/>
  <c r="K213" i="1"/>
  <c r="J229" i="1"/>
  <c r="K229" i="1"/>
  <c r="J245" i="1"/>
  <c r="K245" i="1"/>
  <c r="J261" i="1"/>
  <c r="K261" i="1"/>
  <c r="J277" i="1"/>
  <c r="K277" i="1"/>
  <c r="J293" i="1"/>
  <c r="K293" i="1"/>
  <c r="J309" i="1"/>
  <c r="K309" i="1"/>
  <c r="J325" i="1"/>
  <c r="K325" i="1"/>
  <c r="J341" i="1"/>
  <c r="K341" i="1"/>
  <c r="J357" i="1"/>
  <c r="K357" i="1"/>
  <c r="J373" i="1"/>
  <c r="K373" i="1"/>
  <c r="J389" i="1"/>
  <c r="K389" i="1"/>
  <c r="J405" i="1"/>
  <c r="K405" i="1"/>
  <c r="J421" i="1"/>
  <c r="K421" i="1"/>
  <c r="J437" i="1"/>
  <c r="K437" i="1"/>
  <c r="J453" i="1"/>
  <c r="K453" i="1"/>
  <c r="J469" i="1"/>
  <c r="K469" i="1"/>
  <c r="J485" i="1"/>
  <c r="K485" i="1"/>
  <c r="J501" i="1"/>
  <c r="K501" i="1"/>
  <c r="K254" i="1"/>
  <c r="J254" i="1"/>
  <c r="P342" i="1"/>
  <c r="O342" i="1"/>
  <c r="O382" i="1"/>
  <c r="P382" i="1"/>
  <c r="O414" i="1"/>
  <c r="P414" i="1"/>
  <c r="O502" i="1"/>
  <c r="P502" i="1"/>
  <c r="O208" i="1"/>
  <c r="P208" i="1"/>
  <c r="J456" i="1"/>
  <c r="K456" i="1"/>
  <c r="J457" i="1"/>
  <c r="L457" i="1" s="1"/>
  <c r="J66" i="1"/>
  <c r="K66" i="1"/>
  <c r="K298" i="1"/>
  <c r="J298" i="1"/>
  <c r="K394" i="1"/>
  <c r="J394" i="1"/>
  <c r="K21" i="1"/>
  <c r="J22" i="1"/>
  <c r="K22" i="1"/>
  <c r="J102" i="1"/>
  <c r="K102" i="1"/>
  <c r="K198" i="1"/>
  <c r="J198" i="1"/>
  <c r="K222" i="1"/>
  <c r="J222" i="1"/>
  <c r="J422" i="1"/>
  <c r="K422" i="1"/>
  <c r="P463" i="1"/>
  <c r="O463" i="1"/>
  <c r="P136" i="1"/>
  <c r="O136" i="1"/>
  <c r="P200" i="1"/>
  <c r="O200" i="1"/>
  <c r="P288" i="1"/>
  <c r="O288" i="1"/>
  <c r="K130" i="1"/>
  <c r="J130" i="1"/>
  <c r="K202" i="1"/>
  <c r="J202" i="1"/>
  <c r="O274" i="1"/>
  <c r="P274" i="1"/>
  <c r="J80" i="1"/>
  <c r="K80" i="1"/>
  <c r="J160" i="1"/>
  <c r="K160" i="1"/>
  <c r="P224" i="1"/>
  <c r="O224" i="1"/>
  <c r="P272" i="1"/>
  <c r="O272" i="1"/>
  <c r="P328" i="1"/>
  <c r="O328" i="1"/>
  <c r="P392" i="1"/>
  <c r="O392" i="1"/>
  <c r="P464" i="1"/>
  <c r="O464" i="1"/>
  <c r="K162" i="1"/>
  <c r="J162" i="1"/>
  <c r="J338" i="1"/>
  <c r="K338" i="1"/>
  <c r="J32" i="1"/>
  <c r="K32" i="1"/>
  <c r="J48" i="1"/>
  <c r="K48" i="1"/>
  <c r="J64" i="1"/>
  <c r="K64" i="1"/>
  <c r="J104" i="1"/>
  <c r="K104" i="1"/>
  <c r="J144" i="1"/>
  <c r="K144" i="1"/>
  <c r="P352" i="1"/>
  <c r="O352" i="1"/>
  <c r="P440" i="1"/>
  <c r="O440" i="1"/>
  <c r="J74" i="1"/>
  <c r="K74" i="1"/>
  <c r="J265" i="1"/>
  <c r="K265" i="1"/>
  <c r="P49" i="1"/>
  <c r="O49" i="1"/>
  <c r="O65" i="1"/>
  <c r="P65" i="1"/>
  <c r="O81" i="1"/>
  <c r="P81" i="1"/>
  <c r="J217" i="1"/>
  <c r="K217" i="1"/>
  <c r="J233" i="1"/>
  <c r="K233" i="1"/>
  <c r="J249" i="1"/>
  <c r="K249" i="1"/>
  <c r="O409" i="1"/>
  <c r="P409" i="1"/>
  <c r="J465" i="1"/>
  <c r="K465" i="1"/>
  <c r="J481" i="1"/>
  <c r="K481" i="1"/>
  <c r="J497" i="1"/>
  <c r="K497" i="1"/>
  <c r="P234" i="1"/>
  <c r="O234" i="1"/>
  <c r="J498" i="1"/>
  <c r="K498" i="1"/>
  <c r="J67" i="1"/>
  <c r="K67" i="1"/>
  <c r="J179" i="1"/>
  <c r="K179" i="1"/>
  <c r="J427" i="1"/>
  <c r="K427" i="1"/>
  <c r="J220" i="1"/>
  <c r="K220" i="1"/>
  <c r="J444" i="1"/>
  <c r="K444" i="1"/>
  <c r="J84" i="1"/>
  <c r="K84" i="1"/>
  <c r="J356" i="1"/>
  <c r="K356" i="1"/>
  <c r="J306" i="1"/>
  <c r="K306" i="1"/>
  <c r="P69" i="1"/>
  <c r="O69" i="1"/>
  <c r="J205" i="1"/>
  <c r="K205" i="1"/>
  <c r="J285" i="1"/>
  <c r="K285" i="1"/>
  <c r="J381" i="1"/>
  <c r="K381" i="1"/>
  <c r="O398" i="1"/>
  <c r="P398" i="1"/>
  <c r="O98" i="1"/>
  <c r="P98" i="1"/>
  <c r="K286" i="1"/>
  <c r="J286" i="1"/>
  <c r="P495" i="1"/>
  <c r="O495" i="1"/>
  <c r="P240" i="1"/>
  <c r="O240" i="1"/>
  <c r="P194" i="1"/>
  <c r="O194" i="1"/>
  <c r="J112" i="1"/>
  <c r="K112" i="1"/>
  <c r="P41" i="1"/>
  <c r="O41" i="1"/>
  <c r="J257" i="1"/>
  <c r="K257" i="1"/>
  <c r="O417" i="1"/>
  <c r="P417" i="1"/>
  <c r="P163" i="1"/>
  <c r="O163" i="1"/>
  <c r="J43" i="1"/>
  <c r="K43" i="1"/>
  <c r="P91" i="1"/>
  <c r="O91" i="1"/>
  <c r="P123" i="1"/>
  <c r="O123" i="1"/>
  <c r="P155" i="1"/>
  <c r="O155" i="1"/>
  <c r="O187" i="1"/>
  <c r="P187" i="1"/>
  <c r="P219" i="1"/>
  <c r="O219" i="1"/>
  <c r="P251" i="1"/>
  <c r="O251" i="1"/>
  <c r="P323" i="1"/>
  <c r="O323" i="1"/>
  <c r="J363" i="1"/>
  <c r="K363" i="1"/>
  <c r="P379" i="1"/>
  <c r="O379" i="1"/>
  <c r="P395" i="1"/>
  <c r="O395" i="1"/>
  <c r="P435" i="1"/>
  <c r="O435" i="1"/>
  <c r="K483" i="1"/>
  <c r="J483" i="1"/>
  <c r="P499" i="1"/>
  <c r="O499" i="1"/>
  <c r="J52" i="1"/>
  <c r="K52" i="1"/>
  <c r="J92" i="1"/>
  <c r="K92" i="1"/>
  <c r="P124" i="1"/>
  <c r="O124" i="1"/>
  <c r="J106" i="1"/>
  <c r="K106" i="1"/>
  <c r="J426" i="1"/>
  <c r="K426" i="1"/>
  <c r="J502" i="1"/>
  <c r="K502" i="1"/>
  <c r="J122" i="1"/>
  <c r="K122" i="1"/>
  <c r="P378" i="1"/>
  <c r="O378" i="1"/>
  <c r="K101" i="1"/>
  <c r="J101" i="1"/>
  <c r="K133" i="1"/>
  <c r="J133" i="1"/>
  <c r="K165" i="1"/>
  <c r="J165" i="1"/>
  <c r="K230" i="1"/>
  <c r="J230" i="1"/>
  <c r="P254" i="1"/>
  <c r="O254" i="1"/>
  <c r="P278" i="1"/>
  <c r="O278" i="1"/>
  <c r="P310" i="1"/>
  <c r="O310" i="1"/>
  <c r="O446" i="1"/>
  <c r="P446" i="1"/>
  <c r="O470" i="1"/>
  <c r="P470" i="1"/>
  <c r="J344" i="1"/>
  <c r="K344" i="1"/>
  <c r="P66" i="1"/>
  <c r="O66" i="1"/>
  <c r="J154" i="1"/>
  <c r="K154" i="1"/>
  <c r="K218" i="1"/>
  <c r="J218" i="1"/>
  <c r="O298" i="1"/>
  <c r="P298" i="1"/>
  <c r="P394" i="1"/>
  <c r="O394" i="1"/>
  <c r="J38" i="1"/>
  <c r="K38" i="1"/>
  <c r="J54" i="1"/>
  <c r="K54" i="1"/>
  <c r="J70" i="1"/>
  <c r="K70" i="1"/>
  <c r="J86" i="1"/>
  <c r="K86" i="1"/>
  <c r="J118" i="1"/>
  <c r="K118" i="1"/>
  <c r="J134" i="1"/>
  <c r="K134" i="1"/>
  <c r="J150" i="1"/>
  <c r="K150" i="1"/>
  <c r="J166" i="1"/>
  <c r="K166" i="1"/>
  <c r="K182" i="1"/>
  <c r="J182" i="1"/>
  <c r="K270" i="1"/>
  <c r="J270" i="1"/>
  <c r="K302" i="1"/>
  <c r="J302" i="1"/>
  <c r="K334" i="1"/>
  <c r="J334" i="1"/>
  <c r="J358" i="1"/>
  <c r="K358" i="1"/>
  <c r="O390" i="1"/>
  <c r="P390" i="1"/>
  <c r="O454" i="1"/>
  <c r="P454" i="1"/>
  <c r="O494" i="1"/>
  <c r="P494" i="1"/>
  <c r="J408" i="1"/>
  <c r="K408" i="1"/>
  <c r="O130" i="1"/>
  <c r="P130" i="1"/>
  <c r="P202" i="1"/>
  <c r="O202" i="1"/>
  <c r="K322" i="1"/>
  <c r="J322" i="1"/>
  <c r="K410" i="1"/>
  <c r="J410" i="1"/>
  <c r="K55" i="1"/>
  <c r="J55" i="1"/>
  <c r="J71" i="1"/>
  <c r="K71" i="1"/>
  <c r="K87" i="1"/>
  <c r="J87" i="1"/>
  <c r="J103" i="1"/>
  <c r="K103" i="1"/>
  <c r="K119" i="1"/>
  <c r="J119" i="1"/>
  <c r="J135" i="1"/>
  <c r="K135" i="1"/>
  <c r="K151" i="1"/>
  <c r="J151" i="1"/>
  <c r="J167" i="1"/>
  <c r="K167" i="1"/>
  <c r="K183" i="1"/>
  <c r="J183" i="1"/>
  <c r="P215" i="1"/>
  <c r="O215" i="1"/>
  <c r="P231" i="1"/>
  <c r="O231" i="1"/>
  <c r="P247" i="1"/>
  <c r="O247" i="1"/>
  <c r="O263" i="1"/>
  <c r="P263" i="1"/>
  <c r="P279" i="1"/>
  <c r="O279" i="1"/>
  <c r="P359" i="1"/>
  <c r="O359" i="1"/>
  <c r="P375" i="1"/>
  <c r="O375" i="1"/>
  <c r="P391" i="1"/>
  <c r="O391" i="1"/>
  <c r="P407" i="1"/>
  <c r="O407" i="1"/>
  <c r="P423" i="1"/>
  <c r="O423" i="1"/>
  <c r="P439" i="1"/>
  <c r="O439" i="1"/>
  <c r="P455" i="1"/>
  <c r="O455" i="1"/>
  <c r="P487" i="1"/>
  <c r="O487" i="1"/>
  <c r="O80" i="1"/>
  <c r="P80" i="1"/>
  <c r="P160" i="1"/>
  <c r="O160" i="1"/>
  <c r="J42" i="1"/>
  <c r="K42" i="1"/>
  <c r="J90" i="1"/>
  <c r="K90" i="1"/>
  <c r="O162" i="1"/>
  <c r="P162" i="1"/>
  <c r="P338" i="1"/>
  <c r="O338" i="1"/>
  <c r="P32" i="1"/>
  <c r="O32" i="1"/>
  <c r="P48" i="1"/>
  <c r="O48" i="1"/>
  <c r="P64" i="1"/>
  <c r="O64" i="1"/>
  <c r="O104" i="1"/>
  <c r="P104" i="1"/>
  <c r="P144" i="1"/>
  <c r="O144" i="1"/>
  <c r="O280" i="1"/>
  <c r="P280" i="1"/>
  <c r="J41" i="1"/>
  <c r="K41" i="1"/>
  <c r="J185" i="1"/>
  <c r="K185" i="1"/>
  <c r="J201" i="1"/>
  <c r="K201" i="1"/>
  <c r="O265" i="1"/>
  <c r="P265" i="1"/>
  <c r="P281" i="1"/>
  <c r="O281" i="1"/>
  <c r="O297" i="1"/>
  <c r="P297" i="1"/>
  <c r="P313" i="1"/>
  <c r="O313" i="1"/>
  <c r="P329" i="1"/>
  <c r="O329" i="1"/>
  <c r="P345" i="1"/>
  <c r="O345" i="1"/>
  <c r="P361" i="1"/>
  <c r="O361" i="1"/>
  <c r="P377" i="1"/>
  <c r="O377" i="1"/>
  <c r="J401" i="1"/>
  <c r="K401" i="1"/>
  <c r="J417" i="1"/>
  <c r="K417" i="1"/>
  <c r="J433" i="1"/>
  <c r="K433" i="1"/>
  <c r="J449" i="1"/>
  <c r="K449" i="1"/>
  <c r="J85" i="1"/>
  <c r="J402" i="1"/>
  <c r="K402" i="1"/>
  <c r="P498" i="1"/>
  <c r="O498" i="1"/>
  <c r="J243" i="1"/>
  <c r="K243" i="1"/>
  <c r="J196" i="1"/>
  <c r="K196" i="1"/>
  <c r="J380" i="1"/>
  <c r="K380" i="1"/>
  <c r="J188" i="1"/>
  <c r="K188" i="1"/>
  <c r="K420" i="1"/>
  <c r="J420" i="1"/>
  <c r="P101" i="1"/>
  <c r="O101" i="1"/>
  <c r="J189" i="1"/>
  <c r="K189" i="1"/>
  <c r="J253" i="1"/>
  <c r="K253" i="1"/>
  <c r="J349" i="1"/>
  <c r="K349" i="1"/>
  <c r="J461" i="1"/>
  <c r="K461" i="1"/>
  <c r="J294" i="1"/>
  <c r="K294" i="1"/>
  <c r="K346" i="1"/>
  <c r="J346" i="1"/>
  <c r="P256" i="1"/>
  <c r="O256" i="1"/>
  <c r="J56" i="1"/>
  <c r="K56" i="1"/>
  <c r="P472" i="1"/>
  <c r="O472" i="1"/>
  <c r="P73" i="1"/>
  <c r="O73" i="1"/>
  <c r="J473" i="1"/>
  <c r="K473" i="1"/>
  <c r="P51" i="1"/>
  <c r="O51" i="1"/>
  <c r="O195" i="1"/>
  <c r="P195" i="1"/>
  <c r="J27" i="1"/>
  <c r="K27" i="1"/>
  <c r="P59" i="1"/>
  <c r="O59" i="1"/>
  <c r="P75" i="1"/>
  <c r="O75" i="1"/>
  <c r="P107" i="1"/>
  <c r="O107" i="1"/>
  <c r="P139" i="1"/>
  <c r="O139" i="1"/>
  <c r="P171" i="1"/>
  <c r="O171" i="1"/>
  <c r="P203" i="1"/>
  <c r="O203" i="1"/>
  <c r="P235" i="1"/>
  <c r="O235" i="1"/>
  <c r="K307" i="1"/>
  <c r="J307" i="1"/>
  <c r="K419" i="1"/>
  <c r="J419" i="1"/>
  <c r="P27" i="1"/>
  <c r="O27" i="1"/>
  <c r="P43" i="1"/>
  <c r="O43" i="1"/>
  <c r="K291" i="1"/>
  <c r="J291" i="1"/>
  <c r="P307" i="1"/>
  <c r="O307" i="1"/>
  <c r="J347" i="1"/>
  <c r="K347" i="1"/>
  <c r="P363" i="1"/>
  <c r="O363" i="1"/>
  <c r="J443" i="1"/>
  <c r="K443" i="1"/>
  <c r="P459" i="1"/>
  <c r="O459" i="1"/>
  <c r="O36" i="1"/>
  <c r="P36" i="1"/>
  <c r="O52" i="1"/>
  <c r="P52" i="1"/>
  <c r="P92" i="1"/>
  <c r="O92" i="1"/>
  <c r="P180" i="1"/>
  <c r="O180" i="1"/>
  <c r="O212" i="1"/>
  <c r="P212" i="1"/>
  <c r="P236" i="1"/>
  <c r="O236" i="1"/>
  <c r="P268" i="1"/>
  <c r="O268" i="1"/>
  <c r="O332" i="1"/>
  <c r="P332" i="1"/>
  <c r="O364" i="1"/>
  <c r="P364" i="1"/>
  <c r="O396" i="1"/>
  <c r="P396" i="1"/>
  <c r="P428" i="1"/>
  <c r="O428" i="1"/>
  <c r="P460" i="1"/>
  <c r="O460" i="1"/>
  <c r="P492" i="1"/>
  <c r="O492" i="1"/>
  <c r="K354" i="1"/>
  <c r="J354" i="1"/>
  <c r="P426" i="1"/>
  <c r="O426" i="1"/>
  <c r="O28" i="1"/>
  <c r="P28" i="1"/>
  <c r="O68" i="1"/>
  <c r="P68" i="1"/>
  <c r="P100" i="1"/>
  <c r="O100" i="1"/>
  <c r="P132" i="1"/>
  <c r="O132" i="1"/>
  <c r="P172" i="1"/>
  <c r="O172" i="1"/>
  <c r="P244" i="1"/>
  <c r="O244" i="1"/>
  <c r="P276" i="1"/>
  <c r="O276" i="1"/>
  <c r="O300" i="1"/>
  <c r="P300" i="1"/>
  <c r="O340" i="1"/>
  <c r="P340" i="1"/>
  <c r="P372" i="1"/>
  <c r="O372" i="1"/>
  <c r="P404" i="1"/>
  <c r="O404" i="1"/>
  <c r="P436" i="1"/>
  <c r="O436" i="1"/>
  <c r="P468" i="1"/>
  <c r="O468" i="1"/>
  <c r="P500" i="1"/>
  <c r="O500" i="1"/>
  <c r="O122" i="1"/>
  <c r="P122" i="1"/>
  <c r="J37" i="1"/>
  <c r="K37" i="1"/>
  <c r="J69" i="1"/>
  <c r="K69" i="1"/>
  <c r="J117" i="1"/>
  <c r="K117" i="1"/>
  <c r="P149" i="1"/>
  <c r="O149" i="1"/>
  <c r="P165" i="1"/>
  <c r="O165" i="1"/>
  <c r="P181" i="1"/>
  <c r="O181" i="1"/>
  <c r="P197" i="1"/>
  <c r="O197" i="1"/>
  <c r="P213" i="1"/>
  <c r="O213" i="1"/>
  <c r="O245" i="1"/>
  <c r="P245" i="1"/>
  <c r="O261" i="1"/>
  <c r="P261" i="1"/>
  <c r="P277" i="1"/>
  <c r="O277" i="1"/>
  <c r="P309" i="1"/>
  <c r="O309" i="1"/>
  <c r="P357" i="1"/>
  <c r="O357" i="1"/>
  <c r="P373" i="1"/>
  <c r="O373" i="1"/>
  <c r="P389" i="1"/>
  <c r="O389" i="1"/>
  <c r="P405" i="1"/>
  <c r="O405" i="1"/>
  <c r="P421" i="1"/>
  <c r="O421" i="1"/>
  <c r="P437" i="1"/>
  <c r="O437" i="1"/>
  <c r="P453" i="1"/>
  <c r="O453" i="1"/>
  <c r="P469" i="1"/>
  <c r="O469" i="1"/>
  <c r="P485" i="1"/>
  <c r="O485" i="1"/>
  <c r="P501" i="1"/>
  <c r="O501" i="1"/>
  <c r="P230" i="1"/>
  <c r="O230" i="1"/>
  <c r="J326" i="1"/>
  <c r="K326" i="1"/>
  <c r="J120" i="1"/>
  <c r="K120" i="1"/>
  <c r="J176" i="1"/>
  <c r="K176" i="1"/>
  <c r="J232" i="1"/>
  <c r="K232" i="1"/>
  <c r="J304" i="1"/>
  <c r="K304" i="1"/>
  <c r="J400" i="1"/>
  <c r="K400" i="1"/>
  <c r="P456" i="1"/>
  <c r="O456" i="1"/>
  <c r="J26" i="1"/>
  <c r="K26" i="1"/>
  <c r="O154" i="1"/>
  <c r="P154" i="1"/>
  <c r="P218" i="1"/>
  <c r="O218" i="1"/>
  <c r="P22" i="1"/>
  <c r="O22" i="1"/>
  <c r="P38" i="1"/>
  <c r="O38" i="1"/>
  <c r="P54" i="1"/>
  <c r="O54" i="1"/>
  <c r="P70" i="1"/>
  <c r="O70" i="1"/>
  <c r="P86" i="1"/>
  <c r="O86" i="1"/>
  <c r="P134" i="1"/>
  <c r="O134" i="1"/>
  <c r="P150" i="1"/>
  <c r="O150" i="1"/>
  <c r="P166" i="1"/>
  <c r="O166" i="1"/>
  <c r="P182" i="1"/>
  <c r="O182" i="1"/>
  <c r="P198" i="1"/>
  <c r="O198" i="1"/>
  <c r="P222" i="1"/>
  <c r="O222" i="1"/>
  <c r="P270" i="1"/>
  <c r="O270" i="1"/>
  <c r="P302" i="1"/>
  <c r="O302" i="1"/>
  <c r="P358" i="1"/>
  <c r="O358" i="1"/>
  <c r="O422" i="1"/>
  <c r="P422" i="1"/>
  <c r="K478" i="1"/>
  <c r="J478" i="1"/>
  <c r="J495" i="1"/>
  <c r="K495" i="1"/>
  <c r="J168" i="1"/>
  <c r="K168" i="1"/>
  <c r="J320" i="1"/>
  <c r="K320" i="1"/>
  <c r="J448" i="1"/>
  <c r="K448" i="1"/>
  <c r="O322" i="1"/>
  <c r="P322" i="1"/>
  <c r="P410" i="1"/>
  <c r="O410" i="1"/>
  <c r="P23" i="1"/>
  <c r="O23" i="1"/>
  <c r="P39" i="1"/>
  <c r="O39" i="1"/>
  <c r="P55" i="1"/>
  <c r="O55" i="1"/>
  <c r="P71" i="1"/>
  <c r="O71" i="1"/>
  <c r="P87" i="1"/>
  <c r="O87" i="1"/>
  <c r="P103" i="1"/>
  <c r="O103" i="1"/>
  <c r="P199" i="1"/>
  <c r="O199" i="1"/>
  <c r="O295" i="1"/>
  <c r="P295" i="1"/>
  <c r="P311" i="1"/>
  <c r="O311" i="1"/>
  <c r="P327" i="1"/>
  <c r="O327" i="1"/>
  <c r="P343" i="1"/>
  <c r="O343" i="1"/>
  <c r="P42" i="1"/>
  <c r="O42" i="1"/>
  <c r="P90" i="1"/>
  <c r="O90" i="1"/>
  <c r="K266" i="1"/>
  <c r="J266" i="1"/>
  <c r="J458" i="1"/>
  <c r="K458" i="1"/>
  <c r="O216" i="1"/>
  <c r="P216" i="1"/>
  <c r="J472" i="1"/>
  <c r="K472" i="1"/>
  <c r="P74" i="1"/>
  <c r="O74" i="1"/>
  <c r="J25" i="1"/>
  <c r="K25" i="1"/>
  <c r="J57" i="1"/>
  <c r="K57" i="1"/>
  <c r="K73" i="1"/>
  <c r="J73" i="1"/>
  <c r="K89" i="1"/>
  <c r="J89" i="1"/>
  <c r="J105" i="1"/>
  <c r="K105" i="1"/>
  <c r="K121" i="1"/>
  <c r="J121" i="1"/>
  <c r="J137" i="1"/>
  <c r="K137" i="1"/>
  <c r="K153" i="1"/>
  <c r="J153" i="1"/>
  <c r="J169" i="1"/>
  <c r="K169" i="1"/>
  <c r="P185" i="1"/>
  <c r="O185" i="1"/>
  <c r="P201" i="1"/>
  <c r="O201" i="1"/>
  <c r="P249" i="1"/>
  <c r="O249" i="1"/>
  <c r="J337" i="1"/>
  <c r="K337" i="1"/>
  <c r="J353" i="1"/>
  <c r="K353" i="1"/>
  <c r="J369" i="1"/>
  <c r="K369" i="1"/>
  <c r="J385" i="1"/>
  <c r="K385" i="1"/>
  <c r="O465" i="1"/>
  <c r="P465" i="1"/>
  <c r="O481" i="1"/>
  <c r="P481" i="1"/>
  <c r="O497" i="1"/>
  <c r="P497" i="1"/>
  <c r="J146" i="1"/>
  <c r="K146" i="1"/>
  <c r="K282" i="1"/>
  <c r="J282" i="1"/>
  <c r="P402" i="1"/>
  <c r="O402" i="1"/>
  <c r="J51" i="1"/>
  <c r="L85" i="1" l="1"/>
  <c r="L282" i="1"/>
  <c r="L433" i="1"/>
  <c r="L408" i="1"/>
  <c r="L146" i="1"/>
  <c r="L448" i="1"/>
  <c r="L400" i="1"/>
  <c r="L27" i="1"/>
  <c r="L253" i="1"/>
  <c r="L410" i="1"/>
  <c r="L153" i="1"/>
  <c r="L89" i="1"/>
  <c r="L266" i="1"/>
  <c r="L478" i="1"/>
  <c r="L291" i="1"/>
  <c r="L307" i="1"/>
  <c r="L346" i="1"/>
  <c r="L417" i="1"/>
  <c r="L41" i="1"/>
  <c r="L166" i="1"/>
  <c r="L86" i="1"/>
  <c r="L122" i="1"/>
  <c r="L363" i="1"/>
  <c r="L43" i="1"/>
  <c r="L381" i="1"/>
  <c r="L306" i="1"/>
  <c r="L220" i="1"/>
  <c r="L498" i="1"/>
  <c r="L465" i="1"/>
  <c r="L217" i="1"/>
  <c r="L265" i="1"/>
  <c r="L144" i="1"/>
  <c r="L32" i="1"/>
  <c r="L160" i="1"/>
  <c r="L102" i="1"/>
  <c r="L298" i="1"/>
  <c r="L453" i="1"/>
  <c r="L389" i="1"/>
  <c r="L325" i="1"/>
  <c r="L261" i="1"/>
  <c r="L197" i="1"/>
  <c r="L404" i="1"/>
  <c r="L276" i="1"/>
  <c r="L132" i="1"/>
  <c r="L329" i="1"/>
  <c r="L332" i="1"/>
  <c r="L212" i="1"/>
  <c r="L36" i="1"/>
  <c r="L379" i="1"/>
  <c r="L480" i="1"/>
  <c r="L128" i="1"/>
  <c r="L412" i="1"/>
  <c r="L313" i="1"/>
  <c r="L423" i="1"/>
  <c r="L295" i="1"/>
  <c r="L446" i="1"/>
  <c r="L139" i="1"/>
  <c r="L178" i="1"/>
  <c r="L490" i="1"/>
  <c r="L463" i="1"/>
  <c r="L125" i="1"/>
  <c r="L283" i="1"/>
  <c r="L451" i="1"/>
  <c r="L290" i="1"/>
  <c r="L111" i="1"/>
  <c r="L238" i="1"/>
  <c r="L142" i="1"/>
  <c r="L206" i="1"/>
  <c r="L399" i="1"/>
  <c r="L335" i="1"/>
  <c r="L98" i="1"/>
  <c r="L403" i="1"/>
  <c r="L275" i="1"/>
  <c r="L320" i="1"/>
  <c r="L326" i="1"/>
  <c r="L380" i="1"/>
  <c r="L87" i="1"/>
  <c r="L378" i="1"/>
  <c r="L440" i="1"/>
  <c r="L108" i="1"/>
  <c r="L237" i="1"/>
  <c r="L482" i="1"/>
  <c r="L114" i="1"/>
  <c r="L413" i="1"/>
  <c r="L260" i="1"/>
  <c r="L193" i="1"/>
  <c r="L65" i="1"/>
  <c r="L58" i="1"/>
  <c r="L159" i="1"/>
  <c r="L95" i="1"/>
  <c r="L126" i="1"/>
  <c r="L46" i="1"/>
  <c r="L479" i="1"/>
  <c r="L173" i="1"/>
  <c r="L76" i="1"/>
  <c r="L321" i="1"/>
  <c r="L384" i="1"/>
  <c r="L296" i="1"/>
  <c r="L447" i="1"/>
  <c r="L319" i="1"/>
  <c r="L256" i="1"/>
  <c r="L147" i="1"/>
  <c r="L477" i="1"/>
  <c r="L292" i="1"/>
  <c r="L472" i="1"/>
  <c r="L294" i="1"/>
  <c r="L334" i="1"/>
  <c r="L66" i="1"/>
  <c r="L107" i="1"/>
  <c r="L407" i="1"/>
  <c r="L61" i="1"/>
  <c r="L192" i="1"/>
  <c r="L348" i="1"/>
  <c r="L145" i="1"/>
  <c r="L454" i="1"/>
  <c r="L208" i="1"/>
  <c r="L93" i="1"/>
  <c r="L135" i="1"/>
  <c r="L150" i="1"/>
  <c r="L70" i="1"/>
  <c r="L344" i="1"/>
  <c r="L502" i="1"/>
  <c r="L92" i="1"/>
  <c r="L112" i="1"/>
  <c r="L285" i="1"/>
  <c r="L356" i="1"/>
  <c r="L427" i="1"/>
  <c r="L74" i="1"/>
  <c r="L104" i="1"/>
  <c r="L338" i="1"/>
  <c r="L80" i="1"/>
  <c r="L422" i="1"/>
  <c r="L22" i="1"/>
  <c r="L501" i="1"/>
  <c r="L437" i="1"/>
  <c r="L373" i="1"/>
  <c r="L309" i="1"/>
  <c r="L245" i="1"/>
  <c r="L181" i="1"/>
  <c r="L500" i="1"/>
  <c r="L372" i="1"/>
  <c r="L244" i="1"/>
  <c r="L100" i="1"/>
  <c r="L308" i="1"/>
  <c r="L180" i="1"/>
  <c r="L235" i="1"/>
  <c r="L91" i="1"/>
  <c r="L44" i="1"/>
  <c r="L491" i="1"/>
  <c r="L297" i="1"/>
  <c r="L280" i="1"/>
  <c r="L487" i="1"/>
  <c r="L343" i="1"/>
  <c r="L279" i="1"/>
  <c r="L215" i="1"/>
  <c r="L382" i="1"/>
  <c r="L339" i="1"/>
  <c r="L35" i="1"/>
  <c r="L330" i="1"/>
  <c r="L78" i="1"/>
  <c r="L414" i="1"/>
  <c r="L371" i="1"/>
  <c r="L442" i="1"/>
  <c r="L31" i="1"/>
  <c r="L190" i="1"/>
  <c r="L186" i="1"/>
  <c r="L194" i="1"/>
  <c r="L383" i="1"/>
  <c r="L255" i="1"/>
  <c r="L242" i="1"/>
  <c r="L398" i="1"/>
  <c r="L250" i="1"/>
  <c r="L322" i="1"/>
  <c r="L165" i="1"/>
  <c r="L460" i="1"/>
  <c r="L251" i="1"/>
  <c r="L200" i="1"/>
  <c r="L314" i="1"/>
  <c r="L418" i="1"/>
  <c r="L73" i="1"/>
  <c r="L354" i="1"/>
  <c r="L401" i="1"/>
  <c r="L90" i="1"/>
  <c r="L71" i="1"/>
  <c r="L353" i="1"/>
  <c r="L57" i="1"/>
  <c r="L168" i="1"/>
  <c r="L26" i="1"/>
  <c r="L232" i="1"/>
  <c r="L117" i="1"/>
  <c r="L347" i="1"/>
  <c r="L56" i="1"/>
  <c r="L461" i="1"/>
  <c r="L196" i="1"/>
  <c r="L302" i="1"/>
  <c r="L133" i="1"/>
  <c r="L286" i="1"/>
  <c r="L428" i="1"/>
  <c r="L171" i="1"/>
  <c r="L214" i="1"/>
  <c r="L391" i="1"/>
  <c r="L136" i="1"/>
  <c r="L45" i="1"/>
  <c r="L310" i="1"/>
  <c r="L393" i="1"/>
  <c r="L493" i="1"/>
  <c r="L228" i="1"/>
  <c r="L211" i="1"/>
  <c r="L377" i="1"/>
  <c r="L129" i="1"/>
  <c r="L392" i="1"/>
  <c r="L152" i="1"/>
  <c r="L342" i="1"/>
  <c r="L77" i="1"/>
  <c r="L475" i="1"/>
  <c r="L317" i="1"/>
  <c r="L441" i="1"/>
  <c r="L161" i="1"/>
  <c r="L49" i="1"/>
  <c r="L143" i="1"/>
  <c r="L79" i="1"/>
  <c r="L82" i="1"/>
  <c r="L30" i="1"/>
  <c r="L34" i="1"/>
  <c r="L109" i="1"/>
  <c r="L140" i="1"/>
  <c r="L241" i="1"/>
  <c r="L452" i="1"/>
  <c r="L305" i="1"/>
  <c r="L40" i="1"/>
  <c r="L488" i="1"/>
  <c r="L240" i="1"/>
  <c r="L431" i="1"/>
  <c r="L303" i="1"/>
  <c r="L239" i="1"/>
  <c r="L39" i="1"/>
  <c r="L170" i="1"/>
  <c r="L96" i="1"/>
  <c r="L486" i="1"/>
  <c r="L53" i="1"/>
  <c r="L467" i="1"/>
  <c r="L331" i="1"/>
  <c r="L365" i="1"/>
  <c r="L369" i="1"/>
  <c r="L189" i="1"/>
  <c r="L151" i="1"/>
  <c r="L483" i="1"/>
  <c r="L130" i="1"/>
  <c r="L254" i="1"/>
  <c r="L187" i="1"/>
  <c r="L121" i="1"/>
  <c r="L449" i="1"/>
  <c r="L201" i="1"/>
  <c r="L42" i="1"/>
  <c r="L134" i="1"/>
  <c r="L54" i="1"/>
  <c r="L426" i="1"/>
  <c r="L52" i="1"/>
  <c r="L205" i="1"/>
  <c r="L84" i="1"/>
  <c r="L179" i="1"/>
  <c r="L497" i="1"/>
  <c r="L249" i="1"/>
  <c r="L64" i="1"/>
  <c r="L456" i="1"/>
  <c r="L485" i="1"/>
  <c r="L421" i="1"/>
  <c r="L357" i="1"/>
  <c r="L293" i="1"/>
  <c r="L229" i="1"/>
  <c r="L468" i="1"/>
  <c r="L340" i="1"/>
  <c r="L204" i="1"/>
  <c r="L68" i="1"/>
  <c r="L396" i="1"/>
  <c r="L268" i="1"/>
  <c r="L156" i="1"/>
  <c r="L155" i="1"/>
  <c r="L489" i="1"/>
  <c r="L24" i="1"/>
  <c r="L429" i="1"/>
  <c r="L281" i="1"/>
  <c r="L216" i="1"/>
  <c r="L455" i="1"/>
  <c r="L327" i="1"/>
  <c r="L263" i="1"/>
  <c r="L278" i="1"/>
  <c r="L210" i="1"/>
  <c r="L435" i="1"/>
  <c r="L234" i="1"/>
  <c r="L432" i="1"/>
  <c r="L355" i="1"/>
  <c r="L386" i="1"/>
  <c r="L466" i="1"/>
  <c r="L174" i="1"/>
  <c r="L110" i="1"/>
  <c r="L258" i="1"/>
  <c r="L315" i="1"/>
  <c r="L367" i="1"/>
  <c r="L366" i="1"/>
  <c r="L484" i="1"/>
  <c r="L387" i="1"/>
  <c r="L419" i="1"/>
  <c r="L137" i="1"/>
  <c r="L304" i="1"/>
  <c r="L402" i="1"/>
  <c r="L337" i="1"/>
  <c r="L169" i="1"/>
  <c r="L105" i="1"/>
  <c r="L25" i="1"/>
  <c r="L458" i="1"/>
  <c r="L495" i="1"/>
  <c r="L176" i="1"/>
  <c r="L69" i="1"/>
  <c r="L473" i="1"/>
  <c r="L349" i="1"/>
  <c r="L243" i="1"/>
  <c r="L183" i="1"/>
  <c r="L119" i="1"/>
  <c r="L55" i="1"/>
  <c r="L270" i="1"/>
  <c r="L218" i="1"/>
  <c r="L101" i="1"/>
  <c r="L162" i="1"/>
  <c r="L222" i="1"/>
  <c r="L459" i="1"/>
  <c r="L323" i="1"/>
  <c r="L219" i="1"/>
  <c r="L75" i="1"/>
  <c r="L311" i="1"/>
  <c r="L177" i="1"/>
  <c r="L395" i="1"/>
  <c r="L116" i="1"/>
  <c r="L312" i="1"/>
  <c r="L397" i="1"/>
  <c r="L60" i="1"/>
  <c r="L115" i="1"/>
  <c r="L361" i="1"/>
  <c r="L81" i="1"/>
  <c r="L328" i="1"/>
  <c r="L368" i="1"/>
  <c r="L376" i="1"/>
  <c r="L88" i="1"/>
  <c r="L141" i="1"/>
  <c r="L29" i="1"/>
  <c r="L164" i="1"/>
  <c r="L72" i="1"/>
  <c r="L221" i="1"/>
  <c r="L476" i="1"/>
  <c r="L425" i="1"/>
  <c r="L113" i="1"/>
  <c r="L191" i="1"/>
  <c r="L127" i="1"/>
  <c r="L318" i="1"/>
  <c r="L158" i="1"/>
  <c r="L94" i="1"/>
  <c r="L199" i="1"/>
  <c r="L184" i="1"/>
  <c r="L445" i="1"/>
  <c r="L316" i="1"/>
  <c r="L289" i="1"/>
  <c r="L424" i="1"/>
  <c r="L503" i="1"/>
  <c r="L287" i="1"/>
  <c r="L223" i="1"/>
  <c r="L23" i="1"/>
  <c r="L406" i="1"/>
  <c r="L434" i="1"/>
  <c r="L462" i="1"/>
  <c r="L269" i="1"/>
  <c r="L284" i="1"/>
  <c r="L21" i="1"/>
  <c r="L420" i="1"/>
  <c r="L103" i="1"/>
  <c r="L358" i="1"/>
  <c r="L118" i="1"/>
  <c r="L154" i="1"/>
  <c r="L106" i="1"/>
  <c r="L257" i="1"/>
  <c r="L444" i="1"/>
  <c r="L67" i="1"/>
  <c r="L481" i="1"/>
  <c r="L233" i="1"/>
  <c r="L48" i="1"/>
  <c r="L394" i="1"/>
  <c r="L469" i="1"/>
  <c r="L405" i="1"/>
  <c r="L341" i="1"/>
  <c r="L277" i="1"/>
  <c r="L213" i="1"/>
  <c r="L352" i="1"/>
  <c r="L436" i="1"/>
  <c r="L300" i="1"/>
  <c r="L172" i="1"/>
  <c r="L28" i="1"/>
  <c r="L364" i="1"/>
  <c r="L236" i="1"/>
  <c r="L124" i="1"/>
  <c r="L203" i="1"/>
  <c r="L123" i="1"/>
  <c r="L59" i="1"/>
  <c r="L299" i="1"/>
  <c r="L225" i="1"/>
  <c r="L388" i="1"/>
  <c r="L131" i="1"/>
  <c r="L464" i="1"/>
  <c r="L439" i="1"/>
  <c r="L375" i="1"/>
  <c r="L247" i="1"/>
  <c r="L494" i="1"/>
  <c r="L267" i="1"/>
  <c r="L226" i="1"/>
  <c r="L274" i="1"/>
  <c r="L350" i="1"/>
  <c r="L227" i="1"/>
  <c r="L474" i="1"/>
  <c r="L63" i="1"/>
  <c r="L362" i="1"/>
  <c r="L496" i="1"/>
  <c r="L195" i="1"/>
  <c r="L415" i="1"/>
  <c r="L351" i="1"/>
  <c r="L262" i="1"/>
  <c r="L259" i="1"/>
  <c r="L51" i="1"/>
  <c r="L185" i="1"/>
  <c r="L167" i="1"/>
  <c r="L38" i="1"/>
  <c r="L385" i="1"/>
  <c r="L120" i="1"/>
  <c r="L37" i="1"/>
  <c r="L443" i="1"/>
  <c r="L188" i="1"/>
  <c r="L182" i="1"/>
  <c r="L230" i="1"/>
  <c r="L202" i="1"/>
  <c r="L198" i="1"/>
  <c r="L492" i="1"/>
  <c r="L272" i="1"/>
  <c r="L359" i="1"/>
  <c r="L231" i="1"/>
  <c r="L390" i="1"/>
  <c r="L149" i="1"/>
  <c r="L499" i="1"/>
  <c r="L138" i="1"/>
  <c r="L333" i="1"/>
  <c r="L345" i="1"/>
  <c r="L33" i="1"/>
  <c r="L374" i="1"/>
  <c r="L336" i="1"/>
  <c r="L470" i="1"/>
  <c r="L411" i="1"/>
  <c r="L252" i="1"/>
  <c r="L99" i="1"/>
  <c r="L409" i="1"/>
  <c r="L209" i="1"/>
  <c r="L97" i="1"/>
  <c r="L50" i="1"/>
  <c r="L175" i="1"/>
  <c r="L47" i="1"/>
  <c r="L62" i="1"/>
  <c r="L264" i="1"/>
  <c r="L450" i="1"/>
  <c r="L301" i="1"/>
  <c r="L324" i="1"/>
  <c r="L83" i="1"/>
  <c r="L273" i="1"/>
  <c r="L370" i="1"/>
  <c r="L360" i="1"/>
  <c r="L471" i="1"/>
  <c r="L271" i="1"/>
  <c r="L207" i="1"/>
  <c r="L224" i="1"/>
  <c r="L430" i="1"/>
  <c r="L248" i="1"/>
  <c r="L157" i="1"/>
  <c r="L148" i="1"/>
  <c r="L163" i="1"/>
</calcChain>
</file>

<file path=xl/sharedStrings.xml><?xml version="1.0" encoding="utf-8"?>
<sst xmlns="http://schemas.openxmlformats.org/spreadsheetml/2006/main" count="17" uniqueCount="17">
  <si>
    <t>eval</t>
  </si>
  <si>
    <t>i</t>
  </si>
  <si>
    <t>mrkt</t>
  </si>
  <si>
    <t>mkt-dir</t>
  </si>
  <si>
    <t>cov</t>
  </si>
  <si>
    <t>beta</t>
  </si>
  <si>
    <t>varM</t>
  </si>
  <si>
    <t>beta+</t>
  </si>
  <si>
    <t>cov+</t>
  </si>
  <si>
    <t>varM+</t>
  </si>
  <si>
    <t>eval+</t>
  </si>
  <si>
    <t>mrkt+</t>
  </si>
  <si>
    <t>mrkt-</t>
  </si>
  <si>
    <t>eval-</t>
  </si>
  <si>
    <t>varM-</t>
  </si>
  <si>
    <t>cov-</t>
  </si>
  <si>
    <t>beta-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</si>
</sst>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33" borderId="0" xfId="1" applyFont="1" applyFill="1" applyAlignment="1">
      <alignment horizontal="center"/>
    </xf>
    <xf numFmtId="164" fontId="0" fillId="0" borderId="0" xfId="43" applyNumberFormat="1" applyFont="1" applyAlignment="1">
      <alignment horizontal="right"/>
    </xf>
    <xf numFmtId="165" fontId="0" fillId="0" borderId="0" xfId="43" applyNumberFormat="1" applyFont="1" applyAlignment="1">
      <alignment horizontal="right"/>
    </xf>
    <xf numFmtId="164" fontId="0" fillId="0" borderId="0" xfId="43" applyNumberFormat="1" applyFont="1" applyAlignment="1">
      <alignment horizontal="center"/>
    </xf>
    <xf numFmtId="164" fontId="0" fillId="0" borderId="0" xfId="43" applyNumberFormat="1" applyFont="1"/>
    <xf numFmtId="44" fontId="0" fillId="33" borderId="0" xfId="1" applyFont="1" applyFill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18" dataDxfId="17" headerRowCellStyle="Currency" dataCellStyle="Currency">
  <tableColumns count="17">
    <tableColumn id="9" xr3:uid="{9F699A46-4958-42A4-A5C9-B52EB0EE585B}" name="i" dataDxfId="16" dataCellStyle="Currency"/>
    <tableColumn id="6" xr3:uid="{1625C5E8-2802-4281-81F5-7308EFB9EB0C}" name="mrkt" dataDxfId="15" dataCellStyle="Currency"/>
    <tableColumn id="12" xr3:uid="{6FCD9583-D5A8-44DA-A2E5-00B7AD3A6C94}" name="eval" dataDxfId="14" dataCellStyle="Currency"/>
    <tableColumn id="1" xr3:uid="{CE0759AD-C9E9-471F-AFC0-A210844DC2A7}" name="varM" dataDxfId="13" dataCellStyle="Comma"/>
    <tableColumn id="2" xr3:uid="{994C41FE-7DE3-4A26-A65F-6DD456C46AB4}" name="cov" dataDxfId="12" dataCellStyle="Comma"/>
    <tableColumn id="3" xr3:uid="{6E2A5B6C-0A08-473E-9A64-2E8A2D280888}" name="beta" dataDxfId="11" dataCellStyle="Comma">
      <calculatedColumnFormula>testdata[[#This Row],[cov]]/testdata[[#This Row],[varM]]</calculatedColumnFormula>
    </tableColumn>
    <tableColumn id="13" xr3:uid="{512B5CBD-9444-4836-AF9A-FC2DBD5AD6A8}" name="mkt-dir" dataDxfId="10" dataCellStyle="Currency">
      <calculatedColumnFormula>IF(testdata[[#This Row],[mrkt]]&gt;B1,"UP",IF(testdata[[#This Row],[mrkt]]&lt;B1,"DN",""))</calculatedColumnFormula>
    </tableColumn>
    <tableColumn id="8" xr3:uid="{91BEC5F2-6C1B-434E-B31E-BC66E39E2B33}" name="mrkt+" dataDxfId="9" dataCellStyle="Currency">
      <calculatedColumnFormula>IF(testdata[[#This Row],[mkt-dir]]="UP",testdata[[#This Row],[mrkt]],"")</calculatedColumnFormula>
    </tableColumn>
    <tableColumn id="10" xr3:uid="{77C64C05-E233-45F8-A17F-445F7AED6E50}" name="eval+" dataDxfId="8" dataCellStyle="Currency">
      <calculatedColumnFormula>IF(testdata[[#This Row],[mkt-dir]]="UP",testdata[[#This Row],[eval]],"")</calculatedColumnFormula>
    </tableColumn>
    <tableColumn id="4" xr3:uid="{5C578C8F-94E1-43E6-9E4A-0A469ADA677E}" name="varM+" dataDxfId="7" dataCellStyle="Comma"/>
    <tableColumn id="5" xr3:uid="{89AE1B8A-73A4-4840-9864-1251DF3437B4}" name="cov+" dataDxfId="6" dataCellStyle="Comma"/>
    <tableColumn id="7" xr3:uid="{7838E73C-B643-4DFD-98E9-3AFB7E5045D4}" name="beta+" dataDxfId="5" dataCellStyle="Comma">
      <calculatedColumnFormula>testdata[[#This Row],[cov+]]/testdata[[#This Row],[varM+]]</calculatedColumnFormula>
    </tableColumn>
    <tableColumn id="15" xr3:uid="{4680D20B-6814-407F-87E1-7E50E2722671}" name="mrkt-" dataDxfId="4" dataCellStyle="Currency">
      <calculatedColumnFormula>IF(testdata[[#This Row],[mkt-dir]]="DN",testdata[[#This Row],[mrkt]],"")</calculatedColumnFormula>
    </tableColumn>
    <tableColumn id="16" xr3:uid="{0E026A5A-3B60-43A9-84FD-EB8A02164221}" name="eval-" dataDxfId="3" dataCellStyle="Currency">
      <calculatedColumnFormula>IF(testdata[[#This Row],[mkt-dir]]="DN",testdata[[#This Row],[eval]],"")</calculatedColumnFormula>
    </tableColumn>
    <tableColumn id="17" xr3:uid="{3154D095-F304-4BC5-961B-8EC62C9A04DB}" name="varM-" dataDxfId="2" dataCellStyle="Comma"/>
    <tableColumn id="18" xr3:uid="{61F42103-D290-45D4-8312-4E07A90CAFDF}" name="cov-" dataDxfId="1" dataCellStyle="Comma"/>
    <tableColumn id="19" xr3:uid="{AA97F751-1B7E-4F75-B4FE-BF6DB9C9D986}" name="beta-" dataDxfId="0" dataCellStyle="Comma">
      <calculatedColumnFormula>testdata[[#This Row],[cov+]]/testdata[[#This Row],[varM+]]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03"/>
  <sheetViews>
    <sheetView tabSelected="1" workbookViewId="0">
      <selection activeCell="R21" sqref="R21"/>
    </sheetView>
  </sheetViews>
  <sheetFormatPr defaultRowHeight="15" x14ac:dyDescent="0.25"/>
  <cols>
    <col min="1" max="1" width="4" style="4" bestFit="1" customWidth="1"/>
    <col min="2" max="2" width="9" style="1" bestFit="1" customWidth="1"/>
    <col min="3" max="3" width="9" bestFit="1" customWidth="1"/>
    <col min="5" max="5" width="9.28515625" style="9" bestFit="1" customWidth="1"/>
    <col min="6" max="7" width="9.7109375" style="9" bestFit="1" customWidth="1"/>
    <col min="8" max="9" width="9.7109375" style="9" customWidth="1"/>
    <col min="11" max="11" width="9.28515625" style="9" bestFit="1" customWidth="1"/>
    <col min="12" max="12" width="9.7109375" style="9" bestFit="1" customWidth="1"/>
    <col min="13" max="14" width="9.7109375" style="9" customWidth="1"/>
    <col min="16" max="16" width="9.28515625" style="9" bestFit="1" customWidth="1"/>
    <col min="17" max="17" width="9.7109375" style="9" bestFit="1" customWidth="1"/>
  </cols>
  <sheetData>
    <row r="1" spans="1:17" x14ac:dyDescent="0.25">
      <c r="A1" s="3" t="s">
        <v>1</v>
      </c>
      <c r="B1" s="2" t="s">
        <v>2</v>
      </c>
      <c r="C1" s="2" t="s">
        <v>0</v>
      </c>
      <c r="D1" s="8" t="s">
        <v>6</v>
      </c>
      <c r="E1" s="8" t="s">
        <v>4</v>
      </c>
      <c r="F1" s="8" t="s">
        <v>5</v>
      </c>
      <c r="G1" s="2" t="s">
        <v>3</v>
      </c>
      <c r="H1" s="2" t="s">
        <v>11</v>
      </c>
      <c r="I1" s="2" t="s">
        <v>10</v>
      </c>
      <c r="J1" s="8" t="s">
        <v>9</v>
      </c>
      <c r="K1" s="8" t="s">
        <v>8</v>
      </c>
      <c r="L1" s="8" t="s">
        <v>7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0</v>
      </c>
      <c r="B2" s="1">
        <v>212.8</v>
      </c>
      <c r="C2" s="1">
        <v>216.99</v>
      </c>
      <c r="D2" s="6"/>
      <c r="E2" s="6"/>
      <c r="F2" s="7"/>
      <c r="G2" s="5"/>
      <c r="H2" s="5" t="str">
        <f>IF(testdata[[#This Row],[mkt-dir]]="UP",testdata[[#This Row],[mrkt]],"")</f>
        <v/>
      </c>
      <c r="I2" s="5" t="str">
        <f>IF(testdata[[#This Row],[mkt-dir]]="UP",testdata[[#This Row],[eval]],"")</f>
        <v/>
      </c>
      <c r="J2" s="6"/>
      <c r="K2" s="6"/>
      <c r="L2" s="7"/>
      <c r="M2" s="10" t="str">
        <f>IF(testdata[[#This Row],[mkt-dir]]="DN",testdata[[#This Row],[mrkt]],"")</f>
        <v/>
      </c>
      <c r="N2" s="10" t="str">
        <f>IF(testdata[[#This Row],[mkt-dir]]="DN",testdata[[#This Row],[eval]],"")</f>
        <v/>
      </c>
      <c r="O2" s="6"/>
      <c r="P2" s="6"/>
      <c r="Q2" s="7"/>
    </row>
    <row r="3" spans="1:17" x14ac:dyDescent="0.25">
      <c r="A3" s="3">
        <v>1</v>
      </c>
      <c r="B3" s="1">
        <v>214.06</v>
      </c>
      <c r="C3" s="1">
        <v>226.99</v>
      </c>
      <c r="D3" s="6"/>
      <c r="E3" s="6"/>
      <c r="F3" s="7"/>
      <c r="G3" s="2" t="str">
        <f>IF(testdata[[#This Row],[mrkt]]&gt;B2,"UP",IF(testdata[[#This Row],[mrkt]]&lt;B2,"DN",""))</f>
        <v>UP</v>
      </c>
      <c r="H3" s="2">
        <f>IF(testdata[[#This Row],[mkt-dir]]="UP",testdata[[#This Row],[mrkt]],"")</f>
        <v>214.06</v>
      </c>
      <c r="I3" s="2">
        <f>IF(testdata[[#This Row],[mkt-dir]]="UP",testdata[[#This Row],[eval]],"")</f>
        <v>226.99</v>
      </c>
      <c r="J3" s="6"/>
      <c r="K3" s="6"/>
      <c r="L3" s="7"/>
      <c r="M3" s="1" t="str">
        <f>IF(testdata[[#This Row],[mkt-dir]]="DN",testdata[[#This Row],[mrkt]],"")</f>
        <v/>
      </c>
      <c r="N3" s="1" t="str">
        <f>IF(testdata[[#This Row],[mkt-dir]]="DN",testdata[[#This Row],[eval]],"")</f>
        <v/>
      </c>
      <c r="O3" s="6"/>
      <c r="P3" s="6"/>
      <c r="Q3" s="7"/>
    </row>
    <row r="4" spans="1:17" x14ac:dyDescent="0.25">
      <c r="A4" s="3">
        <v>2</v>
      </c>
      <c r="B4" s="1">
        <v>213.89</v>
      </c>
      <c r="C4" s="1">
        <v>226.75</v>
      </c>
      <c r="D4" s="6"/>
      <c r="E4" s="6"/>
      <c r="F4" s="7"/>
      <c r="G4" s="2" t="str">
        <f>IF(testdata[[#This Row],[mrkt]]&gt;B3,"UP",IF(testdata[[#This Row],[mrkt]]&lt;B3,"DN",""))</f>
        <v>DN</v>
      </c>
      <c r="H4" s="2" t="str">
        <f>IF(testdata[[#This Row],[mkt-dir]]="UP",testdata[[#This Row],[mrkt]],"")</f>
        <v/>
      </c>
      <c r="I4" s="2" t="str">
        <f>IF(testdata[[#This Row],[mkt-dir]]="UP",testdata[[#This Row],[eval]],"")</f>
        <v/>
      </c>
      <c r="J4" s="6"/>
      <c r="K4" s="6"/>
      <c r="L4" s="7"/>
      <c r="M4" s="1">
        <f>IF(testdata[[#This Row],[mkt-dir]]="DN",testdata[[#This Row],[mrkt]],"")</f>
        <v>213.89</v>
      </c>
      <c r="N4" s="1">
        <f>IF(testdata[[#This Row],[mkt-dir]]="DN",testdata[[#This Row],[eval]],"")</f>
        <v>226.75</v>
      </c>
      <c r="O4" s="6"/>
      <c r="P4" s="6"/>
      <c r="Q4" s="7"/>
    </row>
    <row r="5" spans="1:17" x14ac:dyDescent="0.25">
      <c r="A5" s="3">
        <v>3</v>
      </c>
      <c r="B5" s="1">
        <v>214.66</v>
      </c>
      <c r="C5" s="1">
        <v>229.01</v>
      </c>
      <c r="D5" s="6"/>
      <c r="E5" s="6"/>
      <c r="F5" s="7"/>
      <c r="G5" s="2" t="str">
        <f>IF(testdata[[#This Row],[mrkt]]&gt;B4,"UP",IF(testdata[[#This Row],[mrkt]]&lt;B4,"DN",""))</f>
        <v>UP</v>
      </c>
      <c r="H5" s="2">
        <f>IF(testdata[[#This Row],[mkt-dir]]="UP",testdata[[#This Row],[mrkt]],"")</f>
        <v>214.66</v>
      </c>
      <c r="I5" s="2">
        <f>IF(testdata[[#This Row],[mkt-dir]]="UP",testdata[[#This Row],[eval]],"")</f>
        <v>229.01</v>
      </c>
      <c r="J5" s="6"/>
      <c r="K5" s="6"/>
      <c r="L5" s="7"/>
      <c r="M5" s="1" t="str">
        <f>IF(testdata[[#This Row],[mkt-dir]]="DN",testdata[[#This Row],[mrkt]],"")</f>
        <v/>
      </c>
      <c r="N5" s="1" t="str">
        <f>IF(testdata[[#This Row],[mkt-dir]]="DN",testdata[[#This Row],[eval]],"")</f>
        <v/>
      </c>
      <c r="O5" s="6"/>
      <c r="P5" s="6"/>
      <c r="Q5" s="7"/>
    </row>
    <row r="6" spans="1:17" x14ac:dyDescent="0.25">
      <c r="A6" s="3">
        <v>4</v>
      </c>
      <c r="B6" s="1">
        <v>213.95</v>
      </c>
      <c r="C6" s="1">
        <v>231.28</v>
      </c>
      <c r="D6" s="6"/>
      <c r="E6" s="6"/>
      <c r="F6" s="7"/>
      <c r="G6" s="2" t="str">
        <f>IF(testdata[[#This Row],[mrkt]]&gt;B5,"UP",IF(testdata[[#This Row],[mrkt]]&lt;B5,"DN",""))</f>
        <v>DN</v>
      </c>
      <c r="H6" s="2" t="str">
        <f>IF(testdata[[#This Row],[mkt-dir]]="UP",testdata[[#This Row],[mrkt]],"")</f>
        <v/>
      </c>
      <c r="I6" s="2" t="str">
        <f>IF(testdata[[#This Row],[mkt-dir]]="UP",testdata[[#This Row],[eval]],"")</f>
        <v/>
      </c>
      <c r="J6" s="6"/>
      <c r="K6" s="6"/>
      <c r="L6" s="7"/>
      <c r="M6" s="1">
        <f>IF(testdata[[#This Row],[mkt-dir]]="DN",testdata[[#This Row],[mrkt]],"")</f>
        <v>213.95</v>
      </c>
      <c r="N6" s="1">
        <f>IF(testdata[[#This Row],[mkt-dir]]="DN",testdata[[#This Row],[eval]],"")</f>
        <v>231.28</v>
      </c>
      <c r="O6" s="6"/>
      <c r="P6" s="6"/>
      <c r="Q6" s="7"/>
    </row>
    <row r="7" spans="1:17" x14ac:dyDescent="0.25">
      <c r="A7" s="3">
        <v>5</v>
      </c>
      <c r="B7" s="1">
        <v>213.95</v>
      </c>
      <c r="C7" s="1">
        <v>229.87</v>
      </c>
      <c r="D7" s="6"/>
      <c r="E7" s="6"/>
      <c r="F7" s="7"/>
      <c r="G7" s="2" t="str">
        <f>IF(testdata[[#This Row],[mrkt]]&gt;B6,"UP",IF(testdata[[#This Row],[mrkt]]&lt;B6,"DN",""))</f>
        <v/>
      </c>
      <c r="H7" s="2" t="str">
        <f>IF(testdata[[#This Row],[mkt-dir]]="UP",testdata[[#This Row],[mrkt]],"")</f>
        <v/>
      </c>
      <c r="I7" s="2" t="str">
        <f>IF(testdata[[#This Row],[mkt-dir]]="UP",testdata[[#This Row],[eval]],"")</f>
        <v/>
      </c>
      <c r="J7" s="6"/>
      <c r="K7" s="6"/>
      <c r="L7" s="7"/>
      <c r="M7" s="1" t="str">
        <f>IF(testdata[[#This Row],[mkt-dir]]="DN",testdata[[#This Row],[mrkt]],"")</f>
        <v/>
      </c>
      <c r="N7" s="1" t="str">
        <f>IF(testdata[[#This Row],[mkt-dir]]="DN",testdata[[#This Row],[eval]],"")</f>
        <v/>
      </c>
      <c r="O7" s="6"/>
      <c r="P7" s="6"/>
      <c r="Q7" s="7"/>
    </row>
    <row r="8" spans="1:17" x14ac:dyDescent="0.25">
      <c r="A8" s="3">
        <v>6</v>
      </c>
      <c r="B8" s="1">
        <v>214.55</v>
      </c>
      <c r="C8" s="1">
        <v>229.73</v>
      </c>
      <c r="D8" s="6"/>
      <c r="E8" s="6"/>
      <c r="F8" s="7"/>
      <c r="G8" s="2" t="str">
        <f>IF(testdata[[#This Row],[mrkt]]&gt;B7,"UP",IF(testdata[[#This Row],[mrkt]]&lt;B7,"DN",""))</f>
        <v>UP</v>
      </c>
      <c r="H8" s="2">
        <f>IF(testdata[[#This Row],[mkt-dir]]="UP",testdata[[#This Row],[mrkt]],"")</f>
        <v>214.55</v>
      </c>
      <c r="I8" s="2">
        <f>IF(testdata[[#This Row],[mkt-dir]]="UP",testdata[[#This Row],[eval]],"")</f>
        <v>229.73</v>
      </c>
      <c r="J8" s="6"/>
      <c r="K8" s="6"/>
      <c r="L8" s="7"/>
      <c r="M8" s="1" t="str">
        <f>IF(testdata[[#This Row],[mkt-dir]]="DN",testdata[[#This Row],[mrkt]],"")</f>
        <v/>
      </c>
      <c r="N8" s="1" t="str">
        <f>IF(testdata[[#This Row],[mkt-dir]]="DN",testdata[[#This Row],[eval]],"")</f>
        <v/>
      </c>
      <c r="O8" s="6"/>
      <c r="P8" s="6"/>
      <c r="Q8" s="7"/>
    </row>
    <row r="9" spans="1:17" x14ac:dyDescent="0.25">
      <c r="A9" s="3">
        <v>7</v>
      </c>
      <c r="B9" s="1">
        <v>214.02</v>
      </c>
      <c r="C9" s="1">
        <v>229.59</v>
      </c>
      <c r="D9" s="6"/>
      <c r="E9" s="6"/>
      <c r="F9" s="7"/>
      <c r="G9" s="2" t="str">
        <f>IF(testdata[[#This Row],[mrkt]]&gt;B8,"UP",IF(testdata[[#This Row],[mrkt]]&lt;B8,"DN",""))</f>
        <v>DN</v>
      </c>
      <c r="H9" s="2" t="str">
        <f>IF(testdata[[#This Row],[mkt-dir]]="UP",testdata[[#This Row],[mrkt]],"")</f>
        <v/>
      </c>
      <c r="I9" s="2" t="str">
        <f>IF(testdata[[#This Row],[mkt-dir]]="UP",testdata[[#This Row],[eval]],"")</f>
        <v/>
      </c>
      <c r="J9" s="6"/>
      <c r="K9" s="6"/>
      <c r="L9" s="7"/>
      <c r="M9" s="1">
        <f>IF(testdata[[#This Row],[mkt-dir]]="DN",testdata[[#This Row],[mrkt]],"")</f>
        <v>214.02</v>
      </c>
      <c r="N9" s="1">
        <f>IF(testdata[[#This Row],[mkt-dir]]="DN",testdata[[#This Row],[eval]],"")</f>
        <v>229.59</v>
      </c>
      <c r="O9" s="6"/>
      <c r="P9" s="6"/>
      <c r="Q9" s="7"/>
    </row>
    <row r="10" spans="1:17" x14ac:dyDescent="0.25">
      <c r="A10" s="3">
        <v>8</v>
      </c>
      <c r="B10" s="1">
        <v>214.51</v>
      </c>
      <c r="C10" s="1">
        <v>237.75</v>
      </c>
      <c r="D10" s="6"/>
      <c r="E10" s="6"/>
      <c r="F10" s="7"/>
      <c r="G10" s="2" t="str">
        <f>IF(testdata[[#This Row],[mrkt]]&gt;B9,"UP",IF(testdata[[#This Row],[mrkt]]&lt;B9,"DN",""))</f>
        <v>UP</v>
      </c>
      <c r="H10" s="2">
        <f>IF(testdata[[#This Row],[mkt-dir]]="UP",testdata[[#This Row],[mrkt]],"")</f>
        <v>214.51</v>
      </c>
      <c r="I10" s="2">
        <f>IF(testdata[[#This Row],[mkt-dir]]="UP",testdata[[#This Row],[eval]],"")</f>
        <v>237.75</v>
      </c>
      <c r="J10" s="6"/>
      <c r="K10" s="6"/>
      <c r="L10" s="7"/>
      <c r="M10" s="1" t="str">
        <f>IF(testdata[[#This Row],[mkt-dir]]="DN",testdata[[#This Row],[mrkt]],"")</f>
        <v/>
      </c>
      <c r="N10" s="1" t="str">
        <f>IF(testdata[[#This Row],[mkt-dir]]="DN",testdata[[#This Row],[eval]],"")</f>
        <v/>
      </c>
      <c r="O10" s="6"/>
      <c r="P10" s="6"/>
      <c r="Q10" s="7"/>
    </row>
    <row r="11" spans="1:17" x14ac:dyDescent="0.25">
      <c r="A11" s="3">
        <v>9</v>
      </c>
      <c r="B11" s="1">
        <v>213.75</v>
      </c>
      <c r="C11" s="1">
        <v>235.58</v>
      </c>
      <c r="D11" s="6"/>
      <c r="E11" s="6"/>
      <c r="F11" s="7"/>
      <c r="G11" s="2" t="str">
        <f>IF(testdata[[#This Row],[mrkt]]&gt;B10,"UP",IF(testdata[[#This Row],[mrkt]]&lt;B10,"DN",""))</f>
        <v>DN</v>
      </c>
      <c r="H11" s="2" t="str">
        <f>IF(testdata[[#This Row],[mkt-dir]]="UP",testdata[[#This Row],[mrkt]],"")</f>
        <v/>
      </c>
      <c r="I11" s="2" t="str">
        <f>IF(testdata[[#This Row],[mkt-dir]]="UP",testdata[[#This Row],[eval]],"")</f>
        <v/>
      </c>
      <c r="J11" s="6"/>
      <c r="K11" s="6"/>
      <c r="L11" s="7"/>
      <c r="M11" s="1">
        <f>IF(testdata[[#This Row],[mkt-dir]]="DN",testdata[[#This Row],[mrkt]],"")</f>
        <v>213.75</v>
      </c>
      <c r="N11" s="1">
        <f>IF(testdata[[#This Row],[mkt-dir]]="DN",testdata[[#This Row],[eval]],"")</f>
        <v>235.58</v>
      </c>
      <c r="O11" s="6"/>
      <c r="P11" s="6"/>
      <c r="Q11" s="7"/>
    </row>
    <row r="12" spans="1:17" x14ac:dyDescent="0.25">
      <c r="A12" s="3">
        <v>10</v>
      </c>
      <c r="B12" s="1">
        <v>214.22</v>
      </c>
      <c r="C12" s="1">
        <v>238.36</v>
      </c>
      <c r="D12" s="6"/>
      <c r="E12" s="6"/>
      <c r="F12" s="7"/>
      <c r="G12" s="2" t="str">
        <f>IF(testdata[[#This Row],[mrkt]]&gt;B11,"UP",IF(testdata[[#This Row],[mrkt]]&lt;B11,"DN",""))</f>
        <v>UP</v>
      </c>
      <c r="H12" s="2">
        <f>IF(testdata[[#This Row],[mkt-dir]]="UP",testdata[[#This Row],[mrkt]],"")</f>
        <v>214.22</v>
      </c>
      <c r="I12" s="2">
        <f>IF(testdata[[#This Row],[mkt-dir]]="UP",testdata[[#This Row],[eval]],"")</f>
        <v>238.36</v>
      </c>
      <c r="J12" s="6"/>
      <c r="K12" s="6"/>
      <c r="L12" s="7"/>
      <c r="M12" s="1" t="str">
        <f>IF(testdata[[#This Row],[mkt-dir]]="DN",testdata[[#This Row],[mrkt]],"")</f>
        <v/>
      </c>
      <c r="N12" s="1" t="str">
        <f>IF(testdata[[#This Row],[mkt-dir]]="DN",testdata[[#This Row],[eval]],"")</f>
        <v/>
      </c>
      <c r="O12" s="6"/>
      <c r="P12" s="6"/>
      <c r="Q12" s="7"/>
    </row>
    <row r="13" spans="1:17" x14ac:dyDescent="0.25">
      <c r="A13" s="3">
        <v>11</v>
      </c>
      <c r="B13" s="1">
        <v>213.43</v>
      </c>
      <c r="C13" s="1">
        <v>243.76</v>
      </c>
      <c r="D13" s="6"/>
      <c r="E13" s="6"/>
      <c r="F13" s="7"/>
      <c r="G13" s="2" t="str">
        <f>IF(testdata[[#This Row],[mrkt]]&gt;B12,"UP",IF(testdata[[#This Row],[mrkt]]&lt;B12,"DN",""))</f>
        <v>DN</v>
      </c>
      <c r="H13" s="2" t="str">
        <f>IF(testdata[[#This Row],[mkt-dir]]="UP",testdata[[#This Row],[mrkt]],"")</f>
        <v/>
      </c>
      <c r="I13" s="2" t="str">
        <f>IF(testdata[[#This Row],[mkt-dir]]="UP",testdata[[#This Row],[eval]],"")</f>
        <v/>
      </c>
      <c r="J13" s="6"/>
      <c r="K13" s="6"/>
      <c r="L13" s="7"/>
      <c r="M13" s="1">
        <f>IF(testdata[[#This Row],[mkt-dir]]="DN",testdata[[#This Row],[mrkt]],"")</f>
        <v>213.43</v>
      </c>
      <c r="N13" s="1">
        <f>IF(testdata[[#This Row],[mkt-dir]]="DN",testdata[[#This Row],[eval]],"")</f>
        <v>243.76</v>
      </c>
      <c r="O13" s="6"/>
      <c r="P13" s="6"/>
      <c r="Q13" s="7"/>
    </row>
    <row r="14" spans="1:17" x14ac:dyDescent="0.25">
      <c r="A14" s="3">
        <v>12</v>
      </c>
      <c r="B14" s="1">
        <v>214.21</v>
      </c>
      <c r="C14" s="1">
        <v>244.73</v>
      </c>
      <c r="D14" s="6"/>
      <c r="E14" s="6"/>
      <c r="F14" s="7"/>
      <c r="G14" s="2" t="str">
        <f>IF(testdata[[#This Row],[mrkt]]&gt;B13,"UP",IF(testdata[[#This Row],[mrkt]]&lt;B13,"DN",""))</f>
        <v>UP</v>
      </c>
      <c r="H14" s="2">
        <f>IF(testdata[[#This Row],[mkt-dir]]="UP",testdata[[#This Row],[mrkt]],"")</f>
        <v>214.21</v>
      </c>
      <c r="I14" s="2">
        <f>IF(testdata[[#This Row],[mkt-dir]]="UP",testdata[[#This Row],[eval]],"")</f>
        <v>244.73</v>
      </c>
      <c r="J14" s="6"/>
      <c r="K14" s="6"/>
      <c r="L14" s="7"/>
      <c r="M14" s="1" t="str">
        <f>IF(testdata[[#This Row],[mkt-dir]]="DN",testdata[[#This Row],[mrkt]],"")</f>
        <v/>
      </c>
      <c r="N14" s="1" t="str">
        <f>IF(testdata[[#This Row],[mkt-dir]]="DN",testdata[[#This Row],[eval]],"")</f>
        <v/>
      </c>
      <c r="O14" s="6"/>
      <c r="P14" s="6"/>
      <c r="Q14" s="7"/>
    </row>
    <row r="15" spans="1:17" x14ac:dyDescent="0.25">
      <c r="A15" s="3">
        <v>13</v>
      </c>
      <c r="B15" s="1">
        <v>213.66</v>
      </c>
      <c r="C15" s="1">
        <v>248.92</v>
      </c>
      <c r="D15" s="6"/>
      <c r="E15" s="6"/>
      <c r="F15" s="7"/>
      <c r="G15" s="2" t="str">
        <f>IF(testdata[[#This Row],[mrkt]]&gt;B14,"UP",IF(testdata[[#This Row],[mrkt]]&lt;B14,"DN",""))</f>
        <v>DN</v>
      </c>
      <c r="H15" s="2" t="str">
        <f>IF(testdata[[#This Row],[mkt-dir]]="UP",testdata[[#This Row],[mrkt]],"")</f>
        <v/>
      </c>
      <c r="I15" s="2" t="str">
        <f>IF(testdata[[#This Row],[mkt-dir]]="UP",testdata[[#This Row],[eval]],"")</f>
        <v/>
      </c>
      <c r="J15" s="6"/>
      <c r="K15" s="6"/>
      <c r="L15" s="7"/>
      <c r="M15" s="1">
        <f>IF(testdata[[#This Row],[mkt-dir]]="DN",testdata[[#This Row],[mrkt]],"")</f>
        <v>213.66</v>
      </c>
      <c r="N15" s="1">
        <f>IF(testdata[[#This Row],[mkt-dir]]="DN",testdata[[#This Row],[eval]],"")</f>
        <v>248.92</v>
      </c>
      <c r="O15" s="6"/>
      <c r="P15" s="6"/>
      <c r="Q15" s="7"/>
    </row>
    <row r="16" spans="1:17" x14ac:dyDescent="0.25">
      <c r="A16" s="3">
        <v>14</v>
      </c>
      <c r="B16" s="1">
        <v>215.03</v>
      </c>
      <c r="C16" s="1">
        <v>254.61</v>
      </c>
      <c r="D16" s="6"/>
      <c r="E16" s="6"/>
      <c r="F16" s="7"/>
      <c r="G16" s="2" t="str">
        <f>IF(testdata[[#This Row],[mrkt]]&gt;B15,"UP",IF(testdata[[#This Row],[mrkt]]&lt;B15,"DN",""))</f>
        <v>UP</v>
      </c>
      <c r="H16" s="2">
        <f>IF(testdata[[#This Row],[mkt-dir]]="UP",testdata[[#This Row],[mrkt]],"")</f>
        <v>215.03</v>
      </c>
      <c r="I16" s="2">
        <f>IF(testdata[[#This Row],[mkt-dir]]="UP",testdata[[#This Row],[eval]],"")</f>
        <v>254.61</v>
      </c>
      <c r="J16" s="6"/>
      <c r="K16" s="6"/>
      <c r="L16" s="7"/>
      <c r="M16" s="1" t="str">
        <f>IF(testdata[[#This Row],[mkt-dir]]="DN",testdata[[#This Row],[mrkt]],"")</f>
        <v/>
      </c>
      <c r="N16" s="1" t="str">
        <f>IF(testdata[[#This Row],[mkt-dir]]="DN",testdata[[#This Row],[eval]],"")</f>
        <v/>
      </c>
      <c r="O16" s="6"/>
      <c r="P16" s="6"/>
      <c r="Q16" s="7"/>
    </row>
    <row r="17" spans="1:17" x14ac:dyDescent="0.25">
      <c r="A17" s="3">
        <v>15</v>
      </c>
      <c r="B17" s="1">
        <v>216.89</v>
      </c>
      <c r="C17" s="1">
        <v>254.47</v>
      </c>
      <c r="D17" s="6"/>
      <c r="E17" s="6"/>
      <c r="F17" s="7"/>
      <c r="G17" s="2" t="str">
        <f>IF(testdata[[#This Row],[mrkt]]&gt;B16,"UP",IF(testdata[[#This Row],[mrkt]]&lt;B16,"DN",""))</f>
        <v>UP</v>
      </c>
      <c r="H17" s="2">
        <f>IF(testdata[[#This Row],[mkt-dir]]="UP",testdata[[#This Row],[mrkt]],"")</f>
        <v>216.89</v>
      </c>
      <c r="I17" s="2">
        <f>IF(testdata[[#This Row],[mkt-dir]]="UP",testdata[[#This Row],[eval]],"")</f>
        <v>254.47</v>
      </c>
      <c r="J17" s="6"/>
      <c r="K17" s="6"/>
      <c r="L17" s="7"/>
      <c r="M17" s="1" t="str">
        <f>IF(testdata[[#This Row],[mkt-dir]]="DN",testdata[[#This Row],[mrkt]],"")</f>
        <v/>
      </c>
      <c r="N17" s="1" t="str">
        <f>IF(testdata[[#This Row],[mkt-dir]]="DN",testdata[[#This Row],[eval]],"")</f>
        <v/>
      </c>
      <c r="O17" s="6"/>
      <c r="P17" s="6"/>
      <c r="Q17" s="7"/>
    </row>
    <row r="18" spans="1:17" x14ac:dyDescent="0.25">
      <c r="A18" s="3">
        <v>16</v>
      </c>
      <c r="B18" s="1">
        <v>216.66</v>
      </c>
      <c r="C18" s="1">
        <v>252.51</v>
      </c>
      <c r="D18" s="6"/>
      <c r="E18" s="6"/>
      <c r="F18" s="7"/>
      <c r="G18" s="2" t="str">
        <f>IF(testdata[[#This Row],[mrkt]]&gt;B17,"UP",IF(testdata[[#This Row],[mrkt]]&lt;B17,"DN",""))</f>
        <v>DN</v>
      </c>
      <c r="H18" s="2" t="str">
        <f>IF(testdata[[#This Row],[mkt-dir]]="UP",testdata[[#This Row],[mrkt]],"")</f>
        <v/>
      </c>
      <c r="I18" s="2" t="str">
        <f>IF(testdata[[#This Row],[mkt-dir]]="UP",testdata[[#This Row],[eval]],"")</f>
        <v/>
      </c>
      <c r="J18" s="6"/>
      <c r="K18" s="6"/>
      <c r="L18" s="7"/>
      <c r="M18" s="1">
        <f>IF(testdata[[#This Row],[mkt-dir]]="DN",testdata[[#This Row],[mrkt]],"")</f>
        <v>216.66</v>
      </c>
      <c r="N18" s="1">
        <f>IF(testdata[[#This Row],[mkt-dir]]="DN",testdata[[#This Row],[eval]],"")</f>
        <v>252.51</v>
      </c>
      <c r="O18" s="6"/>
      <c r="P18" s="6"/>
      <c r="Q18" s="7"/>
    </row>
    <row r="19" spans="1:17" x14ac:dyDescent="0.25">
      <c r="A19" s="3">
        <v>17</v>
      </c>
      <c r="B19" s="1">
        <v>216.32</v>
      </c>
      <c r="C19" s="1">
        <v>252.95</v>
      </c>
      <c r="D19" s="6"/>
      <c r="E19" s="6"/>
      <c r="F19" s="7"/>
      <c r="G19" s="2" t="str">
        <f>IF(testdata[[#This Row],[mrkt]]&gt;B18,"UP",IF(testdata[[#This Row],[mrkt]]&lt;B18,"DN",""))</f>
        <v>DN</v>
      </c>
      <c r="H19" s="2" t="str">
        <f>IF(testdata[[#This Row],[mkt-dir]]="UP",testdata[[#This Row],[mrkt]],"")</f>
        <v/>
      </c>
      <c r="I19" s="2" t="str">
        <f>IF(testdata[[#This Row],[mkt-dir]]="UP",testdata[[#This Row],[eval]],"")</f>
        <v/>
      </c>
      <c r="J19" s="6"/>
      <c r="K19" s="6"/>
      <c r="L19" s="7"/>
      <c r="M19" s="1">
        <f>IF(testdata[[#This Row],[mkt-dir]]="DN",testdata[[#This Row],[mrkt]],"")</f>
        <v>216.32</v>
      </c>
      <c r="N19" s="1">
        <f>IF(testdata[[#This Row],[mkt-dir]]="DN",testdata[[#This Row],[eval]],"")</f>
        <v>252.95</v>
      </c>
      <c r="O19" s="6"/>
      <c r="P19" s="6"/>
      <c r="Q19" s="7"/>
    </row>
    <row r="20" spans="1:17" x14ac:dyDescent="0.25">
      <c r="A20" s="3">
        <v>18</v>
      </c>
      <c r="B20" s="1">
        <v>214.98</v>
      </c>
      <c r="C20" s="1">
        <v>250.63</v>
      </c>
      <c r="D20" s="6"/>
      <c r="E20" s="6"/>
      <c r="F20" s="7"/>
      <c r="G20" s="2" t="str">
        <f>IF(testdata[[#This Row],[mrkt]]&gt;B19,"UP",IF(testdata[[#This Row],[mrkt]]&lt;B19,"DN",""))</f>
        <v>DN</v>
      </c>
      <c r="H20" s="2" t="str">
        <f>IF(testdata[[#This Row],[mkt-dir]]="UP",testdata[[#This Row],[mrkt]],"")</f>
        <v/>
      </c>
      <c r="I20" s="2" t="str">
        <f>IF(testdata[[#This Row],[mkt-dir]]="UP",testdata[[#This Row],[eval]],"")</f>
        <v/>
      </c>
      <c r="J20" s="6"/>
      <c r="K20" s="6"/>
      <c r="L20" s="7"/>
      <c r="M20" s="1">
        <f>IF(testdata[[#This Row],[mkt-dir]]="DN",testdata[[#This Row],[mrkt]],"")</f>
        <v>214.98</v>
      </c>
      <c r="N20" s="1">
        <f>IF(testdata[[#This Row],[mkt-dir]]="DN",testdata[[#This Row],[eval]],"")</f>
        <v>250.63</v>
      </c>
      <c r="O20" s="6"/>
      <c r="P20" s="6"/>
      <c r="Q20" s="7"/>
    </row>
    <row r="21" spans="1:17" x14ac:dyDescent="0.25">
      <c r="A21" s="3">
        <v>19</v>
      </c>
      <c r="B21" s="1">
        <v>214.96</v>
      </c>
      <c r="C21" s="1">
        <v>251.93</v>
      </c>
      <c r="D21" s="6">
        <f>_xlfn.VAR.P(B2:B21)</f>
        <v>1.0647649999999935</v>
      </c>
      <c r="E21" s="6">
        <f>_xlfn.COVARIANCE.P(B2:B21,C2:C21)</f>
        <v>8.0363724999999793</v>
      </c>
      <c r="F21" s="7">
        <f>testdata[[#This Row],[cov]]/testdata[[#This Row],[varM]]</f>
        <v>7.5475550943166123</v>
      </c>
      <c r="G21" s="2" t="str">
        <f>IF(testdata[[#This Row],[mrkt]]&gt;B20,"UP",IF(testdata[[#This Row],[mrkt]]&lt;B20,"DN",""))</f>
        <v>DN</v>
      </c>
      <c r="H21" s="2" t="str">
        <f>IF(testdata[[#This Row],[mkt-dir]]="UP",testdata[[#This Row],[mrkt]],"")</f>
        <v/>
      </c>
      <c r="I21" s="2" t="str">
        <f>IF(testdata[[#This Row],[mkt-dir]]="UP",testdata[[#This Row],[eval]],"")</f>
        <v/>
      </c>
      <c r="J21" s="6">
        <f>_xlfn.VAR.P(H2:H21)</f>
        <v>0.72627343749999163</v>
      </c>
      <c r="K21" s="6">
        <f>_xlfn.COVARIANCE.P(H2:H21,I2:I21)</f>
        <v>5.7502859374999709</v>
      </c>
      <c r="L21" s="7">
        <f>testdata[[#This Row],[cov+]]/testdata[[#This Row],[varM+]]</f>
        <v>7.9175220248916744</v>
      </c>
      <c r="M21" s="1">
        <f>IF(testdata[[#This Row],[mkt-dir]]="DN",testdata[[#This Row],[mrkt]],"")</f>
        <v>214.96</v>
      </c>
      <c r="N21" s="1">
        <f>IF(testdata[[#This Row],[mkt-dir]]="DN",testdata[[#This Row],[eval]],"")</f>
        <v>251.93</v>
      </c>
      <c r="O21" s="6">
        <f>_xlfn.VAR.P(M2:M21)</f>
        <v>1.1699559999999971</v>
      </c>
      <c r="P21" s="6">
        <f>_xlfn.COVARIANCE.P(M2:M21,N2:N21)</f>
        <v>6.9373300000000055</v>
      </c>
      <c r="Q21" s="7">
        <f>testdata[[#This Row],[cov-]]/testdata[[#This Row],[varM-]]</f>
        <v>5.9295648725251402</v>
      </c>
    </row>
    <row r="22" spans="1:17" x14ac:dyDescent="0.25">
      <c r="A22" s="3">
        <v>20</v>
      </c>
      <c r="B22" s="1">
        <v>215.05</v>
      </c>
      <c r="C22" s="1">
        <v>249.24</v>
      </c>
      <c r="D22" s="6">
        <f t="shared" ref="D22:D85" si="0">_xlfn.VAR.P(B3:B22)</f>
        <v>0.9171087499999967</v>
      </c>
      <c r="E22" s="6">
        <f>_xlfn.COVARIANCE.P(B3:B22,C3:C22)</f>
        <v>6.1893475000000002</v>
      </c>
      <c r="F22" s="7">
        <f>testdata[[#This Row],[cov]]/testdata[[#This Row],[varM]]</f>
        <v>6.7487607113115242</v>
      </c>
      <c r="G22" s="2" t="str">
        <f>IF(testdata[[#This Row],[mrkt]]&gt;B21,"UP",IF(testdata[[#This Row],[mrkt]]&lt;B21,"DN",""))</f>
        <v>UP</v>
      </c>
      <c r="H22" s="2">
        <f>IF(testdata[[#This Row],[mkt-dir]]="UP",testdata[[#This Row],[mrkt]],"")</f>
        <v>215.05</v>
      </c>
      <c r="I22" s="2">
        <f>IF(testdata[[#This Row],[mkt-dir]]="UP",testdata[[#This Row],[eval]],"")</f>
        <v>249.24</v>
      </c>
      <c r="J22" s="6">
        <f t="shared" ref="J22:J85" si="1">_xlfn.VAR.P(H3:H22)</f>
        <v>0.65352839506172156</v>
      </c>
      <c r="K22" s="6">
        <f t="shared" ref="K22:K85" si="2">_xlfn.COVARIANCE.P(H3:H22,I3:I22)</f>
        <v>5.3855518518518375</v>
      </c>
      <c r="L22" s="7">
        <f>testdata[[#This Row],[cov+]]/testdata[[#This Row],[varM+]]</f>
        <v>8.2407312253711744</v>
      </c>
      <c r="M22" s="1" t="str">
        <f>IF(testdata[[#This Row],[mkt-dir]]="DN",testdata[[#This Row],[mrkt]],"")</f>
        <v/>
      </c>
      <c r="N22" s="1" t="str">
        <f>IF(testdata[[#This Row],[mkt-dir]]="DN",testdata[[#This Row],[eval]],"")</f>
        <v/>
      </c>
      <c r="O22" s="6">
        <f t="shared" ref="O22:O85" si="3">_xlfn.VAR.P(M3:M22)</f>
        <v>1.1699559999999971</v>
      </c>
      <c r="P22" s="6">
        <f t="shared" ref="P22:P85" si="4">_xlfn.COVARIANCE.P(M3:M22,N3:N22)</f>
        <v>6.9373300000000055</v>
      </c>
      <c r="Q22" s="7">
        <f>testdata[[#This Row],[cov-]]/testdata[[#This Row],[varM-]]</f>
        <v>5.9295648725251402</v>
      </c>
    </row>
    <row r="23" spans="1:17" x14ac:dyDescent="0.25">
      <c r="A23" s="3">
        <v>21</v>
      </c>
      <c r="B23" s="1">
        <v>215.19</v>
      </c>
      <c r="C23" s="1">
        <v>251.55</v>
      </c>
      <c r="D23" s="6">
        <f t="shared" si="0"/>
        <v>0.91250399999999665</v>
      </c>
      <c r="E23" s="6">
        <f t="shared" ref="E23:E86" si="5">_xlfn.COVARIANCE.P(B4:B23,C4:C23)</f>
        <v>6.0106560000000027</v>
      </c>
      <c r="F23" s="7">
        <f>testdata[[#This Row],[cov]]/testdata[[#This Row],[varM]]</f>
        <v>6.5869913994897829</v>
      </c>
      <c r="G23" s="2" t="str">
        <f>IF(testdata[[#This Row],[mrkt]]&gt;B22,"UP",IF(testdata[[#This Row],[mrkt]]&lt;B22,"DN",""))</f>
        <v>UP</v>
      </c>
      <c r="H23" s="2">
        <f>IF(testdata[[#This Row],[mkt-dir]]="UP",testdata[[#This Row],[mrkt]],"")</f>
        <v>215.19</v>
      </c>
      <c r="I23" s="2">
        <f>IF(testdata[[#This Row],[mkt-dir]]="UP",testdata[[#This Row],[eval]],"")</f>
        <v>251.55</v>
      </c>
      <c r="J23" s="6">
        <f t="shared" si="1"/>
        <v>0.59437777777777101</v>
      </c>
      <c r="K23" s="6">
        <f t="shared" si="2"/>
        <v>4.4115592592592456</v>
      </c>
      <c r="L23" s="7">
        <f>testdata[[#This Row],[cov+]]/testdata[[#This Row],[varM+]]</f>
        <v>7.422147032065963</v>
      </c>
      <c r="M23" s="1" t="str">
        <f>IF(testdata[[#This Row],[mkt-dir]]="DN",testdata[[#This Row],[mrkt]],"")</f>
        <v/>
      </c>
      <c r="N23" s="1" t="str">
        <f>IF(testdata[[#This Row],[mkt-dir]]="DN",testdata[[#This Row],[eval]],"")</f>
        <v/>
      </c>
      <c r="O23" s="6">
        <f t="shared" si="3"/>
        <v>1.1699559999999971</v>
      </c>
      <c r="P23" s="6">
        <f t="shared" si="4"/>
        <v>6.9373300000000055</v>
      </c>
      <c r="Q23" s="7">
        <f>testdata[[#This Row],[cov-]]/testdata[[#This Row],[varM-]]</f>
        <v>5.9295648725251402</v>
      </c>
    </row>
    <row r="24" spans="1:17" x14ac:dyDescent="0.25">
      <c r="A24" s="3">
        <v>22</v>
      </c>
      <c r="B24" s="1">
        <v>216.67</v>
      </c>
      <c r="C24" s="1">
        <v>251.33</v>
      </c>
      <c r="D24" s="6">
        <f t="shared" si="0"/>
        <v>1.0560909999999937</v>
      </c>
      <c r="E24" s="6">
        <f t="shared" si="5"/>
        <v>6.126199999999991</v>
      </c>
      <c r="F24" s="7">
        <f>testdata[[#This Row],[cov]]/testdata[[#This Row],[varM]]</f>
        <v>5.800825875800502</v>
      </c>
      <c r="G24" s="2" t="str">
        <f>IF(testdata[[#This Row],[mrkt]]&gt;B23,"UP",IF(testdata[[#This Row],[mrkt]]&lt;B23,"DN",""))</f>
        <v>UP</v>
      </c>
      <c r="H24" s="2">
        <f>IF(testdata[[#This Row],[mkt-dir]]="UP",testdata[[#This Row],[mrkt]],"")</f>
        <v>216.67</v>
      </c>
      <c r="I24" s="2">
        <f>IF(testdata[[#This Row],[mkt-dir]]="UP",testdata[[#This Row],[eval]],"")</f>
        <v>251.33</v>
      </c>
      <c r="J24" s="6">
        <f t="shared" si="1"/>
        <v>0.80951599999999002</v>
      </c>
      <c r="K24" s="6">
        <f t="shared" si="2"/>
        <v>5.2370859999999801</v>
      </c>
      <c r="L24" s="7">
        <f>testdata[[#This Row],[cov+]]/testdata[[#This Row],[varM+]]</f>
        <v>6.4694039401321835</v>
      </c>
      <c r="M24" s="1" t="str">
        <f>IF(testdata[[#This Row],[mkt-dir]]="DN",testdata[[#This Row],[mrkt]],"")</f>
        <v/>
      </c>
      <c r="N24" s="1" t="str">
        <f>IF(testdata[[#This Row],[mkt-dir]]="DN",testdata[[#This Row],[eval]],"")</f>
        <v/>
      </c>
      <c r="O24" s="6">
        <f t="shared" si="3"/>
        <v>1.2441999999999949</v>
      </c>
      <c r="P24" s="6">
        <f t="shared" si="4"/>
        <v>6.4106037037036883</v>
      </c>
      <c r="Q24" s="7">
        <f>testdata[[#This Row],[cov-]]/testdata[[#This Row],[varM-]]</f>
        <v>5.1523900528080011</v>
      </c>
    </row>
    <row r="25" spans="1:17" x14ac:dyDescent="0.25">
      <c r="A25" s="3">
        <v>23</v>
      </c>
      <c r="B25" s="1">
        <v>216.28</v>
      </c>
      <c r="C25" s="1">
        <v>257.77</v>
      </c>
      <c r="D25" s="6">
        <f t="shared" si="0"/>
        <v>1.1527239999999943</v>
      </c>
      <c r="E25" s="6">
        <f t="shared" si="5"/>
        <v>6.9257279999999897</v>
      </c>
      <c r="F25" s="7">
        <f>testdata[[#This Row],[cov]]/testdata[[#This Row],[varM]]</f>
        <v>6.008140717118776</v>
      </c>
      <c r="G25" s="2" t="str">
        <f>IF(testdata[[#This Row],[mrkt]]&gt;B24,"UP",IF(testdata[[#This Row],[mrkt]]&lt;B24,"DN",""))</f>
        <v>DN</v>
      </c>
      <c r="H25" s="2" t="str">
        <f>IF(testdata[[#This Row],[mkt-dir]]="UP",testdata[[#This Row],[mrkt]],"")</f>
        <v/>
      </c>
      <c r="I25" s="2" t="str">
        <f>IF(testdata[[#This Row],[mkt-dir]]="UP",testdata[[#This Row],[eval]],"")</f>
        <v/>
      </c>
      <c r="J25" s="6">
        <f t="shared" si="1"/>
        <v>0.87577777777776633</v>
      </c>
      <c r="K25" s="6">
        <f t="shared" si="2"/>
        <v>5.0041962962962687</v>
      </c>
      <c r="L25" s="7">
        <f>testdata[[#This Row],[cov+]]/testdata[[#This Row],[varM+]]</f>
        <v>5.7140023682652892</v>
      </c>
      <c r="M25" s="1">
        <f>IF(testdata[[#This Row],[mkt-dir]]="DN",testdata[[#This Row],[mrkt]],"")</f>
        <v>216.28</v>
      </c>
      <c r="N25" s="1">
        <f>IF(testdata[[#This Row],[mkt-dir]]="DN",testdata[[#This Row],[eval]],"")</f>
        <v>257.77</v>
      </c>
      <c r="O25" s="6">
        <f t="shared" si="3"/>
        <v>1.3628289999999963</v>
      </c>
      <c r="P25" s="6">
        <f t="shared" si="4"/>
        <v>7.7872279999999865</v>
      </c>
      <c r="Q25" s="7">
        <f>testdata[[#This Row],[cov-]]/testdata[[#This Row],[varM-]]</f>
        <v>5.7140169456329497</v>
      </c>
    </row>
    <row r="26" spans="1:17" x14ac:dyDescent="0.25">
      <c r="A26" s="3">
        <v>24</v>
      </c>
      <c r="B26" s="1">
        <v>216.29</v>
      </c>
      <c r="C26" s="1">
        <v>257.48</v>
      </c>
      <c r="D26" s="6">
        <f t="shared" si="0"/>
        <v>1.1872389999999919</v>
      </c>
      <c r="E26" s="6">
        <f t="shared" si="5"/>
        <v>6.9899019999999794</v>
      </c>
      <c r="F26" s="7">
        <f>testdata[[#This Row],[cov]]/testdata[[#This Row],[varM]]</f>
        <v>5.88752727968002</v>
      </c>
      <c r="G26" s="2" t="str">
        <f>IF(testdata[[#This Row],[mrkt]]&gt;B25,"UP",IF(testdata[[#This Row],[mrkt]]&lt;B25,"DN",""))</f>
        <v>UP</v>
      </c>
      <c r="H26" s="2">
        <f>IF(testdata[[#This Row],[mkt-dir]]="UP",testdata[[#This Row],[mrkt]],"")</f>
        <v>216.29</v>
      </c>
      <c r="I26" s="2">
        <f>IF(testdata[[#This Row],[mkt-dir]]="UP",testdata[[#This Row],[eval]],"")</f>
        <v>257.48</v>
      </c>
      <c r="J26" s="6">
        <f t="shared" si="1"/>
        <v>0.90584899999998814</v>
      </c>
      <c r="K26" s="6">
        <f t="shared" si="2"/>
        <v>5.7105649999999697</v>
      </c>
      <c r="L26" s="7">
        <f>testdata[[#This Row],[cov+]]/testdata[[#This Row],[varM+]]</f>
        <v>6.3041025601397633</v>
      </c>
      <c r="M26" s="1" t="str">
        <f>IF(testdata[[#This Row],[mkt-dir]]="DN",testdata[[#This Row],[mrkt]],"")</f>
        <v/>
      </c>
      <c r="N26" s="1" t="str">
        <f>IF(testdata[[#This Row],[mkt-dir]]="DN",testdata[[#This Row],[eval]],"")</f>
        <v/>
      </c>
      <c r="O26" s="6">
        <f t="shared" si="3"/>
        <v>1.4248469135802404</v>
      </c>
      <c r="P26" s="6">
        <f t="shared" si="4"/>
        <v>7.1593382716049057</v>
      </c>
      <c r="Q26" s="7">
        <f>testdata[[#This Row],[cov-]]/testdata[[#This Row],[varM-]]</f>
        <v>5.0246368247487707</v>
      </c>
    </row>
    <row r="27" spans="1:17" x14ac:dyDescent="0.25">
      <c r="A27" s="3">
        <v>25</v>
      </c>
      <c r="B27" s="1">
        <v>216.58</v>
      </c>
      <c r="C27" s="1">
        <v>262.08</v>
      </c>
      <c r="D27" s="6">
        <f t="shared" si="0"/>
        <v>1.2314887499999929</v>
      </c>
      <c r="E27" s="6">
        <f t="shared" si="5"/>
        <v>7.1335437499999799</v>
      </c>
      <c r="F27" s="7">
        <f>testdata[[#This Row],[cov]]/testdata[[#This Row],[varM]]</f>
        <v>5.7926178781576532</v>
      </c>
      <c r="G27" s="2" t="str">
        <f>IF(testdata[[#This Row],[mrkt]]&gt;B26,"UP",IF(testdata[[#This Row],[mrkt]]&lt;B26,"DN",""))</f>
        <v>UP</v>
      </c>
      <c r="H27" s="2">
        <f>IF(testdata[[#This Row],[mkt-dir]]="UP",testdata[[#This Row],[mrkt]],"")</f>
        <v>216.58</v>
      </c>
      <c r="I27" s="2">
        <f>IF(testdata[[#This Row],[mkt-dir]]="UP",testdata[[#This Row],[eval]],"")</f>
        <v>262.08</v>
      </c>
      <c r="J27" s="6">
        <f t="shared" si="1"/>
        <v>0.96728099173552973</v>
      </c>
      <c r="K27" s="6">
        <f t="shared" si="2"/>
        <v>6.8434429752065986</v>
      </c>
      <c r="L27" s="7">
        <f>testdata[[#This Row],[cov+]]/testdata[[#This Row],[varM+]]</f>
        <v>7.074927589477233</v>
      </c>
      <c r="M27" s="1" t="str">
        <f>IF(testdata[[#This Row],[mkt-dir]]="DN",testdata[[#This Row],[mrkt]],"")</f>
        <v/>
      </c>
      <c r="N27" s="1" t="str">
        <f>IF(testdata[[#This Row],[mkt-dir]]="DN",testdata[[#This Row],[eval]],"")</f>
        <v/>
      </c>
      <c r="O27" s="6">
        <f t="shared" si="3"/>
        <v>1.4248469135802404</v>
      </c>
      <c r="P27" s="6">
        <f t="shared" si="4"/>
        <v>7.1593382716049057</v>
      </c>
      <c r="Q27" s="7">
        <f>testdata[[#This Row],[cov-]]/testdata[[#This Row],[varM-]]</f>
        <v>5.0246368247487707</v>
      </c>
    </row>
    <row r="28" spans="1:17" x14ac:dyDescent="0.25">
      <c r="A28" s="3">
        <v>26</v>
      </c>
      <c r="B28" s="1">
        <v>217.86</v>
      </c>
      <c r="C28" s="1">
        <v>269.2</v>
      </c>
      <c r="D28" s="6">
        <f t="shared" si="0"/>
        <v>1.5491659999999972</v>
      </c>
      <c r="E28" s="6">
        <f t="shared" si="5"/>
        <v>9.1483840000000018</v>
      </c>
      <c r="F28" s="7">
        <f>testdata[[#This Row],[cov]]/testdata[[#This Row],[varM]]</f>
        <v>5.9053606908491529</v>
      </c>
      <c r="G28" s="2" t="str">
        <f>IF(testdata[[#This Row],[mrkt]]&gt;B27,"UP",IF(testdata[[#This Row],[mrkt]]&lt;B27,"DN",""))</f>
        <v>UP</v>
      </c>
      <c r="H28" s="2">
        <f>IF(testdata[[#This Row],[mkt-dir]]="UP",testdata[[#This Row],[mrkt]],"")</f>
        <v>217.86</v>
      </c>
      <c r="I28" s="2">
        <f>IF(testdata[[#This Row],[mkt-dir]]="UP",testdata[[#This Row],[eval]],"")</f>
        <v>269.2</v>
      </c>
      <c r="J28" s="6">
        <f t="shared" si="1"/>
        <v>1.3726876033057851</v>
      </c>
      <c r="K28" s="6">
        <f t="shared" si="2"/>
        <v>9.0704528925620114</v>
      </c>
      <c r="L28" s="7">
        <f>testdata[[#This Row],[cov+]]/testdata[[#This Row],[varM+]]</f>
        <v>6.6078056439921404</v>
      </c>
      <c r="M28" s="1" t="str">
        <f>IF(testdata[[#This Row],[mkt-dir]]="DN",testdata[[#This Row],[mrkt]],"")</f>
        <v/>
      </c>
      <c r="N28" s="1" t="str">
        <f>IF(testdata[[#This Row],[mkt-dir]]="DN",testdata[[#This Row],[eval]],"")</f>
        <v/>
      </c>
      <c r="O28" s="6">
        <f t="shared" si="3"/>
        <v>1.4248469135802404</v>
      </c>
      <c r="P28" s="6">
        <f t="shared" si="4"/>
        <v>7.1593382716049057</v>
      </c>
      <c r="Q28" s="7">
        <f>testdata[[#This Row],[cov-]]/testdata[[#This Row],[varM-]]</f>
        <v>5.0246368247487707</v>
      </c>
    </row>
    <row r="29" spans="1:17" x14ac:dyDescent="0.25">
      <c r="A29" s="3">
        <v>27</v>
      </c>
      <c r="B29" s="1">
        <v>218.72</v>
      </c>
      <c r="C29" s="1">
        <v>269.23</v>
      </c>
      <c r="D29" s="6">
        <f t="shared" si="0"/>
        <v>1.9836809999999985</v>
      </c>
      <c r="E29" s="6">
        <f t="shared" si="5"/>
        <v>10.674538000000016</v>
      </c>
      <c r="F29" s="7">
        <f>testdata[[#This Row],[cov]]/testdata[[#This Row],[varM]]</f>
        <v>5.3811767113764883</v>
      </c>
      <c r="G29" s="2" t="str">
        <f>IF(testdata[[#This Row],[mrkt]]&gt;B28,"UP",IF(testdata[[#This Row],[mrkt]]&lt;B28,"DN",""))</f>
        <v>UP</v>
      </c>
      <c r="H29" s="2">
        <f>IF(testdata[[#This Row],[mkt-dir]]="UP",testdata[[#This Row],[mrkt]],"")</f>
        <v>218.72</v>
      </c>
      <c r="I29" s="2">
        <f>IF(testdata[[#This Row],[mkt-dir]]="UP",testdata[[#This Row],[eval]],"")</f>
        <v>269.23</v>
      </c>
      <c r="J29" s="6">
        <f t="shared" si="1"/>
        <v>1.9634083333333325</v>
      </c>
      <c r="K29" s="6">
        <f t="shared" si="2"/>
        <v>12.338695833333361</v>
      </c>
      <c r="L29" s="7">
        <f>testdata[[#This Row],[cov+]]/testdata[[#This Row],[varM+]]</f>
        <v>6.2843248772330593</v>
      </c>
      <c r="M29" s="1" t="str">
        <f>IF(testdata[[#This Row],[mkt-dir]]="DN",testdata[[#This Row],[mrkt]],"")</f>
        <v/>
      </c>
      <c r="N29" s="1" t="str">
        <f>IF(testdata[[#This Row],[mkt-dir]]="DN",testdata[[#This Row],[eval]],"")</f>
        <v/>
      </c>
      <c r="O29" s="6">
        <f t="shared" si="3"/>
        <v>1.4951499999999953</v>
      </c>
      <c r="P29" s="6">
        <f t="shared" si="4"/>
        <v>5.9018937499999886</v>
      </c>
      <c r="Q29" s="7">
        <f>testdata[[#This Row],[cov-]]/testdata[[#This Row],[varM-]]</f>
        <v>3.9473589606394053</v>
      </c>
    </row>
    <row r="30" spans="1:17" x14ac:dyDescent="0.25">
      <c r="A30" s="3">
        <v>28</v>
      </c>
      <c r="B30" s="1">
        <v>219.91</v>
      </c>
      <c r="C30" s="1">
        <v>280.60000000000002</v>
      </c>
      <c r="D30" s="6">
        <f t="shared" si="0"/>
        <v>2.8001609999999957</v>
      </c>
      <c r="E30" s="6">
        <f t="shared" si="5"/>
        <v>15.64193050000001</v>
      </c>
      <c r="F30" s="7">
        <f>testdata[[#This Row],[cov]]/testdata[[#This Row],[varM]]</f>
        <v>5.5860825502533729</v>
      </c>
      <c r="G30" s="2" t="str">
        <f>IF(testdata[[#This Row],[mrkt]]&gt;B29,"UP",IF(testdata[[#This Row],[mrkt]]&lt;B29,"DN",""))</f>
        <v>UP</v>
      </c>
      <c r="H30" s="2">
        <f>IF(testdata[[#This Row],[mkt-dir]]="UP",testdata[[#This Row],[mrkt]],"")</f>
        <v>219.91</v>
      </c>
      <c r="I30" s="2">
        <f>IF(testdata[[#This Row],[mkt-dir]]="UP",testdata[[#This Row],[eval]],"")</f>
        <v>280.60000000000002</v>
      </c>
      <c r="J30" s="6">
        <f t="shared" si="1"/>
        <v>2.9084083333333282</v>
      </c>
      <c r="K30" s="6">
        <f t="shared" si="2"/>
        <v>17.912258333333344</v>
      </c>
      <c r="L30" s="7">
        <f>testdata[[#This Row],[cov+]]/testdata[[#This Row],[varM+]]</f>
        <v>6.1587838709030578</v>
      </c>
      <c r="M30" s="1" t="str">
        <f>IF(testdata[[#This Row],[mkt-dir]]="DN",testdata[[#This Row],[mrkt]],"")</f>
        <v/>
      </c>
      <c r="N30" s="1" t="str">
        <f>IF(testdata[[#This Row],[mkt-dir]]="DN",testdata[[#This Row],[eval]],"")</f>
        <v/>
      </c>
      <c r="O30" s="6">
        <f t="shared" si="3"/>
        <v>1.4951499999999953</v>
      </c>
      <c r="P30" s="6">
        <f t="shared" si="4"/>
        <v>5.9018937499999886</v>
      </c>
      <c r="Q30" s="7">
        <f>testdata[[#This Row],[cov-]]/testdata[[#This Row],[varM-]]</f>
        <v>3.9473589606394053</v>
      </c>
    </row>
    <row r="31" spans="1:17" x14ac:dyDescent="0.25">
      <c r="A31" s="3">
        <v>29</v>
      </c>
      <c r="B31" s="1">
        <v>220.79</v>
      </c>
      <c r="C31" s="1">
        <v>280.98</v>
      </c>
      <c r="D31" s="6">
        <f t="shared" si="0"/>
        <v>3.6879049999999922</v>
      </c>
      <c r="E31" s="6">
        <f t="shared" si="5"/>
        <v>19.665472500000003</v>
      </c>
      <c r="F31" s="7">
        <f>testdata[[#This Row],[cov]]/testdata[[#This Row],[varM]]</f>
        <v>5.3324238287049273</v>
      </c>
      <c r="G31" s="2" t="str">
        <f>IF(testdata[[#This Row],[mrkt]]&gt;B30,"UP",IF(testdata[[#This Row],[mrkt]]&lt;B30,"DN",""))</f>
        <v>UP</v>
      </c>
      <c r="H31" s="2">
        <f>IF(testdata[[#This Row],[mkt-dir]]="UP",testdata[[#This Row],[mrkt]],"")</f>
        <v>220.79</v>
      </c>
      <c r="I31" s="2">
        <f>IF(testdata[[#This Row],[mkt-dir]]="UP",testdata[[#This Row],[eval]],"")</f>
        <v>280.98</v>
      </c>
      <c r="J31" s="6">
        <f t="shared" si="1"/>
        <v>4.0624852071005808</v>
      </c>
      <c r="K31" s="6">
        <f t="shared" si="2"/>
        <v>24.064075147928992</v>
      </c>
      <c r="L31" s="7">
        <f>testdata[[#This Row],[cov+]]/testdata[[#This Row],[varM+]]</f>
        <v>5.9234862211605845</v>
      </c>
      <c r="M31" s="1" t="str">
        <f>IF(testdata[[#This Row],[mkt-dir]]="DN",testdata[[#This Row],[mrkt]],"")</f>
        <v/>
      </c>
      <c r="N31" s="1" t="str">
        <f>IF(testdata[[#This Row],[mkt-dir]]="DN",testdata[[#This Row],[eval]],"")</f>
        <v/>
      </c>
      <c r="O31" s="6">
        <f t="shared" si="3"/>
        <v>1.4515959183673419</v>
      </c>
      <c r="P31" s="6">
        <f t="shared" si="4"/>
        <v>3.9427857142857059</v>
      </c>
      <c r="Q31" s="7">
        <f>testdata[[#This Row],[cov-]]/testdata[[#This Row],[varM-]]</f>
        <v>2.7161730509137061</v>
      </c>
    </row>
    <row r="32" spans="1:17" x14ac:dyDescent="0.25">
      <c r="A32" s="3">
        <v>30</v>
      </c>
      <c r="B32" s="1">
        <v>221.94</v>
      </c>
      <c r="C32" s="1">
        <v>279.76</v>
      </c>
      <c r="D32" s="6">
        <f t="shared" si="0"/>
        <v>5.0018489999999911</v>
      </c>
      <c r="E32" s="6">
        <f t="shared" si="5"/>
        <v>23.925293500000002</v>
      </c>
      <c r="F32" s="7">
        <f>testdata[[#This Row],[cov]]/testdata[[#This Row],[varM]]</f>
        <v>4.7832898394173924</v>
      </c>
      <c r="G32" s="2" t="str">
        <f>IF(testdata[[#This Row],[mrkt]]&gt;B31,"UP",IF(testdata[[#This Row],[mrkt]]&lt;B31,"DN",""))</f>
        <v>UP</v>
      </c>
      <c r="H32" s="2">
        <f>IF(testdata[[#This Row],[mkt-dir]]="UP",testdata[[#This Row],[mrkt]],"")</f>
        <v>221.94</v>
      </c>
      <c r="I32" s="2">
        <f>IF(testdata[[#This Row],[mkt-dir]]="UP",testdata[[#This Row],[eval]],"")</f>
        <v>279.76</v>
      </c>
      <c r="J32" s="6">
        <f t="shared" si="1"/>
        <v>5.3205254437869707</v>
      </c>
      <c r="K32" s="6">
        <f t="shared" si="2"/>
        <v>26.670799408284015</v>
      </c>
      <c r="L32" s="7">
        <f>testdata[[#This Row],[cov+]]/testdata[[#This Row],[varM+]]</f>
        <v>5.0128130557910913</v>
      </c>
      <c r="M32" s="1" t="str">
        <f>IF(testdata[[#This Row],[mkt-dir]]="DN",testdata[[#This Row],[mrkt]],"")</f>
        <v/>
      </c>
      <c r="N32" s="1" t="str">
        <f>IF(testdata[[#This Row],[mkt-dir]]="DN",testdata[[#This Row],[eval]],"")</f>
        <v/>
      </c>
      <c r="O32" s="6">
        <f t="shared" si="3"/>
        <v>1.4515959183673419</v>
      </c>
      <c r="P32" s="6">
        <f t="shared" si="4"/>
        <v>3.9427857142857059</v>
      </c>
      <c r="Q32" s="7">
        <f>testdata[[#This Row],[cov-]]/testdata[[#This Row],[varM-]]</f>
        <v>2.7161730509137061</v>
      </c>
    </row>
    <row r="33" spans="1:17" x14ac:dyDescent="0.25">
      <c r="A33" s="3">
        <v>31</v>
      </c>
      <c r="B33" s="1">
        <v>221.75</v>
      </c>
      <c r="C33" s="1">
        <v>268.95</v>
      </c>
      <c r="D33" s="6">
        <f t="shared" si="0"/>
        <v>5.6766009999999945</v>
      </c>
      <c r="E33" s="6">
        <f t="shared" si="5"/>
        <v>23.922868000000001</v>
      </c>
      <c r="F33" s="7">
        <f>testdata[[#This Row],[cov]]/testdata[[#This Row],[varM]]</f>
        <v>4.2142944342926381</v>
      </c>
      <c r="G33" s="2" t="str">
        <f>IF(testdata[[#This Row],[mrkt]]&gt;B32,"UP",IF(testdata[[#This Row],[mrkt]]&lt;B32,"DN",""))</f>
        <v>DN</v>
      </c>
      <c r="H33" s="2" t="str">
        <f>IF(testdata[[#This Row],[mkt-dir]]="UP",testdata[[#This Row],[mrkt]],"")</f>
        <v/>
      </c>
      <c r="I33" s="2" t="str">
        <f>IF(testdata[[#This Row],[mkt-dir]]="UP",testdata[[#This Row],[eval]],"")</f>
        <v/>
      </c>
      <c r="J33" s="6">
        <f t="shared" si="1"/>
        <v>5.3205254437869707</v>
      </c>
      <c r="K33" s="6">
        <f t="shared" si="2"/>
        <v>26.670799408284015</v>
      </c>
      <c r="L33" s="7">
        <f>testdata[[#This Row],[cov+]]/testdata[[#This Row],[varM+]]</f>
        <v>5.0128130557910913</v>
      </c>
      <c r="M33" s="1">
        <f>IF(testdata[[#This Row],[mkt-dir]]="DN",testdata[[#This Row],[mrkt]],"")</f>
        <v>221.75</v>
      </c>
      <c r="N33" s="1">
        <f>IF(testdata[[#This Row],[mkt-dir]]="DN",testdata[[#This Row],[eval]],"")</f>
        <v>268.95</v>
      </c>
      <c r="O33" s="6">
        <f t="shared" si="3"/>
        <v>5.7576204081632687</v>
      </c>
      <c r="P33" s="6">
        <f t="shared" si="4"/>
        <v>14.437961224489801</v>
      </c>
      <c r="Q33" s="7">
        <f>testdata[[#This Row],[cov-]]/testdata[[#This Row],[varM-]]</f>
        <v>2.5076264499860694</v>
      </c>
    </row>
    <row r="34" spans="1:17" x14ac:dyDescent="0.25">
      <c r="A34" s="3">
        <v>32</v>
      </c>
      <c r="B34" s="1">
        <v>222.1</v>
      </c>
      <c r="C34" s="1">
        <v>272.23</v>
      </c>
      <c r="D34" s="6">
        <f t="shared" si="0"/>
        <v>6.4425227499999949</v>
      </c>
      <c r="E34" s="6">
        <f t="shared" si="5"/>
        <v>24.605343500000007</v>
      </c>
      <c r="F34" s="7">
        <f>testdata[[#This Row],[cov]]/testdata[[#This Row],[varM]]</f>
        <v>3.8192094083020547</v>
      </c>
      <c r="G34" s="2" t="str">
        <f>IF(testdata[[#This Row],[mrkt]]&gt;B33,"UP",IF(testdata[[#This Row],[mrkt]]&lt;B33,"DN",""))</f>
        <v>UP</v>
      </c>
      <c r="H34" s="2">
        <f>IF(testdata[[#This Row],[mkt-dir]]="UP",testdata[[#This Row],[mrkt]],"")</f>
        <v>222.1</v>
      </c>
      <c r="I34" s="2">
        <f>IF(testdata[[#This Row],[mkt-dir]]="UP",testdata[[#This Row],[eval]],"")</f>
        <v>272.23</v>
      </c>
      <c r="J34" s="6">
        <f t="shared" si="1"/>
        <v>5.9685325443786885</v>
      </c>
      <c r="K34" s="6">
        <f t="shared" si="2"/>
        <v>25.056330177514795</v>
      </c>
      <c r="L34" s="7">
        <f>testdata[[#This Row],[cov+]]/testdata[[#This Row],[varM+]]</f>
        <v>4.1980721377004917</v>
      </c>
      <c r="M34" s="1" t="str">
        <f>IF(testdata[[#This Row],[mkt-dir]]="DN",testdata[[#This Row],[mrkt]],"")</f>
        <v/>
      </c>
      <c r="N34" s="1" t="str">
        <f>IF(testdata[[#This Row],[mkt-dir]]="DN",testdata[[#This Row],[eval]],"")</f>
        <v/>
      </c>
      <c r="O34" s="6">
        <f t="shared" si="3"/>
        <v>5.7576204081632687</v>
      </c>
      <c r="P34" s="6">
        <f t="shared" si="4"/>
        <v>14.437961224489801</v>
      </c>
      <c r="Q34" s="7">
        <f>testdata[[#This Row],[cov-]]/testdata[[#This Row],[varM-]]</f>
        <v>2.5076264499860694</v>
      </c>
    </row>
    <row r="35" spans="1:17" x14ac:dyDescent="0.25">
      <c r="A35" s="3">
        <v>33</v>
      </c>
      <c r="B35" s="1">
        <v>223.43</v>
      </c>
      <c r="C35" s="1">
        <v>277.39</v>
      </c>
      <c r="D35" s="6">
        <f t="shared" si="0"/>
        <v>7.3406299999999991</v>
      </c>
      <c r="E35" s="6">
        <f t="shared" si="5"/>
        <v>26.706365000000005</v>
      </c>
      <c r="F35" s="7">
        <f>testdata[[#This Row],[cov]]/testdata[[#This Row],[varM]]</f>
        <v>3.6381570791607816</v>
      </c>
      <c r="G35" s="2" t="str">
        <f>IF(testdata[[#This Row],[mrkt]]&gt;B34,"UP",IF(testdata[[#This Row],[mrkt]]&lt;B34,"DN",""))</f>
        <v>UP</v>
      </c>
      <c r="H35" s="2">
        <f>IF(testdata[[#This Row],[mkt-dir]]="UP",testdata[[#This Row],[mrkt]],"")</f>
        <v>223.43</v>
      </c>
      <c r="I35" s="2">
        <f>IF(testdata[[#This Row],[mkt-dir]]="UP",testdata[[#This Row],[eval]],"")</f>
        <v>277.39</v>
      </c>
      <c r="J35" s="6">
        <f t="shared" si="1"/>
        <v>7.5525168367346884</v>
      </c>
      <c r="K35" s="6">
        <f t="shared" si="2"/>
        <v>28.134644387755099</v>
      </c>
      <c r="L35" s="7">
        <f>testdata[[#This Row],[cov+]]/testdata[[#This Row],[varM+]]</f>
        <v>3.7252011476374332</v>
      </c>
      <c r="M35" s="1" t="str">
        <f>IF(testdata[[#This Row],[mkt-dir]]="DN",testdata[[#This Row],[mrkt]],"")</f>
        <v/>
      </c>
      <c r="N35" s="1" t="str">
        <f>IF(testdata[[#This Row],[mkt-dir]]="DN",testdata[[#This Row],[eval]],"")</f>
        <v/>
      </c>
      <c r="O35" s="6">
        <f t="shared" si="3"/>
        <v>5.2861916666666691</v>
      </c>
      <c r="P35" s="6">
        <f t="shared" si="4"/>
        <v>13.738066666666668</v>
      </c>
      <c r="Q35" s="7">
        <f>testdata[[#This Row],[cov-]]/testdata[[#This Row],[varM-]]</f>
        <v>2.5988589769257318</v>
      </c>
    </row>
    <row r="36" spans="1:17" x14ac:dyDescent="0.25">
      <c r="A36" s="3">
        <v>34</v>
      </c>
      <c r="B36" s="1">
        <v>223.23</v>
      </c>
      <c r="C36" s="1">
        <v>273.51</v>
      </c>
      <c r="D36" s="6">
        <f t="shared" si="0"/>
        <v>8.2057299999999955</v>
      </c>
      <c r="E36" s="6">
        <f t="shared" si="5"/>
        <v>28.253969999999999</v>
      </c>
      <c r="F36" s="7">
        <f>testdata[[#This Row],[cov]]/testdata[[#This Row],[varM]]</f>
        <v>3.4432000565458543</v>
      </c>
      <c r="G36" s="2" t="str">
        <f>IF(testdata[[#This Row],[mrkt]]&gt;B35,"UP",IF(testdata[[#This Row],[mrkt]]&lt;B35,"DN",""))</f>
        <v>DN</v>
      </c>
      <c r="H36" s="2" t="str">
        <f>IF(testdata[[#This Row],[mkt-dir]]="UP",testdata[[#This Row],[mrkt]],"")</f>
        <v/>
      </c>
      <c r="I36" s="2" t="str">
        <f>IF(testdata[[#This Row],[mkt-dir]]="UP",testdata[[#This Row],[eval]],"")</f>
        <v/>
      </c>
      <c r="J36" s="6">
        <f t="shared" si="1"/>
        <v>7.2379763313609438</v>
      </c>
      <c r="K36" s="6">
        <f t="shared" si="2"/>
        <v>27.46603786982249</v>
      </c>
      <c r="L36" s="7">
        <f>testdata[[#This Row],[cov+]]/testdata[[#This Row],[varM+]]</f>
        <v>3.7947123080268623</v>
      </c>
      <c r="M36" s="1">
        <f>IF(testdata[[#This Row],[mkt-dir]]="DN",testdata[[#This Row],[mrkt]],"")</f>
        <v>223.23</v>
      </c>
      <c r="N36" s="1">
        <f>IF(testdata[[#This Row],[mkt-dir]]="DN",testdata[[#This Row],[eval]],"")</f>
        <v>273.51</v>
      </c>
      <c r="O36" s="6">
        <f t="shared" si="3"/>
        <v>9.5543714285714181</v>
      </c>
      <c r="P36" s="6">
        <f t="shared" si="4"/>
        <v>25.673028571428553</v>
      </c>
      <c r="Q36" s="7">
        <f>testdata[[#This Row],[cov-]]/testdata[[#This Row],[varM-]]</f>
        <v>2.6870452717230418</v>
      </c>
    </row>
    <row r="37" spans="1:17" x14ac:dyDescent="0.25">
      <c r="A37" s="3">
        <v>35</v>
      </c>
      <c r="B37" s="1">
        <v>223.38</v>
      </c>
      <c r="C37" s="1">
        <v>255.99</v>
      </c>
      <c r="D37" s="6">
        <f t="shared" si="0"/>
        <v>9.3043247499999922</v>
      </c>
      <c r="E37" s="6">
        <f t="shared" si="5"/>
        <v>25.787430249999993</v>
      </c>
      <c r="F37" s="7">
        <f>testdata[[#This Row],[cov]]/testdata[[#This Row],[varM]]</f>
        <v>2.7715531156626936</v>
      </c>
      <c r="G37" s="2" t="str">
        <f>IF(testdata[[#This Row],[mrkt]]&gt;B36,"UP",IF(testdata[[#This Row],[mrkt]]&lt;B36,"DN",""))</f>
        <v>UP</v>
      </c>
      <c r="H37" s="2">
        <f>IF(testdata[[#This Row],[mkt-dir]]="UP",testdata[[#This Row],[mrkt]],"")</f>
        <v>223.38</v>
      </c>
      <c r="I37" s="2">
        <f>IF(testdata[[#This Row],[mkt-dir]]="UP",testdata[[#This Row],[eval]],"")</f>
        <v>255.99</v>
      </c>
      <c r="J37" s="6">
        <f t="shared" si="1"/>
        <v>8.5505692307692218</v>
      </c>
      <c r="K37" s="6">
        <f t="shared" si="2"/>
        <v>22.308315384615376</v>
      </c>
      <c r="L37" s="7">
        <f>testdata[[#This Row],[cov+]]/testdata[[#This Row],[varM+]]</f>
        <v>2.6089859964338875</v>
      </c>
      <c r="M37" s="1" t="str">
        <f>IF(testdata[[#This Row],[mkt-dir]]="DN",testdata[[#This Row],[mrkt]],"")</f>
        <v/>
      </c>
      <c r="N37" s="1" t="str">
        <f>IF(testdata[[#This Row],[mkt-dir]]="DN",testdata[[#This Row],[eval]],"")</f>
        <v/>
      </c>
      <c r="O37" s="6">
        <f t="shared" si="3"/>
        <v>9.5543714285714181</v>
      </c>
      <c r="P37" s="6">
        <f t="shared" si="4"/>
        <v>25.673028571428553</v>
      </c>
      <c r="Q37" s="7">
        <f>testdata[[#This Row],[cov-]]/testdata[[#This Row],[varM-]]</f>
        <v>2.6870452717230418</v>
      </c>
    </row>
    <row r="38" spans="1:17" x14ac:dyDescent="0.25">
      <c r="A38" s="3">
        <v>36</v>
      </c>
      <c r="B38" s="1">
        <v>223.66</v>
      </c>
      <c r="C38" s="1">
        <v>257</v>
      </c>
      <c r="D38" s="6">
        <f t="shared" si="0"/>
        <v>10.270674749999991</v>
      </c>
      <c r="E38" s="6">
        <f t="shared" si="5"/>
        <v>23.079389999999997</v>
      </c>
      <c r="F38" s="7">
        <f>testdata[[#This Row],[cov]]/testdata[[#This Row],[varM]]</f>
        <v>2.2471152637756364</v>
      </c>
      <c r="G38" s="2" t="str">
        <f>IF(testdata[[#This Row],[mrkt]]&gt;B37,"UP",IF(testdata[[#This Row],[mrkt]]&lt;B37,"DN",""))</f>
        <v>UP</v>
      </c>
      <c r="H38" s="2">
        <f>IF(testdata[[#This Row],[mkt-dir]]="UP",testdata[[#This Row],[mrkt]],"")</f>
        <v>223.66</v>
      </c>
      <c r="I38" s="2">
        <f>IF(testdata[[#This Row],[mkt-dir]]="UP",testdata[[#This Row],[eval]],"")</f>
        <v>257</v>
      </c>
      <c r="J38" s="6">
        <f t="shared" si="1"/>
        <v>9.3371882653061107</v>
      </c>
      <c r="K38" s="6">
        <f t="shared" si="2"/>
        <v>17.996928571428562</v>
      </c>
      <c r="L38" s="7">
        <f>testdata[[#This Row],[cov+]]/testdata[[#This Row],[varM+]]</f>
        <v>1.9274462568457753</v>
      </c>
      <c r="M38" s="1" t="str">
        <f>IF(testdata[[#This Row],[mkt-dir]]="DN",testdata[[#This Row],[mrkt]],"")</f>
        <v/>
      </c>
      <c r="N38" s="1" t="str">
        <f>IF(testdata[[#This Row],[mkt-dir]]="DN",testdata[[#This Row],[eval]],"")</f>
        <v/>
      </c>
      <c r="O38" s="6">
        <f t="shared" si="3"/>
        <v>10.919966666666653</v>
      </c>
      <c r="P38" s="6">
        <f t="shared" si="4"/>
        <v>28.731466666666648</v>
      </c>
      <c r="Q38" s="7">
        <f>testdata[[#This Row],[cov-]]/testdata[[#This Row],[varM-]]</f>
        <v>2.6310947225113646</v>
      </c>
    </row>
    <row r="39" spans="1:17" x14ac:dyDescent="0.25">
      <c r="A39" s="3">
        <v>37</v>
      </c>
      <c r="B39" s="1">
        <v>224.01</v>
      </c>
      <c r="C39" s="1">
        <v>246.23</v>
      </c>
      <c r="D39" s="6">
        <f t="shared" si="0"/>
        <v>11.053708999999984</v>
      </c>
      <c r="E39" s="6">
        <f t="shared" si="5"/>
        <v>17.457303999999993</v>
      </c>
      <c r="F39" s="7">
        <f>testdata[[#This Row],[cov]]/testdata[[#This Row],[varM]]</f>
        <v>1.579316408637139</v>
      </c>
      <c r="G39" s="2" t="str">
        <f>IF(testdata[[#This Row],[mrkt]]&gt;B38,"UP",IF(testdata[[#This Row],[mrkt]]&lt;B38,"DN",""))</f>
        <v>UP</v>
      </c>
      <c r="H39" s="2">
        <f>IF(testdata[[#This Row],[mkt-dir]]="UP",testdata[[#This Row],[mrkt]],"")</f>
        <v>224.01</v>
      </c>
      <c r="I39" s="2">
        <f>IF(testdata[[#This Row],[mkt-dir]]="UP",testdata[[#This Row],[eval]],"")</f>
        <v>246.23</v>
      </c>
      <c r="J39" s="6">
        <f t="shared" si="1"/>
        <v>10.03829155555554</v>
      </c>
      <c r="K39" s="6">
        <f t="shared" si="2"/>
        <v>11.327336888888885</v>
      </c>
      <c r="L39" s="7">
        <f>testdata[[#This Row],[cov+]]/testdata[[#This Row],[varM+]]</f>
        <v>1.1284128206676705</v>
      </c>
      <c r="M39" s="1" t="str">
        <f>IF(testdata[[#This Row],[mkt-dir]]="DN",testdata[[#This Row],[mrkt]],"")</f>
        <v/>
      </c>
      <c r="N39" s="1" t="str">
        <f>IF(testdata[[#This Row],[mkt-dir]]="DN",testdata[[#This Row],[eval]],"")</f>
        <v/>
      </c>
      <c r="O39" s="6">
        <f t="shared" si="3"/>
        <v>12.48955999999998</v>
      </c>
      <c r="P39" s="6">
        <f t="shared" si="4"/>
        <v>32.04319999999997</v>
      </c>
      <c r="Q39" s="7">
        <f>testdata[[#This Row],[cov-]]/testdata[[#This Row],[varM-]]</f>
        <v>2.5655987881078293</v>
      </c>
    </row>
    <row r="40" spans="1:17" x14ac:dyDescent="0.25">
      <c r="A40" s="3">
        <v>38</v>
      </c>
      <c r="B40" s="1">
        <v>223.41</v>
      </c>
      <c r="C40" s="1">
        <v>249.99</v>
      </c>
      <c r="D40" s="6">
        <f t="shared" si="0"/>
        <v>10.754654749999977</v>
      </c>
      <c r="E40" s="6">
        <f t="shared" si="5"/>
        <v>12.061653999999994</v>
      </c>
      <c r="F40" s="7">
        <f>testdata[[#This Row],[cov]]/testdata[[#This Row],[varM]]</f>
        <v>1.1215287036527155</v>
      </c>
      <c r="G40" s="2" t="str">
        <f>IF(testdata[[#This Row],[mrkt]]&gt;B39,"UP",IF(testdata[[#This Row],[mrkt]]&lt;B39,"DN",""))</f>
        <v>DN</v>
      </c>
      <c r="H40" s="2" t="str">
        <f>IF(testdata[[#This Row],[mkt-dir]]="UP",testdata[[#This Row],[mrkt]],"")</f>
        <v/>
      </c>
      <c r="I40" s="2" t="str">
        <f>IF(testdata[[#This Row],[mkt-dir]]="UP",testdata[[#This Row],[eval]],"")</f>
        <v/>
      </c>
      <c r="J40" s="6">
        <f t="shared" si="1"/>
        <v>10.03829155555554</v>
      </c>
      <c r="K40" s="6">
        <f t="shared" si="2"/>
        <v>11.327336888888885</v>
      </c>
      <c r="L40" s="7">
        <f>testdata[[#This Row],[cov+]]/testdata[[#This Row],[varM+]]</f>
        <v>1.1284128206676705</v>
      </c>
      <c r="M40" s="1">
        <f>IF(testdata[[#This Row],[mkt-dir]]="DN",testdata[[#This Row],[mrkt]],"")</f>
        <v>223.41</v>
      </c>
      <c r="N40" s="1">
        <f>IF(testdata[[#This Row],[mkt-dir]]="DN",testdata[[#This Row],[eval]],"")</f>
        <v>249.99</v>
      </c>
      <c r="O40" s="6">
        <f t="shared" si="3"/>
        <v>12.867223999999965</v>
      </c>
      <c r="P40" s="6">
        <f t="shared" si="4"/>
        <v>14.858639999999969</v>
      </c>
      <c r="Q40" s="7">
        <f>testdata[[#This Row],[cov-]]/testdata[[#This Row],[varM-]]</f>
        <v>1.1547665603707535</v>
      </c>
    </row>
    <row r="41" spans="1:17" x14ac:dyDescent="0.25">
      <c r="A41" s="3">
        <v>39</v>
      </c>
      <c r="B41" s="1">
        <v>226.53</v>
      </c>
      <c r="C41" s="1">
        <v>250.02</v>
      </c>
      <c r="D41" s="6">
        <f t="shared" si="0"/>
        <v>11.559058999999985</v>
      </c>
      <c r="E41" s="6">
        <f t="shared" si="5"/>
        <v>4.9958414999999974</v>
      </c>
      <c r="F41" s="7">
        <f>testdata[[#This Row],[cov]]/testdata[[#This Row],[varM]]</f>
        <v>0.43220140151546971</v>
      </c>
      <c r="G41" s="2" t="str">
        <f>IF(testdata[[#This Row],[mrkt]]&gt;B40,"UP",IF(testdata[[#This Row],[mrkt]]&lt;B40,"DN",""))</f>
        <v>UP</v>
      </c>
      <c r="H41" s="2">
        <f>IF(testdata[[#This Row],[mkt-dir]]="UP",testdata[[#This Row],[mrkt]],"")</f>
        <v>226.53</v>
      </c>
      <c r="I41" s="2">
        <f>IF(testdata[[#This Row],[mkt-dir]]="UP",testdata[[#This Row],[eval]],"")</f>
        <v>250.02</v>
      </c>
      <c r="J41" s="6">
        <f t="shared" si="1"/>
        <v>12.139965234374987</v>
      </c>
      <c r="K41" s="6">
        <f t="shared" si="2"/>
        <v>5.0212855468749984</v>
      </c>
      <c r="L41" s="7">
        <f>testdata[[#This Row],[cov+]]/testdata[[#This Row],[varM+]]</f>
        <v>0.4136161389208059</v>
      </c>
      <c r="M41" s="1" t="str">
        <f>IF(testdata[[#This Row],[mkt-dir]]="DN",testdata[[#This Row],[mrkt]],"")</f>
        <v/>
      </c>
      <c r="N41" s="1" t="str">
        <f>IF(testdata[[#This Row],[mkt-dir]]="DN",testdata[[#This Row],[eval]],"")</f>
        <v/>
      </c>
      <c r="O41" s="6">
        <f t="shared" si="3"/>
        <v>8.3774187499999826</v>
      </c>
      <c r="P41" s="6">
        <f t="shared" si="4"/>
        <v>5.382362500000001</v>
      </c>
      <c r="Q41" s="7">
        <f>testdata[[#This Row],[cov-]]/testdata[[#This Row],[varM-]]</f>
        <v>0.64248459586671758</v>
      </c>
    </row>
    <row r="42" spans="1:17" x14ac:dyDescent="0.25">
      <c r="A42" s="3">
        <v>40</v>
      </c>
      <c r="B42" s="1">
        <v>225.11</v>
      </c>
      <c r="C42" s="1">
        <v>250.48</v>
      </c>
      <c r="D42" s="6">
        <f t="shared" si="0"/>
        <v>11.045496</v>
      </c>
      <c r="E42" s="6">
        <f t="shared" si="5"/>
        <v>-1.6741520000000016</v>
      </c>
      <c r="F42" s="7">
        <f>testdata[[#This Row],[cov]]/testdata[[#This Row],[varM]]</f>
        <v>-0.15156874802181827</v>
      </c>
      <c r="G42" s="2" t="str">
        <f>IF(testdata[[#This Row],[mrkt]]&gt;B41,"UP",IF(testdata[[#This Row],[mrkt]]&lt;B41,"DN",""))</f>
        <v>DN</v>
      </c>
      <c r="H42" s="2" t="str">
        <f>IF(testdata[[#This Row],[mkt-dir]]="UP",testdata[[#This Row],[mrkt]],"")</f>
        <v/>
      </c>
      <c r="I42" s="2" t="str">
        <f>IF(testdata[[#This Row],[mkt-dir]]="UP",testdata[[#This Row],[eval]],"")</f>
        <v/>
      </c>
      <c r="J42" s="6">
        <f t="shared" si="1"/>
        <v>11.112819555555552</v>
      </c>
      <c r="K42" s="6">
        <f t="shared" si="2"/>
        <v>0.33130577777778852</v>
      </c>
      <c r="L42" s="7">
        <f>testdata[[#This Row],[cov+]]/testdata[[#This Row],[varM+]]</f>
        <v>2.9812935962967312E-2</v>
      </c>
      <c r="M42" s="1">
        <f>IF(testdata[[#This Row],[mkt-dir]]="DN",testdata[[#This Row],[mrkt]],"")</f>
        <v>225.11</v>
      </c>
      <c r="N42" s="1">
        <f>IF(testdata[[#This Row],[mkt-dir]]="DN",testdata[[#This Row],[eval]],"")</f>
        <v>250.48</v>
      </c>
      <c r="O42" s="6">
        <f t="shared" si="3"/>
        <v>9.1888640000000077</v>
      </c>
      <c r="P42" s="6">
        <f t="shared" si="4"/>
        <v>-3.3110200000000325</v>
      </c>
      <c r="Q42" s="7">
        <f>testdata[[#This Row],[cov-]]/testdata[[#This Row],[varM-]]</f>
        <v>-0.36032963378280813</v>
      </c>
    </row>
    <row r="43" spans="1:17" x14ac:dyDescent="0.25">
      <c r="A43" s="3">
        <v>41</v>
      </c>
      <c r="B43" s="1">
        <v>225.25</v>
      </c>
      <c r="C43" s="1">
        <v>251.57</v>
      </c>
      <c r="D43" s="6">
        <f t="shared" si="0"/>
        <v>10.166754999999998</v>
      </c>
      <c r="E43" s="6">
        <f t="shared" si="5"/>
        <v>-7.4741125000000022</v>
      </c>
      <c r="F43" s="7">
        <f>testdata[[#This Row],[cov]]/testdata[[#This Row],[varM]]</f>
        <v>-0.73515221916924356</v>
      </c>
      <c r="G43" s="2" t="str">
        <f>IF(testdata[[#This Row],[mrkt]]&gt;B42,"UP",IF(testdata[[#This Row],[mrkt]]&lt;B42,"DN",""))</f>
        <v>UP</v>
      </c>
      <c r="H43" s="2">
        <f>IF(testdata[[#This Row],[mkt-dir]]="UP",testdata[[#This Row],[mrkt]],"")</f>
        <v>225.25</v>
      </c>
      <c r="I43" s="2">
        <f>IF(testdata[[#This Row],[mkt-dir]]="UP",testdata[[#This Row],[eval]],"")</f>
        <v>251.57</v>
      </c>
      <c r="J43" s="6">
        <f t="shared" si="1"/>
        <v>10.326798222222216</v>
      </c>
      <c r="K43" s="6">
        <f t="shared" si="2"/>
        <v>-8.0608568888888783</v>
      </c>
      <c r="L43" s="7">
        <f>testdata[[#This Row],[cov+]]/testdata[[#This Row],[varM+]]</f>
        <v>-0.78057658486468118</v>
      </c>
      <c r="M43" s="1" t="str">
        <f>IF(testdata[[#This Row],[mkt-dir]]="DN",testdata[[#This Row],[mrkt]],"")</f>
        <v/>
      </c>
      <c r="N43" s="1" t="str">
        <f>IF(testdata[[#This Row],[mkt-dir]]="DN",testdata[[#This Row],[eval]],"")</f>
        <v/>
      </c>
      <c r="O43" s="6">
        <f t="shared" si="3"/>
        <v>9.1888640000000077</v>
      </c>
      <c r="P43" s="6">
        <f t="shared" si="4"/>
        <v>-3.3110200000000325</v>
      </c>
      <c r="Q43" s="7">
        <f>testdata[[#This Row],[cov-]]/testdata[[#This Row],[varM-]]</f>
        <v>-0.36032963378280813</v>
      </c>
    </row>
    <row r="44" spans="1:17" x14ac:dyDescent="0.25">
      <c r="A44" s="3">
        <v>42</v>
      </c>
      <c r="B44" s="1">
        <v>224.58</v>
      </c>
      <c r="C44" s="1">
        <v>251.21</v>
      </c>
      <c r="D44" s="6">
        <f t="shared" si="0"/>
        <v>9.4408147499999977</v>
      </c>
      <c r="E44" s="6">
        <f t="shared" si="5"/>
        <v>-12.142031750000012</v>
      </c>
      <c r="F44" s="7">
        <f>testdata[[#This Row],[cov]]/testdata[[#This Row],[varM]]</f>
        <v>-1.2861211740226144</v>
      </c>
      <c r="G44" s="2" t="str">
        <f>IF(testdata[[#This Row],[mrkt]]&gt;B43,"UP",IF(testdata[[#This Row],[mrkt]]&lt;B43,"DN",""))</f>
        <v>DN</v>
      </c>
      <c r="H44" s="2" t="str">
        <f>IF(testdata[[#This Row],[mkt-dir]]="UP",testdata[[#This Row],[mrkt]],"")</f>
        <v/>
      </c>
      <c r="I44" s="2" t="str">
        <f>IF(testdata[[#This Row],[mkt-dir]]="UP",testdata[[#This Row],[eval]],"")</f>
        <v/>
      </c>
      <c r="J44" s="6">
        <f t="shared" si="1"/>
        <v>9.534363775510192</v>
      </c>
      <c r="K44" s="6">
        <f t="shared" si="2"/>
        <v>-12.997094897959178</v>
      </c>
      <c r="L44" s="7">
        <f>testdata[[#This Row],[cov+]]/testdata[[#This Row],[varM+]]</f>
        <v>-1.363184288325908</v>
      </c>
      <c r="M44" s="1">
        <f>IF(testdata[[#This Row],[mkt-dir]]="DN",testdata[[#This Row],[mrkt]],"")</f>
        <v>224.58</v>
      </c>
      <c r="N44" s="1">
        <f>IF(testdata[[#This Row],[mkt-dir]]="DN",testdata[[#This Row],[eval]],"")</f>
        <v>251.21</v>
      </c>
      <c r="O44" s="6">
        <f t="shared" si="3"/>
        <v>8.6136888888889036</v>
      </c>
      <c r="P44" s="6">
        <f t="shared" si="4"/>
        <v>-6.0136722222222589</v>
      </c>
      <c r="Q44" s="7">
        <f>testdata[[#This Row],[cov-]]/testdata[[#This Row],[varM-]]</f>
        <v>-0.69815294002311878</v>
      </c>
    </row>
    <row r="45" spans="1:17" x14ac:dyDescent="0.25">
      <c r="A45" s="3">
        <v>43</v>
      </c>
      <c r="B45" s="1">
        <v>223.91</v>
      </c>
      <c r="C45" s="1">
        <v>248.59</v>
      </c>
      <c r="D45" s="6">
        <f t="shared" si="0"/>
        <v>8.0397560000000006</v>
      </c>
      <c r="E45" s="6">
        <f t="shared" si="5"/>
        <v>-14.989824000000016</v>
      </c>
      <c r="F45" s="7">
        <f>testdata[[#This Row],[cov]]/testdata[[#This Row],[varM]]</f>
        <v>-1.8644625533411729</v>
      </c>
      <c r="G45" s="2" t="str">
        <f>IF(testdata[[#This Row],[mrkt]]&gt;B44,"UP",IF(testdata[[#This Row],[mrkt]]&lt;B44,"DN",""))</f>
        <v>DN</v>
      </c>
      <c r="H45" s="2" t="str">
        <f>IF(testdata[[#This Row],[mkt-dir]]="UP",testdata[[#This Row],[mrkt]],"")</f>
        <v/>
      </c>
      <c r="I45" s="2" t="str">
        <f>IF(testdata[[#This Row],[mkt-dir]]="UP",testdata[[#This Row],[eval]],"")</f>
        <v/>
      </c>
      <c r="J45" s="6">
        <f t="shared" si="1"/>
        <v>9.534363775510192</v>
      </c>
      <c r="K45" s="6">
        <f t="shared" si="2"/>
        <v>-12.997094897959178</v>
      </c>
      <c r="L45" s="7">
        <f>testdata[[#This Row],[cov+]]/testdata[[#This Row],[varM+]]</f>
        <v>-1.363184288325908</v>
      </c>
      <c r="M45" s="1">
        <f>IF(testdata[[#This Row],[mkt-dir]]="DN",testdata[[#This Row],[mrkt]],"")</f>
        <v>223.91</v>
      </c>
      <c r="N45" s="1">
        <f>IF(testdata[[#This Row],[mkt-dir]]="DN",testdata[[#This Row],[eval]],"")</f>
        <v>248.59</v>
      </c>
      <c r="O45" s="6">
        <f t="shared" si="3"/>
        <v>1.1511250000000117</v>
      </c>
      <c r="P45" s="6">
        <f t="shared" si="4"/>
        <v>-7.5097083333333776</v>
      </c>
      <c r="Q45" s="7">
        <f>testdata[[#This Row],[cov-]]/testdata[[#This Row],[varM-]]</f>
        <v>-6.5237991819596495</v>
      </c>
    </row>
    <row r="46" spans="1:17" x14ac:dyDescent="0.25">
      <c r="A46" s="3">
        <v>44</v>
      </c>
      <c r="B46" s="1">
        <v>223.49</v>
      </c>
      <c r="C46" s="1">
        <v>246.87</v>
      </c>
      <c r="D46" s="6">
        <f t="shared" si="0"/>
        <v>6.3031159999999948</v>
      </c>
      <c r="E46" s="6">
        <f t="shared" si="5"/>
        <v>-17.376588000000019</v>
      </c>
      <c r="F46" s="7">
        <f>testdata[[#This Row],[cov]]/testdata[[#This Row],[varM]]</f>
        <v>-2.7568250370134444</v>
      </c>
      <c r="G46" s="2" t="str">
        <f>IF(testdata[[#This Row],[mrkt]]&gt;B45,"UP",IF(testdata[[#This Row],[mrkt]]&lt;B45,"DN",""))</f>
        <v>DN</v>
      </c>
      <c r="H46" s="2" t="str">
        <f>IF(testdata[[#This Row],[mkt-dir]]="UP",testdata[[#This Row],[mrkt]],"")</f>
        <v/>
      </c>
      <c r="I46" s="2" t="str">
        <f>IF(testdata[[#This Row],[mkt-dir]]="UP",testdata[[#This Row],[eval]],"")</f>
        <v/>
      </c>
      <c r="J46" s="6">
        <f t="shared" si="1"/>
        <v>8.0529360946745374</v>
      </c>
      <c r="K46" s="6">
        <f t="shared" si="2"/>
        <v>-17.210669230769227</v>
      </c>
      <c r="L46" s="7">
        <f>testdata[[#This Row],[cov+]]/testdata[[#This Row],[varM+]]</f>
        <v>-2.1371918302134252</v>
      </c>
      <c r="M46" s="1">
        <f>IF(testdata[[#This Row],[mkt-dir]]="DN",testdata[[#This Row],[mrkt]],"")</f>
        <v>223.49</v>
      </c>
      <c r="N46" s="1">
        <f>IF(testdata[[#This Row],[mkt-dir]]="DN",testdata[[#This Row],[eval]],"")</f>
        <v>246.87</v>
      </c>
      <c r="O46" s="6">
        <f t="shared" si="3"/>
        <v>0.99042857142858121</v>
      </c>
      <c r="P46" s="6">
        <f t="shared" si="4"/>
        <v>-6.2172142857143315</v>
      </c>
      <c r="Q46" s="7">
        <f>testdata[[#This Row],[cov-]]/testdata[[#This Row],[varM-]]</f>
        <v>-6.2772969854319758</v>
      </c>
    </row>
    <row r="47" spans="1:17" x14ac:dyDescent="0.25">
      <c r="A47" s="3">
        <v>45</v>
      </c>
      <c r="B47" s="1">
        <v>223.78</v>
      </c>
      <c r="C47" s="1">
        <v>244.9</v>
      </c>
      <c r="D47" s="6">
        <f t="shared" si="0"/>
        <v>4.5160760000000026</v>
      </c>
      <c r="E47" s="6">
        <f t="shared" si="5"/>
        <v>-18.187370000000026</v>
      </c>
      <c r="F47" s="7">
        <f>testdata[[#This Row],[cov]]/testdata[[#This Row],[varM]]</f>
        <v>-4.0272506485719051</v>
      </c>
      <c r="G47" s="2" t="str">
        <f>IF(testdata[[#This Row],[mrkt]]&gt;B46,"UP",IF(testdata[[#This Row],[mrkt]]&lt;B46,"DN",""))</f>
        <v>UP</v>
      </c>
      <c r="H47" s="2">
        <f>IF(testdata[[#This Row],[mkt-dir]]="UP",testdata[[#This Row],[mrkt]],"")</f>
        <v>223.78</v>
      </c>
      <c r="I47" s="2">
        <f>IF(testdata[[#This Row],[mkt-dir]]="UP",testdata[[#This Row],[eval]],"")</f>
        <v>244.9</v>
      </c>
      <c r="J47" s="6">
        <f t="shared" si="1"/>
        <v>5.8869715976331296</v>
      </c>
      <c r="K47" s="6">
        <f t="shared" si="2"/>
        <v>-20.945511834319532</v>
      </c>
      <c r="L47" s="7">
        <f>testdata[[#This Row],[cov+]]/testdata[[#This Row],[varM+]]</f>
        <v>-3.5579434157183165</v>
      </c>
      <c r="M47" s="1" t="str">
        <f>IF(testdata[[#This Row],[mkt-dir]]="DN",testdata[[#This Row],[mrkt]],"")</f>
        <v/>
      </c>
      <c r="N47" s="1" t="str">
        <f>IF(testdata[[#This Row],[mkt-dir]]="DN",testdata[[#This Row],[eval]],"")</f>
        <v/>
      </c>
      <c r="O47" s="6">
        <f t="shared" si="3"/>
        <v>0.99042857142858121</v>
      </c>
      <c r="P47" s="6">
        <f t="shared" si="4"/>
        <v>-6.2172142857143315</v>
      </c>
      <c r="Q47" s="7">
        <f>testdata[[#This Row],[cov-]]/testdata[[#This Row],[varM-]]</f>
        <v>-6.2772969854319758</v>
      </c>
    </row>
    <row r="48" spans="1:17" x14ac:dyDescent="0.25">
      <c r="A48" s="3">
        <v>46</v>
      </c>
      <c r="B48" s="1">
        <v>224.56</v>
      </c>
      <c r="C48" s="1">
        <v>243.69</v>
      </c>
      <c r="D48" s="6">
        <f t="shared" si="0"/>
        <v>3.31041100000001</v>
      </c>
      <c r="E48" s="6">
        <f t="shared" si="5"/>
        <v>-17.283111500000039</v>
      </c>
      <c r="F48" s="7">
        <f>testdata[[#This Row],[cov]]/testdata[[#This Row],[varM]]</f>
        <v>-5.2208355699639677</v>
      </c>
      <c r="G48" s="2" t="str">
        <f>IF(testdata[[#This Row],[mrkt]]&gt;B47,"UP",IF(testdata[[#This Row],[mrkt]]&lt;B47,"DN",""))</f>
        <v>UP</v>
      </c>
      <c r="H48" s="2">
        <f>IF(testdata[[#This Row],[mkt-dir]]="UP",testdata[[#This Row],[mrkt]],"")</f>
        <v>224.56</v>
      </c>
      <c r="I48" s="2">
        <f>IF(testdata[[#This Row],[mkt-dir]]="UP",testdata[[#This Row],[eval]],"")</f>
        <v>243.69</v>
      </c>
      <c r="J48" s="6">
        <f t="shared" si="1"/>
        <v>4.3820485207100655</v>
      </c>
      <c r="K48" s="6">
        <f t="shared" si="2"/>
        <v>-21.591501183431976</v>
      </c>
      <c r="L48" s="7">
        <f>testdata[[#This Row],[cov+]]/testdata[[#This Row],[varM+]]</f>
        <v>-4.927262005746412</v>
      </c>
      <c r="M48" s="1" t="str">
        <f>IF(testdata[[#This Row],[mkt-dir]]="DN",testdata[[#This Row],[mrkt]],"")</f>
        <v/>
      </c>
      <c r="N48" s="1" t="str">
        <f>IF(testdata[[#This Row],[mkt-dir]]="DN",testdata[[#This Row],[eval]],"")</f>
        <v/>
      </c>
      <c r="O48" s="6">
        <f t="shared" si="3"/>
        <v>0.99042857142858121</v>
      </c>
      <c r="P48" s="6">
        <f t="shared" si="4"/>
        <v>-6.2172142857143315</v>
      </c>
      <c r="Q48" s="7">
        <f>testdata[[#This Row],[cov-]]/testdata[[#This Row],[varM-]]</f>
        <v>-6.2772969854319758</v>
      </c>
    </row>
    <row r="49" spans="1:17" x14ac:dyDescent="0.25">
      <c r="A49" s="3">
        <v>47</v>
      </c>
      <c r="B49" s="1">
        <v>224.67</v>
      </c>
      <c r="C49" s="1">
        <v>246.17</v>
      </c>
      <c r="D49" s="6">
        <f t="shared" si="0"/>
        <v>2.3401147500000068</v>
      </c>
      <c r="E49" s="6">
        <f t="shared" si="5"/>
        <v>-15.90354925000003</v>
      </c>
      <c r="F49" s="7">
        <f>testdata[[#This Row],[cov]]/testdata[[#This Row],[varM]]</f>
        <v>-6.7960553002796056</v>
      </c>
      <c r="G49" s="2" t="str">
        <f>IF(testdata[[#This Row],[mrkt]]&gt;B48,"UP",IF(testdata[[#This Row],[mrkt]]&lt;B48,"DN",""))</f>
        <v>UP</v>
      </c>
      <c r="H49" s="2">
        <f>IF(testdata[[#This Row],[mkt-dir]]="UP",testdata[[#This Row],[mrkt]],"")</f>
        <v>224.67</v>
      </c>
      <c r="I49" s="2">
        <f>IF(testdata[[#This Row],[mkt-dir]]="UP",testdata[[#This Row],[eval]],"")</f>
        <v>246.17</v>
      </c>
      <c r="J49" s="6">
        <f t="shared" si="1"/>
        <v>3.0441786982248566</v>
      </c>
      <c r="K49" s="6">
        <f t="shared" si="2"/>
        <v>-20.687489349112429</v>
      </c>
      <c r="L49" s="7">
        <f>testdata[[#This Row],[cov+]]/testdata[[#This Row],[varM+]]</f>
        <v>-6.7957539290238991</v>
      </c>
      <c r="M49" s="1" t="str">
        <f>IF(testdata[[#This Row],[mkt-dir]]="DN",testdata[[#This Row],[mrkt]],"")</f>
        <v/>
      </c>
      <c r="N49" s="1" t="str">
        <f>IF(testdata[[#This Row],[mkt-dir]]="DN",testdata[[#This Row],[eval]],"")</f>
        <v/>
      </c>
      <c r="O49" s="6">
        <f t="shared" si="3"/>
        <v>0.99042857142858121</v>
      </c>
      <c r="P49" s="6">
        <f t="shared" si="4"/>
        <v>-6.2172142857143315</v>
      </c>
      <c r="Q49" s="7">
        <f>testdata[[#This Row],[cov-]]/testdata[[#This Row],[varM-]]</f>
        <v>-6.2772969854319758</v>
      </c>
    </row>
    <row r="50" spans="1:17" x14ac:dyDescent="0.25">
      <c r="A50" s="3">
        <v>48</v>
      </c>
      <c r="B50" s="1">
        <v>223.81</v>
      </c>
      <c r="C50" s="1">
        <v>258</v>
      </c>
      <c r="D50" s="6">
        <f t="shared" si="0"/>
        <v>1.6724347500000056</v>
      </c>
      <c r="E50" s="6">
        <f t="shared" si="5"/>
        <v>-11.812581750000023</v>
      </c>
      <c r="F50" s="7">
        <f>testdata[[#This Row],[cov]]/testdata[[#This Row],[varM]]</f>
        <v>-7.063104704084858</v>
      </c>
      <c r="G50" s="2" t="str">
        <f>IF(testdata[[#This Row],[mrkt]]&gt;B49,"UP",IF(testdata[[#This Row],[mrkt]]&lt;B49,"DN",""))</f>
        <v>DN</v>
      </c>
      <c r="H50" s="2" t="str">
        <f>IF(testdata[[#This Row],[mkt-dir]]="UP",testdata[[#This Row],[mrkt]],"")</f>
        <v/>
      </c>
      <c r="I50" s="2" t="str">
        <f>IF(testdata[[#This Row],[mkt-dir]]="UP",testdata[[#This Row],[eval]],"")</f>
        <v/>
      </c>
      <c r="J50" s="6">
        <f t="shared" si="1"/>
        <v>2.2074583333333377</v>
      </c>
      <c r="K50" s="6">
        <f t="shared" si="2"/>
        <v>-16.105795833333335</v>
      </c>
      <c r="L50" s="7">
        <f>testdata[[#This Row],[cov+]]/testdata[[#This Row],[varM+]]</f>
        <v>-7.2960814662413274</v>
      </c>
      <c r="M50" s="1">
        <f>IF(testdata[[#This Row],[mkt-dir]]="DN",testdata[[#This Row],[mrkt]],"")</f>
        <v>223.81</v>
      </c>
      <c r="N50" s="1">
        <f>IF(testdata[[#This Row],[mkt-dir]]="DN",testdata[[#This Row],[eval]],"")</f>
        <v>258</v>
      </c>
      <c r="O50" s="6">
        <f t="shared" si="3"/>
        <v>0.86978593750000854</v>
      </c>
      <c r="P50" s="6">
        <f t="shared" si="4"/>
        <v>-5.3965000000000414</v>
      </c>
      <c r="Q50" s="7">
        <f>testdata[[#This Row],[cov-]]/testdata[[#This Row],[varM-]]</f>
        <v>-6.2044001487434812</v>
      </c>
    </row>
    <row r="51" spans="1:17" x14ac:dyDescent="0.25">
      <c r="A51" s="3">
        <v>49</v>
      </c>
      <c r="B51" s="1">
        <v>225.75</v>
      </c>
      <c r="C51" s="1">
        <v>255.73</v>
      </c>
      <c r="D51" s="6">
        <f t="shared" si="0"/>
        <v>1.4127787500000035</v>
      </c>
      <c r="E51" s="6">
        <f t="shared" si="5"/>
        <v>-8.3468450000000054</v>
      </c>
      <c r="F51" s="7">
        <f>testdata[[#This Row],[cov]]/testdata[[#This Row],[varM]]</f>
        <v>-5.9081048607221653</v>
      </c>
      <c r="G51" s="2" t="str">
        <f>IF(testdata[[#This Row],[mrkt]]&gt;B50,"UP",IF(testdata[[#This Row],[mrkt]]&lt;B50,"DN",""))</f>
        <v>UP</v>
      </c>
      <c r="H51" s="2">
        <f>IF(testdata[[#This Row],[mkt-dir]]="UP",testdata[[#This Row],[mrkt]],"")</f>
        <v>225.75</v>
      </c>
      <c r="I51" s="2">
        <f>IF(testdata[[#This Row],[mkt-dir]]="UP",testdata[[#This Row],[eval]],"")</f>
        <v>255.73</v>
      </c>
      <c r="J51" s="6">
        <f t="shared" si="1"/>
        <v>1.7018138888888912</v>
      </c>
      <c r="K51" s="6">
        <f t="shared" si="2"/>
        <v>-10.445852777777764</v>
      </c>
      <c r="L51" s="7">
        <f>testdata[[#This Row],[cov+]]/testdata[[#This Row],[varM+]]</f>
        <v>-6.1380700004733351</v>
      </c>
      <c r="M51" s="1" t="str">
        <f>IF(testdata[[#This Row],[mkt-dir]]="DN",testdata[[#This Row],[mrkt]],"")</f>
        <v/>
      </c>
      <c r="N51" s="1" t="str">
        <f>IF(testdata[[#This Row],[mkt-dir]]="DN",testdata[[#This Row],[eval]],"")</f>
        <v/>
      </c>
      <c r="O51" s="6">
        <f t="shared" si="3"/>
        <v>0.86978593750000854</v>
      </c>
      <c r="P51" s="6">
        <f t="shared" si="4"/>
        <v>-5.3965000000000414</v>
      </c>
      <c r="Q51" s="7">
        <f>testdata[[#This Row],[cov-]]/testdata[[#This Row],[varM-]]</f>
        <v>-6.2044001487434812</v>
      </c>
    </row>
    <row r="52" spans="1:17" x14ac:dyDescent="0.25">
      <c r="A52" s="3">
        <v>50</v>
      </c>
      <c r="B52" s="1">
        <v>225.31</v>
      </c>
      <c r="C52" s="1">
        <v>262.05</v>
      </c>
      <c r="D52" s="6">
        <f t="shared" si="0"/>
        <v>1.2858140000000042</v>
      </c>
      <c r="E52" s="6">
        <f t="shared" si="5"/>
        <v>-5.4968960000000067</v>
      </c>
      <c r="F52" s="7">
        <f>testdata[[#This Row],[cov]]/testdata[[#This Row],[varM]]</f>
        <v>-4.2750320030735303</v>
      </c>
      <c r="G52" s="2" t="str">
        <f>IF(testdata[[#This Row],[mrkt]]&gt;B51,"UP",IF(testdata[[#This Row],[mrkt]]&lt;B51,"DN",""))</f>
        <v>DN</v>
      </c>
      <c r="H52" s="2" t="str">
        <f>IF(testdata[[#This Row],[mkt-dir]]="UP",testdata[[#This Row],[mrkt]],"")</f>
        <v/>
      </c>
      <c r="I52" s="2" t="str">
        <f>IF(testdata[[#This Row],[mkt-dir]]="UP",testdata[[#This Row],[eval]],"")</f>
        <v/>
      </c>
      <c r="J52" s="6">
        <f t="shared" si="1"/>
        <v>1.3988049586776883</v>
      </c>
      <c r="K52" s="6">
        <f t="shared" si="2"/>
        <v>-6.4873330578512283</v>
      </c>
      <c r="L52" s="7">
        <f>testdata[[#This Row],[cov+]]/testdata[[#This Row],[varM+]]</f>
        <v>-4.6377681302930203</v>
      </c>
      <c r="M52" s="1">
        <f>IF(testdata[[#This Row],[mkt-dir]]="DN",testdata[[#This Row],[mrkt]],"")</f>
        <v>225.31</v>
      </c>
      <c r="N52" s="1">
        <f>IF(testdata[[#This Row],[mkt-dir]]="DN",testdata[[#This Row],[eval]],"")</f>
        <v>262.05</v>
      </c>
      <c r="O52" s="6">
        <f t="shared" si="3"/>
        <v>1.041624691358032</v>
      </c>
      <c r="P52" s="6">
        <f t="shared" si="4"/>
        <v>-3.8035679012346026</v>
      </c>
      <c r="Q52" s="7">
        <f>testdata[[#This Row],[cov-]]/testdata[[#This Row],[varM-]]</f>
        <v>-3.651572330025751</v>
      </c>
    </row>
    <row r="53" spans="1:17" x14ac:dyDescent="0.25">
      <c r="A53" s="3">
        <v>51</v>
      </c>
      <c r="B53" s="1">
        <v>224.91</v>
      </c>
      <c r="C53" s="1">
        <v>261.5</v>
      </c>
      <c r="D53" s="6">
        <f t="shared" si="0"/>
        <v>1.0219540000000038</v>
      </c>
      <c r="E53" s="6">
        <f t="shared" si="5"/>
        <v>-3.6243840000000085</v>
      </c>
      <c r="F53" s="7">
        <f>testdata[[#This Row],[cov]]/testdata[[#This Row],[varM]]</f>
        <v>-3.5465236204369228</v>
      </c>
      <c r="G53" s="2" t="str">
        <f>IF(testdata[[#This Row],[mrkt]]&gt;B52,"UP",IF(testdata[[#This Row],[mrkt]]&lt;B52,"DN",""))</f>
        <v>DN</v>
      </c>
      <c r="H53" s="2" t="str">
        <f>IF(testdata[[#This Row],[mkt-dir]]="UP",testdata[[#This Row],[mrkt]],"")</f>
        <v/>
      </c>
      <c r="I53" s="2" t="str">
        <f>IF(testdata[[#This Row],[mkt-dir]]="UP",testdata[[#This Row],[eval]],"")</f>
        <v/>
      </c>
      <c r="J53" s="6">
        <f t="shared" si="1"/>
        <v>1.3988049586776883</v>
      </c>
      <c r="K53" s="6">
        <f t="shared" si="2"/>
        <v>-6.4873330578512283</v>
      </c>
      <c r="L53" s="7">
        <f>testdata[[#This Row],[cov+]]/testdata[[#This Row],[varM+]]</f>
        <v>-4.6377681302930203</v>
      </c>
      <c r="M53" s="1">
        <f>IF(testdata[[#This Row],[mkt-dir]]="DN",testdata[[#This Row],[mrkt]],"")</f>
        <v>224.91</v>
      </c>
      <c r="N53" s="1">
        <f>IF(testdata[[#This Row],[mkt-dir]]="DN",testdata[[#This Row],[eval]],"")</f>
        <v>261.5</v>
      </c>
      <c r="O53" s="6">
        <f t="shared" si="3"/>
        <v>0.55709135802469656</v>
      </c>
      <c r="P53" s="6">
        <f t="shared" si="4"/>
        <v>-6.850000000003803E-2</v>
      </c>
      <c r="Q53" s="7">
        <f>testdata[[#This Row],[cov-]]/testdata[[#This Row],[varM-]]</f>
        <v>-0.12296008367985012</v>
      </c>
    </row>
    <row r="54" spans="1:17" x14ac:dyDescent="0.25">
      <c r="A54" s="3">
        <v>52</v>
      </c>
      <c r="B54" s="1">
        <v>224.66</v>
      </c>
      <c r="C54" s="1">
        <v>261.92</v>
      </c>
      <c r="D54" s="6">
        <f t="shared" si="0"/>
        <v>0.78438600000000203</v>
      </c>
      <c r="E54" s="6">
        <f t="shared" si="5"/>
        <v>-1.5873760000000023</v>
      </c>
      <c r="F54" s="7">
        <f>testdata[[#This Row],[cov]]/testdata[[#This Row],[varM]]</f>
        <v>-2.0237179143941861</v>
      </c>
      <c r="G54" s="2" t="str">
        <f>IF(testdata[[#This Row],[mrkt]]&gt;B53,"UP",IF(testdata[[#This Row],[mrkt]]&lt;B53,"DN",""))</f>
        <v>DN</v>
      </c>
      <c r="H54" s="2" t="str">
        <f>IF(testdata[[#This Row],[mkt-dir]]="UP",testdata[[#This Row],[mrkt]],"")</f>
        <v/>
      </c>
      <c r="I54" s="2" t="str">
        <f>IF(testdata[[#This Row],[mkt-dir]]="UP",testdata[[#This Row],[eval]],"")</f>
        <v/>
      </c>
      <c r="J54" s="6">
        <f t="shared" si="1"/>
        <v>1.0141760000000011</v>
      </c>
      <c r="K54" s="6">
        <f t="shared" si="2"/>
        <v>-2.9083279999999752</v>
      </c>
      <c r="L54" s="7">
        <f>testdata[[#This Row],[cov+]]/testdata[[#This Row],[varM+]]</f>
        <v>-2.8676758274697609</v>
      </c>
      <c r="M54" s="1">
        <f>IF(testdata[[#This Row],[mkt-dir]]="DN",testdata[[#This Row],[mrkt]],"")</f>
        <v>224.66</v>
      </c>
      <c r="N54" s="1">
        <f>IF(testdata[[#This Row],[mkt-dir]]="DN",testdata[[#This Row],[eval]],"")</f>
        <v>261.92</v>
      </c>
      <c r="O54" s="6">
        <f t="shared" si="3"/>
        <v>0.52079600000000437</v>
      </c>
      <c r="P54" s="6">
        <f t="shared" si="4"/>
        <v>0.19416599999996328</v>
      </c>
      <c r="Q54" s="7">
        <f>testdata[[#This Row],[cov-]]/testdata[[#This Row],[varM-]]</f>
        <v>0.37282544412776147</v>
      </c>
    </row>
    <row r="55" spans="1:17" x14ac:dyDescent="0.25">
      <c r="A55" s="3">
        <v>53</v>
      </c>
      <c r="B55" s="1">
        <v>221.78</v>
      </c>
      <c r="C55" s="1">
        <v>250.68</v>
      </c>
      <c r="D55" s="6">
        <f t="shared" si="0"/>
        <v>1.0691347500000026</v>
      </c>
      <c r="E55" s="6">
        <f t="shared" si="5"/>
        <v>-0.1127725000000126</v>
      </c>
      <c r="F55" s="7">
        <f>testdata[[#This Row],[cov]]/testdata[[#This Row],[varM]]</f>
        <v>-0.10548015579889469</v>
      </c>
      <c r="G55" s="2" t="str">
        <f>IF(testdata[[#This Row],[mrkt]]&gt;B54,"UP",IF(testdata[[#This Row],[mrkt]]&lt;B54,"DN",""))</f>
        <v>DN</v>
      </c>
      <c r="H55" s="2" t="str">
        <f>IF(testdata[[#This Row],[mkt-dir]]="UP",testdata[[#This Row],[mrkt]],"")</f>
        <v/>
      </c>
      <c r="I55" s="2" t="str">
        <f>IF(testdata[[#This Row],[mkt-dir]]="UP",testdata[[#This Row],[eval]],"")</f>
        <v/>
      </c>
      <c r="J55" s="6">
        <f t="shared" si="1"/>
        <v>0.984987654320991</v>
      </c>
      <c r="K55" s="6">
        <f t="shared" si="2"/>
        <v>1.3772839506173954E-2</v>
      </c>
      <c r="L55" s="7">
        <f>testdata[[#This Row],[cov+]]/testdata[[#This Row],[varM+]]</f>
        <v>1.3982753434273619E-2</v>
      </c>
      <c r="M55" s="1">
        <f>IF(testdata[[#This Row],[mkt-dir]]="DN",testdata[[#This Row],[mrkt]],"")</f>
        <v>221.78</v>
      </c>
      <c r="N55" s="1">
        <f>IF(testdata[[#This Row],[mkt-dir]]="DN",testdata[[#This Row],[eval]],"")</f>
        <v>250.68</v>
      </c>
      <c r="O55" s="6">
        <f t="shared" si="3"/>
        <v>0.97439669421487995</v>
      </c>
      <c r="P55" s="6">
        <f t="shared" si="4"/>
        <v>1.3428107438016188</v>
      </c>
      <c r="Q55" s="7">
        <f>testdata[[#This Row],[cov-]]/testdata[[#This Row],[varM-]]</f>
        <v>1.378094519176903</v>
      </c>
    </row>
    <row r="56" spans="1:17" x14ac:dyDescent="0.25">
      <c r="A56" s="3">
        <v>54</v>
      </c>
      <c r="B56" s="1">
        <v>222.3</v>
      </c>
      <c r="C56" s="1">
        <v>255.01</v>
      </c>
      <c r="D56" s="6">
        <f t="shared" si="0"/>
        <v>1.2087509999999995</v>
      </c>
      <c r="E56" s="6">
        <f t="shared" si="5"/>
        <v>0.74496999999999924</v>
      </c>
      <c r="F56" s="7">
        <f>testdata[[#This Row],[cov]]/testdata[[#This Row],[varM]]</f>
        <v>0.61631386447663705</v>
      </c>
      <c r="G56" s="2" t="str">
        <f>IF(testdata[[#This Row],[mrkt]]&gt;B55,"UP",IF(testdata[[#This Row],[mrkt]]&lt;B55,"DN",""))</f>
        <v>UP</v>
      </c>
      <c r="H56" s="2">
        <f>IF(testdata[[#This Row],[mkt-dir]]="UP",testdata[[#This Row],[mrkt]],"")</f>
        <v>222.3</v>
      </c>
      <c r="I56" s="2">
        <f>IF(testdata[[#This Row],[mkt-dir]]="UP",testdata[[#This Row],[eval]],"")</f>
        <v>255.01</v>
      </c>
      <c r="J56" s="6">
        <f t="shared" si="1"/>
        <v>1.371368999999997</v>
      </c>
      <c r="K56" s="6">
        <f t="shared" si="2"/>
        <v>-1.0040189999999918</v>
      </c>
      <c r="L56" s="7">
        <f>testdata[[#This Row],[cov+]]/testdata[[#This Row],[varM+]]</f>
        <v>-0.73212898935297066</v>
      </c>
      <c r="M56" s="1" t="str">
        <f>IF(testdata[[#This Row],[mkt-dir]]="DN",testdata[[#This Row],[mrkt]],"")</f>
        <v/>
      </c>
      <c r="N56" s="1" t="str">
        <f>IF(testdata[[#This Row],[mkt-dir]]="DN",testdata[[#This Row],[eval]],"")</f>
        <v/>
      </c>
      <c r="O56" s="6">
        <f t="shared" si="3"/>
        <v>1.0035010000000024</v>
      </c>
      <c r="P56" s="6">
        <f t="shared" si="4"/>
        <v>3.0046669999999844</v>
      </c>
      <c r="Q56" s="7">
        <f>testdata[[#This Row],[cov-]]/testdata[[#This Row],[varM-]]</f>
        <v>2.9941843605536786</v>
      </c>
    </row>
    <row r="57" spans="1:17" x14ac:dyDescent="0.25">
      <c r="A57" s="3">
        <v>55</v>
      </c>
      <c r="B57" s="1">
        <v>222.06</v>
      </c>
      <c r="C57" s="1">
        <v>254.78</v>
      </c>
      <c r="D57" s="6">
        <f t="shared" si="0"/>
        <v>1.4054309999999983</v>
      </c>
      <c r="E57" s="6">
        <f t="shared" si="5"/>
        <v>0.63478850000000064</v>
      </c>
      <c r="F57" s="7">
        <f>testdata[[#This Row],[cov]]/testdata[[#This Row],[varM]]</f>
        <v>0.45166820711938288</v>
      </c>
      <c r="G57" s="2" t="str">
        <f>IF(testdata[[#This Row],[mrkt]]&gt;B56,"UP",IF(testdata[[#This Row],[mrkt]]&lt;B56,"DN",""))</f>
        <v>DN</v>
      </c>
      <c r="H57" s="2" t="str">
        <f>IF(testdata[[#This Row],[mkt-dir]]="UP",testdata[[#This Row],[mrkt]],"")</f>
        <v/>
      </c>
      <c r="I57" s="2" t="str">
        <f>IF(testdata[[#This Row],[mkt-dir]]="UP",testdata[[#This Row],[eval]],"")</f>
        <v/>
      </c>
      <c r="J57" s="6">
        <f t="shared" si="1"/>
        <v>1.3980543209876504</v>
      </c>
      <c r="K57" s="6">
        <f t="shared" si="2"/>
        <v>-0.44801728395060425</v>
      </c>
      <c r="L57" s="7">
        <f>testdata[[#This Row],[cov+]]/testdata[[#This Row],[varM+]]</f>
        <v>-0.3204577084201593</v>
      </c>
      <c r="M57" s="1">
        <f>IF(testdata[[#This Row],[mkt-dir]]="DN",testdata[[#This Row],[mrkt]],"")</f>
        <v>222.06</v>
      </c>
      <c r="N57" s="1">
        <f>IF(testdata[[#This Row],[mkt-dir]]="DN",testdata[[#This Row],[eval]],"")</f>
        <v>254.78</v>
      </c>
      <c r="O57" s="6">
        <f t="shared" si="3"/>
        <v>1.2551966942148782</v>
      </c>
      <c r="P57" s="6">
        <f t="shared" si="4"/>
        <v>2.6219214876032919</v>
      </c>
      <c r="Q57" s="7">
        <f>testdata[[#This Row],[cov-]]/testdata[[#This Row],[varM-]]</f>
        <v>2.0888530854865706</v>
      </c>
    </row>
    <row r="58" spans="1:17" x14ac:dyDescent="0.25">
      <c r="A58" s="3">
        <v>56</v>
      </c>
      <c r="B58" s="1">
        <v>221.9</v>
      </c>
      <c r="C58" s="1">
        <v>263.16000000000003</v>
      </c>
      <c r="D58" s="6">
        <f t="shared" si="0"/>
        <v>1.6435589999999969</v>
      </c>
      <c r="E58" s="6">
        <f t="shared" si="5"/>
        <v>-0.45130749999999847</v>
      </c>
      <c r="F58" s="7">
        <f>testdata[[#This Row],[cov]]/testdata[[#This Row],[varM]]</f>
        <v>-0.27459160273528321</v>
      </c>
      <c r="G58" s="2" t="str">
        <f>IF(testdata[[#This Row],[mrkt]]&gt;B57,"UP",IF(testdata[[#This Row],[mrkt]]&lt;B57,"DN",""))</f>
        <v>DN</v>
      </c>
      <c r="H58" s="2" t="str">
        <f>IF(testdata[[#This Row],[mkt-dir]]="UP",testdata[[#This Row],[mrkt]],"")</f>
        <v/>
      </c>
      <c r="I58" s="2" t="str">
        <f>IF(testdata[[#This Row],[mkt-dir]]="UP",testdata[[#This Row],[eval]],"")</f>
        <v/>
      </c>
      <c r="J58" s="6">
        <f t="shared" si="1"/>
        <v>1.4733234374999948</v>
      </c>
      <c r="K58" s="6">
        <f t="shared" si="2"/>
        <v>0.31974375000001753</v>
      </c>
      <c r="L58" s="7">
        <f>testdata[[#This Row],[cov+]]/testdata[[#This Row],[varM+]]</f>
        <v>0.2170221024533309</v>
      </c>
      <c r="M58" s="1">
        <f>IF(testdata[[#This Row],[mkt-dir]]="DN",testdata[[#This Row],[mrkt]],"")</f>
        <v>221.9</v>
      </c>
      <c r="N58" s="1">
        <f>IF(testdata[[#This Row],[mkt-dir]]="DN",testdata[[#This Row],[eval]],"")</f>
        <v>263.16000000000003</v>
      </c>
      <c r="O58" s="6">
        <f t="shared" si="3"/>
        <v>1.4597743055555565</v>
      </c>
      <c r="P58" s="6">
        <f t="shared" si="4"/>
        <v>1.0246340277777637</v>
      </c>
      <c r="Q58" s="7">
        <f>testdata[[#This Row],[cov-]]/testdata[[#This Row],[varM-]]</f>
        <v>0.70191263394502035</v>
      </c>
    </row>
    <row r="59" spans="1:17" x14ac:dyDescent="0.25">
      <c r="A59" s="3">
        <v>57</v>
      </c>
      <c r="B59" s="1">
        <v>221.67</v>
      </c>
      <c r="C59" s="1">
        <v>270.22000000000003</v>
      </c>
      <c r="D59" s="6">
        <f t="shared" si="0"/>
        <v>1.9221360000000005</v>
      </c>
      <c r="E59" s="6">
        <f t="shared" si="5"/>
        <v>-2.4640490000000166</v>
      </c>
      <c r="F59" s="7">
        <f>testdata[[#This Row],[cov]]/testdata[[#This Row],[varM]]</f>
        <v>-1.2819327040334378</v>
      </c>
      <c r="G59" s="2" t="str">
        <f>IF(testdata[[#This Row],[mrkt]]&gt;B58,"UP",IF(testdata[[#This Row],[mrkt]]&lt;B58,"DN",""))</f>
        <v>DN</v>
      </c>
      <c r="H59" s="2" t="str">
        <f>IF(testdata[[#This Row],[mkt-dir]]="UP",testdata[[#This Row],[mrkt]],"")</f>
        <v/>
      </c>
      <c r="I59" s="2" t="str">
        <f>IF(testdata[[#This Row],[mkt-dir]]="UP",testdata[[#This Row],[eval]],"")</f>
        <v/>
      </c>
      <c r="J59" s="6">
        <f t="shared" si="1"/>
        <v>1.625755102040809</v>
      </c>
      <c r="K59" s="6">
        <f t="shared" si="2"/>
        <v>7.9708163265321125E-2</v>
      </c>
      <c r="L59" s="7">
        <f>testdata[[#This Row],[cov+]]/testdata[[#This Row],[varM+]]</f>
        <v>4.9028394968752387E-2</v>
      </c>
      <c r="M59" s="1">
        <f>IF(testdata[[#This Row],[mkt-dir]]="DN",testdata[[#This Row],[mrkt]],"")</f>
        <v>221.67</v>
      </c>
      <c r="N59" s="1">
        <f>IF(testdata[[#This Row],[mkt-dir]]="DN",testdata[[#This Row],[eval]],"")</f>
        <v>270.22000000000003</v>
      </c>
      <c r="O59" s="6">
        <f t="shared" si="3"/>
        <v>1.6529633136094735</v>
      </c>
      <c r="P59" s="6">
        <f t="shared" si="4"/>
        <v>-1.305207100591748</v>
      </c>
      <c r="Q59" s="7">
        <f>testdata[[#This Row],[cov-]]/testdata[[#This Row],[varM-]]</f>
        <v>-0.78961649653412347</v>
      </c>
    </row>
    <row r="60" spans="1:17" x14ac:dyDescent="0.25">
      <c r="A60" s="3">
        <v>58</v>
      </c>
      <c r="B60" s="1">
        <v>223.29</v>
      </c>
      <c r="C60" s="1">
        <v>277.45</v>
      </c>
      <c r="D60" s="6">
        <f t="shared" si="0"/>
        <v>1.9295640000000005</v>
      </c>
      <c r="E60" s="6">
        <f t="shared" si="5"/>
        <v>-3.3691750000000278</v>
      </c>
      <c r="F60" s="7">
        <f>testdata[[#This Row],[cov]]/testdata[[#This Row],[varM]]</f>
        <v>-1.7460809799519617</v>
      </c>
      <c r="G60" s="2" t="str">
        <f>IF(testdata[[#This Row],[mrkt]]&gt;B59,"UP",IF(testdata[[#This Row],[mrkt]]&lt;B59,"DN",""))</f>
        <v>UP</v>
      </c>
      <c r="H60" s="2">
        <f>IF(testdata[[#This Row],[mkt-dir]]="UP",testdata[[#This Row],[mrkt]],"")</f>
        <v>223.29</v>
      </c>
      <c r="I60" s="2">
        <f>IF(testdata[[#This Row],[mkt-dir]]="UP",testdata[[#This Row],[eval]],"")</f>
        <v>277.45</v>
      </c>
      <c r="J60" s="6">
        <f t="shared" si="1"/>
        <v>1.637348437499996</v>
      </c>
      <c r="K60" s="6">
        <f t="shared" si="2"/>
        <v>-4.2015468750000116</v>
      </c>
      <c r="L60" s="7">
        <f>testdata[[#This Row],[cov+]]/testdata[[#This Row],[varM+]]</f>
        <v>-2.5660676608426676</v>
      </c>
      <c r="M60" s="1" t="str">
        <f>IF(testdata[[#This Row],[mkt-dir]]="DN",testdata[[#This Row],[mrkt]],"")</f>
        <v/>
      </c>
      <c r="N60" s="1" t="str">
        <f>IF(testdata[[#This Row],[mkt-dir]]="DN",testdata[[#This Row],[eval]],"")</f>
        <v/>
      </c>
      <c r="O60" s="6">
        <f t="shared" si="3"/>
        <v>1.7879576388888949</v>
      </c>
      <c r="P60" s="6">
        <f t="shared" si="4"/>
        <v>-1.5104736111111492</v>
      </c>
      <c r="Q60" s="7">
        <f>testdata[[#This Row],[cov-]]/testdata[[#This Row],[varM-]]</f>
        <v>-0.84480391383870546</v>
      </c>
    </row>
    <row r="61" spans="1:17" x14ac:dyDescent="0.25">
      <c r="A61" s="3">
        <v>59</v>
      </c>
      <c r="B61" s="1">
        <v>223.5</v>
      </c>
      <c r="C61" s="1">
        <v>277.38</v>
      </c>
      <c r="D61" s="6">
        <f t="shared" si="0"/>
        <v>1.5887647500000006</v>
      </c>
      <c r="E61" s="6">
        <f t="shared" si="5"/>
        <v>-3.0146410000000294</v>
      </c>
      <c r="F61" s="7">
        <f>testdata[[#This Row],[cov]]/testdata[[#This Row],[varM]]</f>
        <v>-1.8974747520046806</v>
      </c>
      <c r="G61" s="2" t="str">
        <f>IF(testdata[[#This Row],[mrkt]]&gt;B60,"UP",IF(testdata[[#This Row],[mrkt]]&lt;B60,"DN",""))</f>
        <v>UP</v>
      </c>
      <c r="H61" s="2">
        <f>IF(testdata[[#This Row],[mkt-dir]]="UP",testdata[[#This Row],[mrkt]],"")</f>
        <v>223.5</v>
      </c>
      <c r="I61" s="2">
        <f>IF(testdata[[#This Row],[mkt-dir]]="UP",testdata[[#This Row],[eval]],"")</f>
        <v>277.38</v>
      </c>
      <c r="J61" s="6">
        <f t="shared" si="1"/>
        <v>1.116093749999995</v>
      </c>
      <c r="K61" s="6">
        <f t="shared" si="2"/>
        <v>-5.2275562500000126</v>
      </c>
      <c r="L61" s="7">
        <f>testdata[[#This Row],[cov+]]/testdata[[#This Row],[varM+]]</f>
        <v>-4.6837967240655507</v>
      </c>
      <c r="M61" s="1" t="str">
        <f>IF(testdata[[#This Row],[mkt-dir]]="DN",testdata[[#This Row],[mrkt]],"")</f>
        <v/>
      </c>
      <c r="N61" s="1" t="str">
        <f>IF(testdata[[#This Row],[mkt-dir]]="DN",testdata[[#This Row],[eval]],"")</f>
        <v/>
      </c>
      <c r="O61" s="6">
        <f t="shared" si="3"/>
        <v>1.7879576388888949</v>
      </c>
      <c r="P61" s="6">
        <f t="shared" si="4"/>
        <v>-1.5104736111111492</v>
      </c>
      <c r="Q61" s="7">
        <f>testdata[[#This Row],[cov-]]/testdata[[#This Row],[varM-]]</f>
        <v>-0.84480391383870546</v>
      </c>
    </row>
    <row r="62" spans="1:17" x14ac:dyDescent="0.25">
      <c r="A62" s="3">
        <v>60</v>
      </c>
      <c r="B62" s="1">
        <v>224.21</v>
      </c>
      <c r="C62" s="1">
        <v>277.92</v>
      </c>
      <c r="D62" s="6">
        <f t="shared" si="0"/>
        <v>1.5106447499999991</v>
      </c>
      <c r="E62" s="6">
        <f t="shared" si="5"/>
        <v>-2.1363150000000166</v>
      </c>
      <c r="F62" s="7">
        <f>testdata[[#This Row],[cov]]/testdata[[#This Row],[varM]]</f>
        <v>-1.4141743119949399</v>
      </c>
      <c r="G62" s="2" t="str">
        <f>IF(testdata[[#This Row],[mrkt]]&gt;B61,"UP",IF(testdata[[#This Row],[mrkt]]&lt;B61,"DN",""))</f>
        <v>UP</v>
      </c>
      <c r="H62" s="2">
        <f>IF(testdata[[#This Row],[mkt-dir]]="UP",testdata[[#This Row],[mrkt]],"")</f>
        <v>224.21</v>
      </c>
      <c r="I62" s="2">
        <f>IF(testdata[[#This Row],[mkt-dir]]="UP",testdata[[#This Row],[eval]],"")</f>
        <v>277.92</v>
      </c>
      <c r="J62" s="6">
        <f t="shared" si="1"/>
        <v>0.99260246913579797</v>
      </c>
      <c r="K62" s="6">
        <f t="shared" si="2"/>
        <v>-4.4932493827160407</v>
      </c>
      <c r="L62" s="7">
        <f>testdata[[#This Row],[cov+]]/testdata[[#This Row],[varM+]]</f>
        <v>-4.5267360523775997</v>
      </c>
      <c r="M62" s="1" t="str">
        <f>IF(testdata[[#This Row],[mkt-dir]]="DN",testdata[[#This Row],[mrkt]],"")</f>
        <v/>
      </c>
      <c r="N62" s="1" t="str">
        <f>IF(testdata[[#This Row],[mkt-dir]]="DN",testdata[[#This Row],[eval]],"")</f>
        <v/>
      </c>
      <c r="O62" s="6">
        <f t="shared" si="3"/>
        <v>1.7241239669421518</v>
      </c>
      <c r="P62" s="6">
        <f t="shared" si="4"/>
        <v>-0.7275545454545771</v>
      </c>
      <c r="Q62" s="7">
        <f>testdata[[#This Row],[cov-]]/testdata[[#This Row],[varM-]]</f>
        <v>-0.42198505409384418</v>
      </c>
    </row>
    <row r="63" spans="1:17" x14ac:dyDescent="0.25">
      <c r="A63" s="3">
        <v>61</v>
      </c>
      <c r="B63" s="1">
        <v>223.69</v>
      </c>
      <c r="C63" s="1">
        <v>278.3</v>
      </c>
      <c r="D63" s="6">
        <f t="shared" si="0"/>
        <v>1.3952827499999993</v>
      </c>
      <c r="E63" s="6">
        <f t="shared" si="5"/>
        <v>-1.6414597500000188</v>
      </c>
      <c r="F63" s="7">
        <f>testdata[[#This Row],[cov]]/testdata[[#This Row],[varM]]</f>
        <v>-1.1764352064124777</v>
      </c>
      <c r="G63" s="2" t="str">
        <f>IF(testdata[[#This Row],[mrkt]]&gt;B62,"UP",IF(testdata[[#This Row],[mrkt]]&lt;B62,"DN",""))</f>
        <v>DN</v>
      </c>
      <c r="H63" s="2" t="str">
        <f>IF(testdata[[#This Row],[mkt-dir]]="UP",testdata[[#This Row],[mrkt]],"")</f>
        <v/>
      </c>
      <c r="I63" s="2" t="str">
        <f>IF(testdata[[#This Row],[mkt-dir]]="UP",testdata[[#This Row],[eval]],"")</f>
        <v/>
      </c>
      <c r="J63" s="6">
        <f t="shared" si="1"/>
        <v>0.94514374999999506</v>
      </c>
      <c r="K63" s="6">
        <f t="shared" si="2"/>
        <v>-3.921296874999991</v>
      </c>
      <c r="L63" s="7">
        <f>testdata[[#This Row],[cov+]]/testdata[[#This Row],[varM+]]</f>
        <v>-4.1488893885189544</v>
      </c>
      <c r="M63" s="1">
        <f>IF(testdata[[#This Row],[mkt-dir]]="DN",testdata[[#This Row],[mrkt]],"")</f>
        <v>223.69</v>
      </c>
      <c r="N63" s="1">
        <f>IF(testdata[[#This Row],[mkt-dir]]="DN",testdata[[#This Row],[eval]],"")</f>
        <v>278.3</v>
      </c>
      <c r="O63" s="6">
        <f t="shared" si="3"/>
        <v>1.5844243055555582</v>
      </c>
      <c r="P63" s="6">
        <f t="shared" si="4"/>
        <v>-0.29879166666670104</v>
      </c>
      <c r="Q63" s="7">
        <f>testdata[[#This Row],[cov-]]/testdata[[#This Row],[varM-]]</f>
        <v>-0.18858058767404073</v>
      </c>
    </row>
    <row r="64" spans="1:17" x14ac:dyDescent="0.25">
      <c r="A64" s="3">
        <v>62</v>
      </c>
      <c r="B64" s="1">
        <v>223.3</v>
      </c>
      <c r="C64" s="1">
        <v>298.52</v>
      </c>
      <c r="D64" s="6">
        <f t="shared" si="0"/>
        <v>1.3593787499999979</v>
      </c>
      <c r="E64" s="6">
        <f t="shared" si="5"/>
        <v>-1.8999049999999933</v>
      </c>
      <c r="F64" s="7">
        <f>testdata[[#This Row],[cov]]/testdata[[#This Row],[varM]]</f>
        <v>-1.3976274088439269</v>
      </c>
      <c r="G64" s="2" t="str">
        <f>IF(testdata[[#This Row],[mrkt]]&gt;B63,"UP",IF(testdata[[#This Row],[mrkt]]&lt;B63,"DN",""))</f>
        <v>DN</v>
      </c>
      <c r="H64" s="2" t="str">
        <f>IF(testdata[[#This Row],[mkt-dir]]="UP",testdata[[#This Row],[mrkt]],"")</f>
        <v/>
      </c>
      <c r="I64" s="2" t="str">
        <f>IF(testdata[[#This Row],[mkt-dir]]="UP",testdata[[#This Row],[eval]],"")</f>
        <v/>
      </c>
      <c r="J64" s="6">
        <f t="shared" si="1"/>
        <v>0.94514374999999506</v>
      </c>
      <c r="K64" s="6">
        <f t="shared" si="2"/>
        <v>-3.921296874999991</v>
      </c>
      <c r="L64" s="7">
        <f>testdata[[#This Row],[cov+]]/testdata[[#This Row],[varM+]]</f>
        <v>-4.1488893885189544</v>
      </c>
      <c r="M64" s="1">
        <f>IF(testdata[[#This Row],[mkt-dir]]="DN",testdata[[#This Row],[mrkt]],"")</f>
        <v>223.3</v>
      </c>
      <c r="N64" s="1">
        <f>IF(testdata[[#This Row],[mkt-dir]]="DN",testdata[[#This Row],[eval]],"")</f>
        <v>298.52</v>
      </c>
      <c r="O64" s="6">
        <f t="shared" si="3"/>
        <v>1.4750909722222223</v>
      </c>
      <c r="P64" s="6">
        <f t="shared" si="4"/>
        <v>0.23333958333334168</v>
      </c>
      <c r="Q64" s="7">
        <f>testdata[[#This Row],[cov-]]/testdata[[#This Row],[varM-]]</f>
        <v>0.15818657135553882</v>
      </c>
    </row>
    <row r="65" spans="1:17" x14ac:dyDescent="0.25">
      <c r="A65" s="3">
        <v>63</v>
      </c>
      <c r="B65" s="1">
        <v>223.44</v>
      </c>
      <c r="C65" s="1">
        <v>303.7</v>
      </c>
      <c r="D65" s="6">
        <f t="shared" si="0"/>
        <v>1.3565939999999983</v>
      </c>
      <c r="E65" s="6">
        <f t="shared" si="5"/>
        <v>-2.0450850000000016</v>
      </c>
      <c r="F65" s="7">
        <f>testdata[[#This Row],[cov]]/testdata[[#This Row],[varM]]</f>
        <v>-1.5075144074056086</v>
      </c>
      <c r="G65" s="2" t="str">
        <f>IF(testdata[[#This Row],[mrkt]]&gt;B64,"UP",IF(testdata[[#This Row],[mrkt]]&lt;B64,"DN",""))</f>
        <v>UP</v>
      </c>
      <c r="H65" s="2">
        <f>IF(testdata[[#This Row],[mkt-dir]]="UP",testdata[[#This Row],[mrkt]],"")</f>
        <v>223.44</v>
      </c>
      <c r="I65" s="2">
        <f>IF(testdata[[#This Row],[mkt-dir]]="UP",testdata[[#This Row],[eval]],"")</f>
        <v>303.7</v>
      </c>
      <c r="J65" s="6">
        <f t="shared" si="1"/>
        <v>0.87193580246913172</v>
      </c>
      <c r="K65" s="6">
        <f t="shared" si="2"/>
        <v>-5.9472160493827193</v>
      </c>
      <c r="L65" s="7">
        <f>testdata[[#This Row],[cov+]]/testdata[[#This Row],[varM+]]</f>
        <v>-6.8207040386935631</v>
      </c>
      <c r="M65" s="1" t="str">
        <f>IF(testdata[[#This Row],[mkt-dir]]="DN",testdata[[#This Row],[mrkt]],"")</f>
        <v/>
      </c>
      <c r="N65" s="1" t="str">
        <f>IF(testdata[[#This Row],[mkt-dir]]="DN",testdata[[#This Row],[eval]],"")</f>
        <v/>
      </c>
      <c r="O65" s="6">
        <f t="shared" si="3"/>
        <v>1.5807157024793392</v>
      </c>
      <c r="P65" s="6">
        <f t="shared" si="4"/>
        <v>1.014062809917359</v>
      </c>
      <c r="Q65" s="7">
        <f>testdata[[#This Row],[cov-]]/testdata[[#This Row],[varM-]]</f>
        <v>0.64152131109143162</v>
      </c>
    </row>
    <row r="66" spans="1:17" x14ac:dyDescent="0.25">
      <c r="A66" s="3">
        <v>64</v>
      </c>
      <c r="B66" s="1">
        <v>222.78</v>
      </c>
      <c r="C66" s="1">
        <v>295</v>
      </c>
      <c r="D66" s="6">
        <f t="shared" si="0"/>
        <v>1.3886327499999984</v>
      </c>
      <c r="E66" s="6">
        <f t="shared" si="5"/>
        <v>-3.3203839999999927</v>
      </c>
      <c r="F66" s="7">
        <f>testdata[[#This Row],[cov]]/testdata[[#This Row],[varM]]</f>
        <v>-2.3911174498801042</v>
      </c>
      <c r="G66" s="2" t="str">
        <f>IF(testdata[[#This Row],[mrkt]]&gt;B65,"UP",IF(testdata[[#This Row],[mrkt]]&lt;B65,"DN",""))</f>
        <v>DN</v>
      </c>
      <c r="H66" s="2" t="str">
        <f>IF(testdata[[#This Row],[mkt-dir]]="UP",testdata[[#This Row],[mrkt]],"")</f>
        <v/>
      </c>
      <c r="I66" s="2" t="str">
        <f>IF(testdata[[#This Row],[mkt-dir]]="UP",testdata[[#This Row],[eval]],"")</f>
        <v/>
      </c>
      <c r="J66" s="6">
        <f t="shared" si="1"/>
        <v>0.87193580246913172</v>
      </c>
      <c r="K66" s="6">
        <f t="shared" si="2"/>
        <v>-5.9472160493827193</v>
      </c>
      <c r="L66" s="7">
        <f>testdata[[#This Row],[cov+]]/testdata[[#This Row],[varM+]]</f>
        <v>-6.8207040386935631</v>
      </c>
      <c r="M66" s="1">
        <f>IF(testdata[[#This Row],[mkt-dir]]="DN",testdata[[#This Row],[mrkt]],"")</f>
        <v>222.78</v>
      </c>
      <c r="N66" s="1">
        <f>IF(testdata[[#This Row],[mkt-dir]]="DN",testdata[[#This Row],[eval]],"")</f>
        <v>295</v>
      </c>
      <c r="O66" s="6">
        <f t="shared" si="3"/>
        <v>1.6011355371900828</v>
      </c>
      <c r="P66" s="6">
        <f t="shared" si="4"/>
        <v>2.7266115702498987E-2</v>
      </c>
      <c r="Q66" s="7">
        <f>testdata[[#This Row],[cov-]]/testdata[[#This Row],[varM-]]</f>
        <v>1.7029236481971868E-2</v>
      </c>
    </row>
    <row r="67" spans="1:17" x14ac:dyDescent="0.25">
      <c r="A67" s="3">
        <v>65</v>
      </c>
      <c r="B67" s="1">
        <v>223.4</v>
      </c>
      <c r="C67" s="1">
        <v>298.7</v>
      </c>
      <c r="D67" s="6">
        <f t="shared" si="0"/>
        <v>1.3874547499999978</v>
      </c>
      <c r="E67" s="6">
        <f t="shared" si="5"/>
        <v>-3.3063629999999824</v>
      </c>
      <c r="F67" s="7">
        <f>testdata[[#This Row],[cov]]/testdata[[#This Row],[varM]]</f>
        <v>-2.3830420415512559</v>
      </c>
      <c r="G67" s="2" t="str">
        <f>IF(testdata[[#This Row],[mrkt]]&gt;B66,"UP",IF(testdata[[#This Row],[mrkt]]&lt;B66,"DN",""))</f>
        <v>UP</v>
      </c>
      <c r="H67" s="2">
        <f>IF(testdata[[#This Row],[mkt-dir]]="UP",testdata[[#This Row],[mrkt]],"")</f>
        <v>223.4</v>
      </c>
      <c r="I67" s="2">
        <f>IF(testdata[[#This Row],[mkt-dir]]="UP",testdata[[#This Row],[eval]],"")</f>
        <v>298.7</v>
      </c>
      <c r="J67" s="6">
        <f t="shared" si="1"/>
        <v>0.90008395061727953</v>
      </c>
      <c r="K67" s="6">
        <f t="shared" si="2"/>
        <v>-8.1150308641975109</v>
      </c>
      <c r="L67" s="7">
        <f>testdata[[#This Row],[cov+]]/testdata[[#This Row],[varM+]]</f>
        <v>-9.0158599746525923</v>
      </c>
      <c r="M67" s="1" t="str">
        <f>IF(testdata[[#This Row],[mkt-dir]]="DN",testdata[[#This Row],[mrkt]],"")</f>
        <v/>
      </c>
      <c r="N67" s="1" t="str">
        <f>IF(testdata[[#This Row],[mkt-dir]]="DN",testdata[[#This Row],[eval]],"")</f>
        <v/>
      </c>
      <c r="O67" s="6">
        <f t="shared" si="3"/>
        <v>1.6011355371900828</v>
      </c>
      <c r="P67" s="6">
        <f t="shared" si="4"/>
        <v>2.7266115702498987E-2</v>
      </c>
      <c r="Q67" s="7">
        <f>testdata[[#This Row],[cov-]]/testdata[[#This Row],[varM-]]</f>
        <v>1.7029236481971868E-2</v>
      </c>
    </row>
    <row r="68" spans="1:17" x14ac:dyDescent="0.25">
      <c r="A68" s="3">
        <v>66</v>
      </c>
      <c r="B68" s="1">
        <v>223.17</v>
      </c>
      <c r="C68" s="1">
        <v>302.54000000000002</v>
      </c>
      <c r="D68" s="6">
        <f t="shared" si="0"/>
        <v>1.3387699999999982</v>
      </c>
      <c r="E68" s="6">
        <f t="shared" si="5"/>
        <v>-2.4251600000000009</v>
      </c>
      <c r="F68" s="7">
        <f>testdata[[#This Row],[cov]]/testdata[[#This Row],[varM]]</f>
        <v>-1.8114836753139105</v>
      </c>
      <c r="G68" s="2" t="str">
        <f>IF(testdata[[#This Row],[mrkt]]&gt;B67,"UP",IF(testdata[[#This Row],[mrkt]]&lt;B67,"DN",""))</f>
        <v>DN</v>
      </c>
      <c r="H68" s="2" t="str">
        <f>IF(testdata[[#This Row],[mkt-dir]]="UP",testdata[[#This Row],[mrkt]],"")</f>
        <v/>
      </c>
      <c r="I68" s="2" t="str">
        <f>IF(testdata[[#This Row],[mkt-dir]]="UP",testdata[[#This Row],[eval]],"")</f>
        <v/>
      </c>
      <c r="J68" s="6">
        <f t="shared" si="1"/>
        <v>0.95174999999999432</v>
      </c>
      <c r="K68" s="6">
        <f t="shared" si="2"/>
        <v>-6.6366374999999742</v>
      </c>
      <c r="L68" s="7">
        <f>testdata[[#This Row],[cov+]]/testdata[[#This Row],[varM+]]</f>
        <v>-6.9730890464933166</v>
      </c>
      <c r="M68" s="1">
        <f>IF(testdata[[#This Row],[mkt-dir]]="DN",testdata[[#This Row],[mrkt]],"")</f>
        <v>223.17</v>
      </c>
      <c r="N68" s="1">
        <f>IF(testdata[[#This Row],[mkt-dir]]="DN",testdata[[#This Row],[eval]],"")</f>
        <v>302.54000000000002</v>
      </c>
      <c r="O68" s="6">
        <f t="shared" si="3"/>
        <v>1.4683388888888895</v>
      </c>
      <c r="P68" s="6">
        <f t="shared" si="4"/>
        <v>-0.21099722222223827</v>
      </c>
      <c r="Q68" s="7">
        <f>testdata[[#This Row],[cov-]]/testdata[[#This Row],[varM-]]</f>
        <v>-0.14369790504009775</v>
      </c>
    </row>
    <row r="69" spans="1:17" x14ac:dyDescent="0.25">
      <c r="A69" s="3">
        <v>67</v>
      </c>
      <c r="B69" s="1">
        <v>223.31</v>
      </c>
      <c r="C69" s="1">
        <v>312.39</v>
      </c>
      <c r="D69" s="6">
        <f t="shared" si="0"/>
        <v>1.264786</v>
      </c>
      <c r="E69" s="6">
        <f t="shared" si="5"/>
        <v>-0.97676000000001317</v>
      </c>
      <c r="F69" s="7">
        <f>testdata[[#This Row],[cov]]/testdata[[#This Row],[varM]]</f>
        <v>-0.77227293787250428</v>
      </c>
      <c r="G69" s="2" t="str">
        <f>IF(testdata[[#This Row],[mrkt]]&gt;B68,"UP",IF(testdata[[#This Row],[mrkt]]&lt;B68,"DN",""))</f>
        <v>UP</v>
      </c>
      <c r="H69" s="2">
        <f>IF(testdata[[#This Row],[mkt-dir]]="UP",testdata[[#This Row],[mrkt]],"")</f>
        <v>223.31</v>
      </c>
      <c r="I69" s="2">
        <f>IF(testdata[[#This Row],[mkt-dir]]="UP",testdata[[#This Row],[eval]],"")</f>
        <v>312.39</v>
      </c>
      <c r="J69" s="6">
        <f t="shared" si="1"/>
        <v>0.86504999999999754</v>
      </c>
      <c r="K69" s="6">
        <f t="shared" si="2"/>
        <v>-4.7186125000000221</v>
      </c>
      <c r="L69" s="7">
        <f>testdata[[#This Row],[cov+]]/testdata[[#This Row],[varM+]]</f>
        <v>-5.4547280504017515</v>
      </c>
      <c r="M69" s="1" t="str">
        <f>IF(testdata[[#This Row],[mkt-dir]]="DN",testdata[[#This Row],[mrkt]],"")</f>
        <v/>
      </c>
      <c r="N69" s="1" t="str">
        <f>IF(testdata[[#This Row],[mkt-dir]]="DN",testdata[[#This Row],[eval]],"")</f>
        <v/>
      </c>
      <c r="O69" s="6">
        <f t="shared" si="3"/>
        <v>1.4683388888888895</v>
      </c>
      <c r="P69" s="6">
        <f t="shared" si="4"/>
        <v>-0.21099722222223827</v>
      </c>
      <c r="Q69" s="7">
        <f>testdata[[#This Row],[cov-]]/testdata[[#This Row],[varM-]]</f>
        <v>-0.14369790504009775</v>
      </c>
    </row>
    <row r="70" spans="1:17" x14ac:dyDescent="0.25">
      <c r="A70" s="3">
        <v>68</v>
      </c>
      <c r="B70" s="1">
        <v>223.04</v>
      </c>
      <c r="C70" s="1">
        <v>308.70999999999998</v>
      </c>
      <c r="D70" s="6">
        <f t="shared" si="0"/>
        <v>1.2623027500000001</v>
      </c>
      <c r="E70" s="6">
        <f t="shared" si="5"/>
        <v>-1.1390705000000227</v>
      </c>
      <c r="F70" s="7">
        <f>testdata[[#This Row],[cov]]/testdata[[#This Row],[varM]]</f>
        <v>-0.90237504433862847</v>
      </c>
      <c r="G70" s="2" t="str">
        <f>IF(testdata[[#This Row],[mrkt]]&gt;B69,"UP",IF(testdata[[#This Row],[mrkt]]&lt;B69,"DN",""))</f>
        <v>DN</v>
      </c>
      <c r="H70" s="2" t="str">
        <f>IF(testdata[[#This Row],[mkt-dir]]="UP",testdata[[#This Row],[mrkt]],"")</f>
        <v/>
      </c>
      <c r="I70" s="2" t="str">
        <f>IF(testdata[[#This Row],[mkt-dir]]="UP",testdata[[#This Row],[eval]],"")</f>
        <v/>
      </c>
      <c r="J70" s="6">
        <f t="shared" si="1"/>
        <v>0.86504999999999754</v>
      </c>
      <c r="K70" s="6">
        <f t="shared" si="2"/>
        <v>-4.7186125000000221</v>
      </c>
      <c r="L70" s="7">
        <f>testdata[[#This Row],[cov+]]/testdata[[#This Row],[varM+]]</f>
        <v>-5.4547280504017515</v>
      </c>
      <c r="M70" s="1">
        <f>IF(testdata[[#This Row],[mkt-dir]]="DN",testdata[[#This Row],[mrkt]],"")</f>
        <v>223.04</v>
      </c>
      <c r="N70" s="1">
        <f>IF(testdata[[#This Row],[mkt-dir]]="DN",testdata[[#This Row],[eval]],"")</f>
        <v>308.70999999999998</v>
      </c>
      <c r="O70" s="6">
        <f t="shared" si="3"/>
        <v>1.4421909722222228</v>
      </c>
      <c r="P70" s="6">
        <f t="shared" si="4"/>
        <v>1.7787499999969574E-2</v>
      </c>
      <c r="Q70" s="7">
        <f>testdata[[#This Row],[cov-]]/testdata[[#This Row],[varM-]]</f>
        <v>1.2333664779887938E-2</v>
      </c>
    </row>
    <row r="71" spans="1:17" x14ac:dyDescent="0.25">
      <c r="A71" s="3">
        <v>69</v>
      </c>
      <c r="B71" s="1">
        <v>222.06</v>
      </c>
      <c r="C71" s="1">
        <v>296.83999999999997</v>
      </c>
      <c r="D71" s="6">
        <f t="shared" si="0"/>
        <v>1.0321390000000006</v>
      </c>
      <c r="E71" s="6">
        <f t="shared" si="5"/>
        <v>0.70129849999998228</v>
      </c>
      <c r="F71" s="7">
        <f>testdata[[#This Row],[cov]]/testdata[[#This Row],[varM]]</f>
        <v>0.67946129348855322</v>
      </c>
      <c r="G71" s="2" t="str">
        <f>IF(testdata[[#This Row],[mrkt]]&gt;B70,"UP",IF(testdata[[#This Row],[mrkt]]&lt;B70,"DN",""))</f>
        <v>DN</v>
      </c>
      <c r="H71" s="2" t="str">
        <f>IF(testdata[[#This Row],[mkt-dir]]="UP",testdata[[#This Row],[mrkt]],"")</f>
        <v/>
      </c>
      <c r="I71" s="2" t="str">
        <f>IF(testdata[[#This Row],[mkt-dir]]="UP",testdata[[#This Row],[eval]],"")</f>
        <v/>
      </c>
      <c r="J71" s="6">
        <f t="shared" si="1"/>
        <v>0.26862857142857011</v>
      </c>
      <c r="K71" s="6">
        <f t="shared" si="2"/>
        <v>3.7118714285713952</v>
      </c>
      <c r="L71" s="7">
        <f>testdata[[#This Row],[cov+]]/testdata[[#This Row],[varM+]]</f>
        <v>13.817857902573865</v>
      </c>
      <c r="M71" s="1">
        <f>IF(testdata[[#This Row],[mkt-dir]]="DN",testdata[[#This Row],[mrkt]],"")</f>
        <v>222.06</v>
      </c>
      <c r="N71" s="1">
        <f>IF(testdata[[#This Row],[mkt-dir]]="DN",testdata[[#This Row],[eval]],"")</f>
        <v>296.83999999999997</v>
      </c>
      <c r="O71" s="6">
        <f t="shared" si="3"/>
        <v>1.4217869822485207</v>
      </c>
      <c r="P71" s="6">
        <f t="shared" si="4"/>
        <v>-1.6853485207100787</v>
      </c>
      <c r="Q71" s="7">
        <f>testdata[[#This Row],[cov-]]/testdata[[#This Row],[varM-]]</f>
        <v>-1.1853734362124642</v>
      </c>
    </row>
    <row r="72" spans="1:17" x14ac:dyDescent="0.25">
      <c r="A72" s="3">
        <v>70</v>
      </c>
      <c r="B72" s="1">
        <v>220.62</v>
      </c>
      <c r="C72" s="1">
        <v>304</v>
      </c>
      <c r="D72" s="6">
        <f t="shared" si="0"/>
        <v>1.0822047499999983</v>
      </c>
      <c r="E72" s="6">
        <f t="shared" si="5"/>
        <v>9.3337999999987528E-2</v>
      </c>
      <c r="F72" s="7">
        <f>testdata[[#This Row],[cov]]/testdata[[#This Row],[varM]]</f>
        <v>8.6248004363303404E-2</v>
      </c>
      <c r="G72" s="2" t="str">
        <f>IF(testdata[[#This Row],[mrkt]]&gt;B71,"UP",IF(testdata[[#This Row],[mrkt]]&lt;B71,"DN",""))</f>
        <v>DN</v>
      </c>
      <c r="H72" s="2" t="str">
        <f>IF(testdata[[#This Row],[mkt-dir]]="UP",testdata[[#This Row],[mrkt]],"")</f>
        <v/>
      </c>
      <c r="I72" s="2" t="str">
        <f>IF(testdata[[#This Row],[mkt-dir]]="UP",testdata[[#This Row],[eval]],"")</f>
        <v/>
      </c>
      <c r="J72" s="6">
        <f t="shared" si="1"/>
        <v>0.26862857142857011</v>
      </c>
      <c r="K72" s="6">
        <f t="shared" si="2"/>
        <v>3.7118714285713952</v>
      </c>
      <c r="L72" s="7">
        <f>testdata[[#This Row],[cov+]]/testdata[[#This Row],[varM+]]</f>
        <v>13.817857902573865</v>
      </c>
      <c r="M72" s="1">
        <f>IF(testdata[[#This Row],[mkt-dir]]="DN",testdata[[#This Row],[mrkt]],"")</f>
        <v>220.62</v>
      </c>
      <c r="N72" s="1">
        <f>IF(testdata[[#This Row],[mkt-dir]]="DN",testdata[[#This Row],[eval]],"")</f>
        <v>304</v>
      </c>
      <c r="O72" s="6">
        <f t="shared" si="3"/>
        <v>1.3907053254437836</v>
      </c>
      <c r="P72" s="6">
        <f t="shared" si="4"/>
        <v>-3.0485301775147979</v>
      </c>
      <c r="Q72" s="7">
        <f>testdata[[#This Row],[cov-]]/testdata[[#This Row],[varM-]]</f>
        <v>-2.1920748570815971</v>
      </c>
    </row>
    <row r="73" spans="1:17" x14ac:dyDescent="0.25">
      <c r="A73" s="3">
        <v>71</v>
      </c>
      <c r="B73" s="1">
        <v>222.58</v>
      </c>
      <c r="C73" s="1">
        <v>301.44</v>
      </c>
      <c r="D73" s="6">
        <f t="shared" si="0"/>
        <v>0.88444599999999896</v>
      </c>
      <c r="E73" s="6">
        <f t="shared" si="5"/>
        <v>2.0171559999999951</v>
      </c>
      <c r="F73" s="7">
        <f>testdata[[#This Row],[cov]]/testdata[[#This Row],[varM]]</f>
        <v>2.280700008819077</v>
      </c>
      <c r="G73" s="2" t="str">
        <f>IF(testdata[[#This Row],[mrkt]]&gt;B72,"UP",IF(testdata[[#This Row],[mrkt]]&lt;B72,"DN",""))</f>
        <v>UP</v>
      </c>
      <c r="H73" s="2">
        <f>IF(testdata[[#This Row],[mkt-dir]]="UP",testdata[[#This Row],[mrkt]],"")</f>
        <v>222.58</v>
      </c>
      <c r="I73" s="2">
        <f>IF(testdata[[#This Row],[mkt-dir]]="UP",testdata[[#This Row],[eval]],"")</f>
        <v>301.44</v>
      </c>
      <c r="J73" s="6">
        <f t="shared" si="1"/>
        <v>0.29989843749999717</v>
      </c>
      <c r="K73" s="6">
        <f t="shared" si="2"/>
        <v>1.9541671874999869</v>
      </c>
      <c r="L73" s="7">
        <f>testdata[[#This Row],[cov+]]/testdata[[#This Row],[varM+]]</f>
        <v>6.5160965952015184</v>
      </c>
      <c r="M73" s="1" t="str">
        <f>IF(testdata[[#This Row],[mkt-dir]]="DN",testdata[[#This Row],[mrkt]],"")</f>
        <v/>
      </c>
      <c r="N73" s="1" t="str">
        <f>IF(testdata[[#This Row],[mkt-dir]]="DN",testdata[[#This Row],[eval]],"")</f>
        <v/>
      </c>
      <c r="O73" s="6">
        <f t="shared" si="3"/>
        <v>1.0820909722222194</v>
      </c>
      <c r="P73" s="6">
        <f t="shared" si="4"/>
        <v>0.41197013888887984</v>
      </c>
      <c r="Q73" s="7">
        <f>testdata[[#This Row],[cov-]]/testdata[[#This Row],[varM-]]</f>
        <v>0.38071673220121571</v>
      </c>
    </row>
    <row r="74" spans="1:17" x14ac:dyDescent="0.25">
      <c r="A74" s="3">
        <v>72</v>
      </c>
      <c r="B74" s="1">
        <v>221.91</v>
      </c>
      <c r="C74" s="1">
        <v>300.25</v>
      </c>
      <c r="D74" s="6">
        <f t="shared" si="0"/>
        <v>0.74261475000000021</v>
      </c>
      <c r="E74" s="6">
        <f t="shared" si="5"/>
        <v>3.5977002499999822</v>
      </c>
      <c r="F74" s="7">
        <f>testdata[[#This Row],[cov]]/testdata[[#This Row],[varM]]</f>
        <v>4.8446388251781709</v>
      </c>
      <c r="G74" s="2" t="str">
        <f>IF(testdata[[#This Row],[mrkt]]&gt;B73,"UP",IF(testdata[[#This Row],[mrkt]]&lt;B73,"DN",""))</f>
        <v>DN</v>
      </c>
      <c r="H74" s="2" t="str">
        <f>IF(testdata[[#This Row],[mkt-dir]]="UP",testdata[[#This Row],[mrkt]],"")</f>
        <v/>
      </c>
      <c r="I74" s="2" t="str">
        <f>IF(testdata[[#This Row],[mkt-dir]]="UP",testdata[[#This Row],[eval]],"")</f>
        <v/>
      </c>
      <c r="J74" s="6">
        <f t="shared" si="1"/>
        <v>0.29989843749999717</v>
      </c>
      <c r="K74" s="6">
        <f t="shared" si="2"/>
        <v>1.9541671874999869</v>
      </c>
      <c r="L74" s="7">
        <f>testdata[[#This Row],[cov+]]/testdata[[#This Row],[varM+]]</f>
        <v>6.5160965952015184</v>
      </c>
      <c r="M74" s="1">
        <f>IF(testdata[[#This Row],[mkt-dir]]="DN",testdata[[#This Row],[mrkt]],"")</f>
        <v>221.91</v>
      </c>
      <c r="N74" s="1">
        <f>IF(testdata[[#This Row],[mkt-dir]]="DN",testdata[[#This Row],[eval]],"")</f>
        <v>300.25</v>
      </c>
      <c r="O74" s="6">
        <f t="shared" si="3"/>
        <v>0.69766388888888731</v>
      </c>
      <c r="P74" s="6">
        <f t="shared" si="4"/>
        <v>3.6795583333333135</v>
      </c>
      <c r="Q74" s="7">
        <f>testdata[[#This Row],[cov-]]/testdata[[#This Row],[varM-]]</f>
        <v>5.274113211153078</v>
      </c>
    </row>
    <row r="75" spans="1:17" x14ac:dyDescent="0.25">
      <c r="A75" s="3">
        <v>73</v>
      </c>
      <c r="B75" s="1">
        <v>221.5</v>
      </c>
      <c r="C75" s="1">
        <v>305.52</v>
      </c>
      <c r="D75" s="6">
        <f t="shared" si="0"/>
        <v>0.77211275000000001</v>
      </c>
      <c r="E75" s="6">
        <f t="shared" si="5"/>
        <v>0.84369024999998565</v>
      </c>
      <c r="F75" s="7">
        <f>testdata[[#This Row],[cov]]/testdata[[#This Row],[varM]]</f>
        <v>1.0927034296480478</v>
      </c>
      <c r="G75" s="2" t="str">
        <f>IF(testdata[[#This Row],[mrkt]]&gt;B74,"UP",IF(testdata[[#This Row],[mrkt]]&lt;B74,"DN",""))</f>
        <v>DN</v>
      </c>
      <c r="H75" s="2" t="str">
        <f>IF(testdata[[#This Row],[mkt-dir]]="UP",testdata[[#This Row],[mrkt]],"")</f>
        <v/>
      </c>
      <c r="I75" s="2" t="str">
        <f>IF(testdata[[#This Row],[mkt-dir]]="UP",testdata[[#This Row],[eval]],"")</f>
        <v/>
      </c>
      <c r="J75" s="6">
        <f t="shared" si="1"/>
        <v>0.29989843749999717</v>
      </c>
      <c r="K75" s="6">
        <f t="shared" si="2"/>
        <v>1.9541671874999869</v>
      </c>
      <c r="L75" s="7">
        <f>testdata[[#This Row],[cov+]]/testdata[[#This Row],[varM+]]</f>
        <v>6.5160965952015184</v>
      </c>
      <c r="M75" s="1">
        <f>IF(testdata[[#This Row],[mkt-dir]]="DN",testdata[[#This Row],[mrkt]],"")</f>
        <v>221.5</v>
      </c>
      <c r="N75" s="1">
        <f>IF(testdata[[#This Row],[mkt-dir]]="DN",testdata[[#This Row],[eval]],"")</f>
        <v>305.52</v>
      </c>
      <c r="O75" s="6">
        <f t="shared" si="3"/>
        <v>0.72939722222222059</v>
      </c>
      <c r="P75" s="6">
        <f t="shared" si="4"/>
        <v>0.79210833333332265</v>
      </c>
      <c r="Q75" s="7">
        <f>testdata[[#This Row],[cov-]]/testdata[[#This Row],[varM-]]</f>
        <v>1.0859766245339446</v>
      </c>
    </row>
    <row r="76" spans="1:17" x14ac:dyDescent="0.25">
      <c r="A76" s="3">
        <v>74</v>
      </c>
      <c r="B76" s="1">
        <v>223.31</v>
      </c>
      <c r="C76" s="1">
        <v>302.51</v>
      </c>
      <c r="D76" s="6">
        <f t="shared" si="0"/>
        <v>0.78153100000000042</v>
      </c>
      <c r="E76" s="6">
        <f t="shared" si="5"/>
        <v>0.48344950000000536</v>
      </c>
      <c r="F76" s="7">
        <f>testdata[[#This Row],[cov]]/testdata[[#This Row],[varM]]</f>
        <v>0.61859286451849649</v>
      </c>
      <c r="G76" s="2" t="str">
        <f>IF(testdata[[#This Row],[mrkt]]&gt;B75,"UP",IF(testdata[[#This Row],[mrkt]]&lt;B75,"DN",""))</f>
        <v>UP</v>
      </c>
      <c r="H76" s="2">
        <f>IF(testdata[[#This Row],[mkt-dir]]="UP",testdata[[#This Row],[mrkt]],"")</f>
        <v>223.31</v>
      </c>
      <c r="I76" s="2">
        <f>IF(testdata[[#This Row],[mkt-dir]]="UP",testdata[[#This Row],[eval]],"")</f>
        <v>302.51</v>
      </c>
      <c r="J76" s="6">
        <f t="shared" si="1"/>
        <v>0.17064999999999922</v>
      </c>
      <c r="K76" s="6">
        <f t="shared" si="2"/>
        <v>-2.6262874999999775</v>
      </c>
      <c r="L76" s="7">
        <f>testdata[[#This Row],[cov+]]/testdata[[#This Row],[varM+]]</f>
        <v>-15.389906240843771</v>
      </c>
      <c r="M76" s="1" t="str">
        <f>IF(testdata[[#This Row],[mkt-dir]]="DN",testdata[[#This Row],[mrkt]],"")</f>
        <v/>
      </c>
      <c r="N76" s="1" t="str">
        <f>IF(testdata[[#This Row],[mkt-dir]]="DN",testdata[[#This Row],[eval]],"")</f>
        <v/>
      </c>
      <c r="O76" s="6">
        <f t="shared" si="3"/>
        <v>0.72939722222222059</v>
      </c>
      <c r="P76" s="6">
        <f t="shared" si="4"/>
        <v>0.79210833333332265</v>
      </c>
      <c r="Q76" s="7">
        <f>testdata[[#This Row],[cov-]]/testdata[[#This Row],[varM-]]</f>
        <v>1.0859766245339446</v>
      </c>
    </row>
    <row r="77" spans="1:17" x14ac:dyDescent="0.25">
      <c r="A77" s="3">
        <v>75</v>
      </c>
      <c r="B77" s="1">
        <v>222.6</v>
      </c>
      <c r="C77" s="1">
        <v>305.60000000000002</v>
      </c>
      <c r="D77" s="6">
        <f t="shared" si="0"/>
        <v>0.75882400000000083</v>
      </c>
      <c r="E77" s="6">
        <f t="shared" si="5"/>
        <v>-0.92380999999999569</v>
      </c>
      <c r="F77" s="7">
        <f>testdata[[#This Row],[cov]]/testdata[[#This Row],[varM]]</f>
        <v>-1.217423276016566</v>
      </c>
      <c r="G77" s="2" t="str">
        <f>IF(testdata[[#This Row],[mrkt]]&gt;B76,"UP",IF(testdata[[#This Row],[mrkt]]&lt;B76,"DN",""))</f>
        <v>DN</v>
      </c>
      <c r="H77" s="2" t="str">
        <f>IF(testdata[[#This Row],[mkt-dir]]="UP",testdata[[#This Row],[mrkt]],"")</f>
        <v/>
      </c>
      <c r="I77" s="2" t="str">
        <f>IF(testdata[[#This Row],[mkt-dir]]="UP",testdata[[#This Row],[eval]],"")</f>
        <v/>
      </c>
      <c r="J77" s="6">
        <f t="shared" si="1"/>
        <v>0.17064999999999922</v>
      </c>
      <c r="K77" s="6">
        <f t="shared" si="2"/>
        <v>-2.6262874999999775</v>
      </c>
      <c r="L77" s="7">
        <f>testdata[[#This Row],[cov+]]/testdata[[#This Row],[varM+]]</f>
        <v>-15.389906240843771</v>
      </c>
      <c r="M77" s="1">
        <f>IF(testdata[[#This Row],[mkt-dir]]="DN",testdata[[#This Row],[mrkt]],"")</f>
        <v>222.6</v>
      </c>
      <c r="N77" s="1">
        <f>IF(testdata[[#This Row],[mkt-dir]]="DN",testdata[[#This Row],[eval]],"")</f>
        <v>305.60000000000002</v>
      </c>
      <c r="O77" s="6">
        <f t="shared" si="3"/>
        <v>0.72932222222222043</v>
      </c>
      <c r="P77" s="6">
        <f t="shared" si="4"/>
        <v>0.25994166666666257</v>
      </c>
      <c r="Q77" s="7">
        <f>testdata[[#This Row],[cov-]]/testdata[[#This Row],[varM-]]</f>
        <v>0.35641539328752248</v>
      </c>
    </row>
    <row r="78" spans="1:17" x14ac:dyDescent="0.25">
      <c r="A78" s="3">
        <v>76</v>
      </c>
      <c r="B78" s="1">
        <v>225.04</v>
      </c>
      <c r="C78" s="1">
        <v>308.02999999999997</v>
      </c>
      <c r="D78" s="6">
        <f t="shared" si="0"/>
        <v>0.95585899999999957</v>
      </c>
      <c r="E78" s="6">
        <f t="shared" si="5"/>
        <v>-1.0128909999999922</v>
      </c>
      <c r="F78" s="7">
        <f>testdata[[#This Row],[cov]]/testdata[[#This Row],[varM]]</f>
        <v>-1.0596657038328798</v>
      </c>
      <c r="G78" s="2" t="str">
        <f>IF(testdata[[#This Row],[mrkt]]&gt;B77,"UP",IF(testdata[[#This Row],[mrkt]]&lt;B77,"DN",""))</f>
        <v>UP</v>
      </c>
      <c r="H78" s="2">
        <f>IF(testdata[[#This Row],[mkt-dir]]="UP",testdata[[#This Row],[mrkt]],"")</f>
        <v>225.04</v>
      </c>
      <c r="I78" s="2">
        <f>IF(testdata[[#This Row],[mkt-dir]]="UP",testdata[[#This Row],[eval]],"")</f>
        <v>308.02999999999997</v>
      </c>
      <c r="J78" s="6">
        <f t="shared" si="1"/>
        <v>0.42384691358024285</v>
      </c>
      <c r="K78" s="6">
        <f t="shared" si="2"/>
        <v>-2.3798765432097073E-2</v>
      </c>
      <c r="L78" s="7">
        <f>testdata[[#This Row],[cov+]]/testdata[[#This Row],[varM+]]</f>
        <v>-5.6149436670585744E-2</v>
      </c>
      <c r="M78" s="1" t="str">
        <f>IF(testdata[[#This Row],[mkt-dir]]="DN",testdata[[#This Row],[mrkt]],"")</f>
        <v/>
      </c>
      <c r="N78" s="1" t="str">
        <f>IF(testdata[[#This Row],[mkt-dir]]="DN",testdata[[#This Row],[eval]],"")</f>
        <v/>
      </c>
      <c r="O78" s="6">
        <f t="shared" si="3"/>
        <v>0.77524297520661034</v>
      </c>
      <c r="P78" s="6">
        <f t="shared" si="4"/>
        <v>-1.1054256198346921</v>
      </c>
      <c r="Q78" s="7">
        <f>testdata[[#This Row],[cov-]]/testdata[[#This Row],[varM-]]</f>
        <v>-1.4259085927738779</v>
      </c>
    </row>
    <row r="79" spans="1:17" x14ac:dyDescent="0.25">
      <c r="A79" s="3">
        <v>77</v>
      </c>
      <c r="B79" s="1">
        <v>226.35</v>
      </c>
      <c r="C79" s="1">
        <v>313.79000000000002</v>
      </c>
      <c r="D79" s="6">
        <f t="shared" si="0"/>
        <v>1.4107549999999962</v>
      </c>
      <c r="E79" s="6">
        <f t="shared" si="5"/>
        <v>-0.14383750000000611</v>
      </c>
      <c r="F79" s="7">
        <f>testdata[[#This Row],[cov]]/testdata[[#This Row],[varM]]</f>
        <v>-0.10195781691364304</v>
      </c>
      <c r="G79" s="2" t="str">
        <f>IF(testdata[[#This Row],[mrkt]]&gt;B78,"UP",IF(testdata[[#This Row],[mrkt]]&lt;B78,"DN",""))</f>
        <v>UP</v>
      </c>
      <c r="H79" s="2">
        <f>IF(testdata[[#This Row],[mkt-dir]]="UP",testdata[[#This Row],[mrkt]],"")</f>
        <v>226.35</v>
      </c>
      <c r="I79" s="2">
        <f>IF(testdata[[#This Row],[mkt-dir]]="UP",testdata[[#This Row],[eval]],"")</f>
        <v>313.79000000000002</v>
      </c>
      <c r="J79" s="6">
        <f t="shared" si="1"/>
        <v>1.0798009999999927</v>
      </c>
      <c r="K79" s="6">
        <f t="shared" si="2"/>
        <v>4.5633269999999966</v>
      </c>
      <c r="L79" s="7">
        <f>testdata[[#This Row],[cov+]]/testdata[[#This Row],[varM+]]</f>
        <v>4.2260814724194802</v>
      </c>
      <c r="M79" s="1" t="str">
        <f>IF(testdata[[#This Row],[mkt-dir]]="DN",testdata[[#This Row],[mrkt]],"")</f>
        <v/>
      </c>
      <c r="N79" s="1" t="str">
        <f>IF(testdata[[#This Row],[mkt-dir]]="DN",testdata[[#This Row],[eval]],"")</f>
        <v/>
      </c>
      <c r="O79" s="6">
        <f t="shared" si="3"/>
        <v>0.7950209999999972</v>
      </c>
      <c r="P79" s="6">
        <f t="shared" si="4"/>
        <v>-3.3394660000000065</v>
      </c>
      <c r="Q79" s="7">
        <f>testdata[[#This Row],[cov-]]/testdata[[#This Row],[varM-]]</f>
        <v>-4.200475207573156</v>
      </c>
    </row>
    <row r="80" spans="1:17" x14ac:dyDescent="0.25">
      <c r="A80" s="3">
        <v>78</v>
      </c>
      <c r="B80" s="1">
        <v>226.21</v>
      </c>
      <c r="C80" s="1">
        <v>310.17</v>
      </c>
      <c r="D80" s="6">
        <f t="shared" si="0"/>
        <v>1.8551789999999986</v>
      </c>
      <c r="E80" s="6">
        <f t="shared" si="5"/>
        <v>1.5522794999999916</v>
      </c>
      <c r="F80" s="7">
        <f>testdata[[#This Row],[cov]]/testdata[[#This Row],[varM]]</f>
        <v>0.83672761496329617</v>
      </c>
      <c r="G80" s="2" t="str">
        <f>IF(testdata[[#This Row],[mrkt]]&gt;B79,"UP",IF(testdata[[#This Row],[mrkt]]&lt;B79,"DN",""))</f>
        <v>DN</v>
      </c>
      <c r="H80" s="2" t="str">
        <f>IF(testdata[[#This Row],[mkt-dir]]="UP",testdata[[#This Row],[mrkt]],"")</f>
        <v/>
      </c>
      <c r="I80" s="2" t="str">
        <f>IF(testdata[[#This Row],[mkt-dir]]="UP",testdata[[#This Row],[eval]],"")</f>
        <v/>
      </c>
      <c r="J80" s="6">
        <f t="shared" si="1"/>
        <v>1.1620246913580157</v>
      </c>
      <c r="K80" s="6">
        <f t="shared" si="2"/>
        <v>3.7130555555555307</v>
      </c>
      <c r="L80" s="7">
        <f>testdata[[#This Row],[cov+]]/testdata[[#This Row],[varM+]]</f>
        <v>3.195332752539207</v>
      </c>
      <c r="M80" s="1">
        <f>IF(testdata[[#This Row],[mkt-dir]]="DN",testdata[[#This Row],[mrkt]],"")</f>
        <v>226.21</v>
      </c>
      <c r="N80" s="1">
        <f>IF(testdata[[#This Row],[mkt-dir]]="DN",testdata[[#This Row],[eval]],"")</f>
        <v>310.17</v>
      </c>
      <c r="O80" s="6">
        <f t="shared" si="3"/>
        <v>1.8806016528925651</v>
      </c>
      <c r="P80" s="6">
        <f t="shared" si="4"/>
        <v>0.25610578512397419</v>
      </c>
      <c r="Q80" s="7">
        <f>testdata[[#This Row],[cov-]]/testdata[[#This Row],[varM-]]</f>
        <v>0.1361828990897973</v>
      </c>
    </row>
    <row r="81" spans="1:17" x14ac:dyDescent="0.25">
      <c r="A81" s="3">
        <v>79</v>
      </c>
      <c r="B81" s="1">
        <v>226.4</v>
      </c>
      <c r="C81" s="1">
        <v>308.63</v>
      </c>
      <c r="D81" s="6">
        <f t="shared" si="0"/>
        <v>2.3123640000000001</v>
      </c>
      <c r="E81" s="6">
        <f t="shared" si="5"/>
        <v>2.8785069999999928</v>
      </c>
      <c r="F81" s="7">
        <f>testdata[[#This Row],[cov]]/testdata[[#This Row],[varM]]</f>
        <v>1.2448329934214477</v>
      </c>
      <c r="G81" s="2" t="str">
        <f>IF(testdata[[#This Row],[mrkt]]&gt;B80,"UP",IF(testdata[[#This Row],[mrkt]]&lt;B80,"DN",""))</f>
        <v>UP</v>
      </c>
      <c r="H81" s="2">
        <f>IF(testdata[[#This Row],[mkt-dir]]="UP",testdata[[#This Row],[mrkt]],"")</f>
        <v>226.4</v>
      </c>
      <c r="I81" s="2">
        <f>IF(testdata[[#This Row],[mkt-dir]]="UP",testdata[[#This Row],[eval]],"")</f>
        <v>308.63</v>
      </c>
      <c r="J81" s="6">
        <f t="shared" si="1"/>
        <v>1.7319999999999927</v>
      </c>
      <c r="K81" s="6">
        <f t="shared" si="2"/>
        <v>4.1189074074073808</v>
      </c>
      <c r="L81" s="7">
        <f>testdata[[#This Row],[cov+]]/testdata[[#This Row],[varM+]]</f>
        <v>2.3781220597040407</v>
      </c>
      <c r="M81" s="1" t="str">
        <f>IF(testdata[[#This Row],[mkt-dir]]="DN",testdata[[#This Row],[mrkt]],"")</f>
        <v/>
      </c>
      <c r="N81" s="1" t="str">
        <f>IF(testdata[[#This Row],[mkt-dir]]="DN",testdata[[#This Row],[eval]],"")</f>
        <v/>
      </c>
      <c r="O81" s="6">
        <f t="shared" si="3"/>
        <v>1.8806016528925651</v>
      </c>
      <c r="P81" s="6">
        <f t="shared" si="4"/>
        <v>0.25610578512397419</v>
      </c>
      <c r="Q81" s="7">
        <f>testdata[[#This Row],[cov-]]/testdata[[#This Row],[varM-]]</f>
        <v>0.1361828990897973</v>
      </c>
    </row>
    <row r="82" spans="1:17" x14ac:dyDescent="0.25">
      <c r="A82" s="3">
        <v>80</v>
      </c>
      <c r="B82" s="1">
        <v>225.91</v>
      </c>
      <c r="C82" s="1">
        <v>314.07</v>
      </c>
      <c r="D82" s="6">
        <f t="shared" si="0"/>
        <v>2.5795189999999986</v>
      </c>
      <c r="E82" s="6">
        <f t="shared" si="5"/>
        <v>5.1633694999999982</v>
      </c>
      <c r="F82" s="7">
        <f>testdata[[#This Row],[cov]]/testdata[[#This Row],[varM]]</f>
        <v>2.0016791890271022</v>
      </c>
      <c r="G82" s="2" t="str">
        <f>IF(testdata[[#This Row],[mrkt]]&gt;B81,"UP",IF(testdata[[#This Row],[mrkt]]&lt;B81,"DN",""))</f>
        <v>DN</v>
      </c>
      <c r="H82" s="2" t="str">
        <f>IF(testdata[[#This Row],[mkt-dir]]="UP",testdata[[#This Row],[mrkt]],"")</f>
        <v/>
      </c>
      <c r="I82" s="2" t="str">
        <f>IF(testdata[[#This Row],[mkt-dir]]="UP",testdata[[#This Row],[eval]],"")</f>
        <v/>
      </c>
      <c r="J82" s="6">
        <f t="shared" si="1"/>
        <v>1.9484609374999917</v>
      </c>
      <c r="K82" s="6">
        <f t="shared" si="2"/>
        <v>4.5749609374999904</v>
      </c>
      <c r="L82" s="7">
        <f>testdata[[#This Row],[cov+]]/testdata[[#This Row],[varM+]]</f>
        <v>2.3479869929391439</v>
      </c>
      <c r="M82" s="1">
        <f>IF(testdata[[#This Row],[mkt-dir]]="DN",testdata[[#This Row],[mrkt]],"")</f>
        <v>225.91</v>
      </c>
      <c r="N82" s="1">
        <f>IF(testdata[[#This Row],[mkt-dir]]="DN",testdata[[#This Row],[eval]],"")</f>
        <v>314.07</v>
      </c>
      <c r="O82" s="6">
        <f t="shared" si="3"/>
        <v>2.459274305555557</v>
      </c>
      <c r="P82" s="6">
        <f t="shared" si="4"/>
        <v>3.4521194444444467</v>
      </c>
      <c r="Q82" s="7">
        <f>testdata[[#This Row],[cov-]]/testdata[[#This Row],[varM-]]</f>
        <v>1.4037146798330018</v>
      </c>
    </row>
    <row r="83" spans="1:17" x14ac:dyDescent="0.25">
      <c r="A83" s="3">
        <v>81</v>
      </c>
      <c r="B83" s="1">
        <v>226.48</v>
      </c>
      <c r="C83" s="1">
        <v>322.83</v>
      </c>
      <c r="D83" s="6">
        <f t="shared" si="0"/>
        <v>2.9936247499999959</v>
      </c>
      <c r="E83" s="6">
        <f t="shared" si="5"/>
        <v>7.9123189999999841</v>
      </c>
      <c r="F83" s="7">
        <f>testdata[[#This Row],[cov]]/testdata[[#This Row],[varM]]</f>
        <v>2.6430563817325452</v>
      </c>
      <c r="G83" s="2" t="str">
        <f>IF(testdata[[#This Row],[mrkt]]&gt;B82,"UP",IF(testdata[[#This Row],[mrkt]]&lt;B82,"DN",""))</f>
        <v>UP</v>
      </c>
      <c r="H83" s="2">
        <f>IF(testdata[[#This Row],[mkt-dir]]="UP",testdata[[#This Row],[mrkt]],"")</f>
        <v>226.48</v>
      </c>
      <c r="I83" s="2">
        <f>IF(testdata[[#This Row],[mkt-dir]]="UP",testdata[[#This Row],[eval]],"")</f>
        <v>322.83</v>
      </c>
      <c r="J83" s="6">
        <f t="shared" si="1"/>
        <v>2.2325209876543082</v>
      </c>
      <c r="K83" s="6">
        <f t="shared" si="2"/>
        <v>7.7756358024691066</v>
      </c>
      <c r="L83" s="7">
        <f>testdata[[#This Row],[cov+]]/testdata[[#This Row],[varM+]]</f>
        <v>3.4828948285224879</v>
      </c>
      <c r="M83" s="1" t="str">
        <f>IF(testdata[[#This Row],[mkt-dir]]="DN",testdata[[#This Row],[mrkt]],"")</f>
        <v/>
      </c>
      <c r="N83" s="1" t="str">
        <f>IF(testdata[[#This Row],[mkt-dir]]="DN",testdata[[#This Row],[eval]],"")</f>
        <v/>
      </c>
      <c r="O83" s="6">
        <f t="shared" si="3"/>
        <v>2.6442082644628115</v>
      </c>
      <c r="P83" s="6">
        <f t="shared" si="4"/>
        <v>5.2098884297520645</v>
      </c>
      <c r="Q83" s="7">
        <f>testdata[[#This Row],[cov-]]/testdata[[#This Row],[varM-]]</f>
        <v>1.9703018479183552</v>
      </c>
    </row>
    <row r="84" spans="1:17" x14ac:dyDescent="0.25">
      <c r="A84" s="3">
        <v>82</v>
      </c>
      <c r="B84" s="1">
        <v>226.56</v>
      </c>
      <c r="C84" s="1">
        <v>318.89</v>
      </c>
      <c r="D84" s="6">
        <f t="shared" si="0"/>
        <v>3.3776527499999971</v>
      </c>
      <c r="E84" s="6">
        <f t="shared" si="5"/>
        <v>9.5251132499999898</v>
      </c>
      <c r="F84" s="7">
        <f>testdata[[#This Row],[cov]]/testdata[[#This Row],[varM]]</f>
        <v>2.820039226945398</v>
      </c>
      <c r="G84" s="2" t="str">
        <f>IF(testdata[[#This Row],[mrkt]]&gt;B83,"UP",IF(testdata[[#This Row],[mrkt]]&lt;B83,"DN",""))</f>
        <v>UP</v>
      </c>
      <c r="H84" s="2">
        <f>IF(testdata[[#This Row],[mkt-dir]]="UP",testdata[[#This Row],[mrkt]],"")</f>
        <v>226.56</v>
      </c>
      <c r="I84" s="2">
        <f>IF(testdata[[#This Row],[mkt-dir]]="UP",testdata[[#This Row],[eval]],"")</f>
        <v>318.89</v>
      </c>
      <c r="J84" s="6">
        <f t="shared" si="1"/>
        <v>2.3990609999999899</v>
      </c>
      <c r="K84" s="6">
        <f t="shared" si="2"/>
        <v>9.0373529999999729</v>
      </c>
      <c r="L84" s="7">
        <f>testdata[[#This Row],[cov+]]/testdata[[#This Row],[varM+]]</f>
        <v>3.7670376034623594</v>
      </c>
      <c r="M84" s="1" t="str">
        <f>IF(testdata[[#This Row],[mkt-dir]]="DN",testdata[[#This Row],[mrkt]],"")</f>
        <v/>
      </c>
      <c r="N84" s="1" t="str">
        <f>IF(testdata[[#This Row],[mkt-dir]]="DN",testdata[[#This Row],[eval]],"")</f>
        <v/>
      </c>
      <c r="O84" s="6">
        <f t="shared" si="3"/>
        <v>2.8993200000000012</v>
      </c>
      <c r="P84" s="6">
        <f t="shared" si="4"/>
        <v>5.8981500000000056</v>
      </c>
      <c r="Q84" s="7">
        <f>testdata[[#This Row],[cov-]]/testdata[[#This Row],[varM-]]</f>
        <v>2.0343218409834041</v>
      </c>
    </row>
    <row r="85" spans="1:17" x14ac:dyDescent="0.25">
      <c r="A85" s="3">
        <v>83</v>
      </c>
      <c r="B85" s="1">
        <v>226.29</v>
      </c>
      <c r="C85" s="1">
        <v>311.02</v>
      </c>
      <c r="D85" s="6">
        <f t="shared" si="0"/>
        <v>3.6513239999999954</v>
      </c>
      <c r="E85" s="6">
        <f t="shared" si="5"/>
        <v>9.9473159999999865</v>
      </c>
      <c r="F85" s="7">
        <f>testdata[[#This Row],[cov]]/testdata[[#This Row],[varM]]</f>
        <v>2.7243038415654155</v>
      </c>
      <c r="G85" s="2" t="str">
        <f>IF(testdata[[#This Row],[mrkt]]&gt;B84,"UP",IF(testdata[[#This Row],[mrkt]]&lt;B84,"DN",""))</f>
        <v>DN</v>
      </c>
      <c r="H85" s="2" t="str">
        <f>IF(testdata[[#This Row],[mkt-dir]]="UP",testdata[[#This Row],[mrkt]],"")</f>
        <v/>
      </c>
      <c r="I85" s="2" t="str">
        <f>IF(testdata[[#This Row],[mkt-dir]]="UP",testdata[[#This Row],[eval]],"")</f>
        <v/>
      </c>
      <c r="J85" s="6">
        <f t="shared" si="1"/>
        <v>2.4736469135802346</v>
      </c>
      <c r="K85" s="6">
        <f t="shared" si="2"/>
        <v>9.211555555555524</v>
      </c>
      <c r="L85" s="7">
        <f>testdata[[#This Row],[cov+]]/testdata[[#This Row],[varM+]]</f>
        <v>3.7238764776752928</v>
      </c>
      <c r="M85" s="1">
        <f>IF(testdata[[#This Row],[mkt-dir]]="DN",testdata[[#This Row],[mrkt]],"")</f>
        <v>226.29</v>
      </c>
      <c r="N85" s="1">
        <f>IF(testdata[[#This Row],[mkt-dir]]="DN",testdata[[#This Row],[eval]],"")</f>
        <v>311.02</v>
      </c>
      <c r="O85" s="6">
        <f t="shared" si="3"/>
        <v>3.5412082644628073</v>
      </c>
      <c r="P85" s="6">
        <f t="shared" si="4"/>
        <v>7.2084421487603265</v>
      </c>
      <c r="Q85" s="7">
        <f>testdata[[#This Row],[cov-]]/testdata[[#This Row],[varM-]]</f>
        <v>2.0355883106620474</v>
      </c>
    </row>
    <row r="86" spans="1:17" x14ac:dyDescent="0.25">
      <c r="A86" s="3">
        <v>84</v>
      </c>
      <c r="B86" s="1">
        <v>226.55</v>
      </c>
      <c r="C86" s="1">
        <v>295.45999999999998</v>
      </c>
      <c r="D86" s="6">
        <f t="shared" ref="D86:D149" si="6">_xlfn.VAR.P(B67:B86)</f>
        <v>3.8755447499999982</v>
      </c>
      <c r="E86" s="6">
        <f t="shared" si="5"/>
        <v>7.7314172499999767</v>
      </c>
      <c r="F86" s="7">
        <f>testdata[[#This Row],[cov]]/testdata[[#This Row],[varM]]</f>
        <v>1.9949240039093807</v>
      </c>
      <c r="G86" s="2" t="str">
        <f>IF(testdata[[#This Row],[mrkt]]&gt;B85,"UP",IF(testdata[[#This Row],[mrkt]]&lt;B85,"DN",""))</f>
        <v>UP</v>
      </c>
      <c r="H86" s="2">
        <f>IF(testdata[[#This Row],[mkt-dir]]="UP",testdata[[#This Row],[mrkt]],"")</f>
        <v>226.55</v>
      </c>
      <c r="I86" s="2">
        <f>IF(testdata[[#This Row],[mkt-dir]]="UP",testdata[[#This Row],[eval]],"")</f>
        <v>295.45999999999998</v>
      </c>
      <c r="J86" s="6">
        <f t="shared" ref="J86:J149" si="7">_xlfn.VAR.P(H67:H86)</f>
        <v>2.4939159999999916</v>
      </c>
      <c r="K86" s="6">
        <f t="shared" ref="K86:K149" si="8">_xlfn.COVARIANCE.P(H67:H86,I67:I86)</f>
        <v>6.0819039999999571</v>
      </c>
      <c r="L86" s="7">
        <f>testdata[[#This Row],[cov+]]/testdata[[#This Row],[varM+]]</f>
        <v>2.4386964115872298</v>
      </c>
      <c r="M86" s="1" t="str">
        <f>IF(testdata[[#This Row],[mkt-dir]]="DN",testdata[[#This Row],[mrkt]],"")</f>
        <v/>
      </c>
      <c r="N86" s="1" t="str">
        <f>IF(testdata[[#This Row],[mkt-dir]]="DN",testdata[[#This Row],[eval]],"")</f>
        <v/>
      </c>
      <c r="O86" s="6">
        <f t="shared" ref="O86:O149" si="9">_xlfn.VAR.P(M67:M86)</f>
        <v>3.867728999999998</v>
      </c>
      <c r="P86" s="6">
        <f t="shared" ref="P86:P149" si="10">_xlfn.COVARIANCE.P(M67:M86,N67:N86)</f>
        <v>7.3846980000000002</v>
      </c>
      <c r="Q86" s="7">
        <f>testdata[[#This Row],[cov-]]/testdata[[#This Row],[varM-]]</f>
        <v>1.9093111228837398</v>
      </c>
    </row>
    <row r="87" spans="1:17" x14ac:dyDescent="0.25">
      <c r="A87" s="3">
        <v>85</v>
      </c>
      <c r="B87" s="1">
        <v>227.44</v>
      </c>
      <c r="C87" s="1">
        <v>308.35000000000002</v>
      </c>
      <c r="D87" s="6">
        <f t="shared" si="6"/>
        <v>4.3419627499999978</v>
      </c>
      <c r="E87" s="6">
        <f t="shared" ref="E87:E150" si="11">_xlfn.COVARIANCE.P(B68:B87,C68:C87)</f>
        <v>7.5237419999999871</v>
      </c>
      <c r="F87" s="7">
        <f>testdata[[#This Row],[cov]]/testdata[[#This Row],[varM]]</f>
        <v>1.7327974543309914</v>
      </c>
      <c r="G87" s="2" t="str">
        <f>IF(testdata[[#This Row],[mrkt]]&gt;B86,"UP",IF(testdata[[#This Row],[mrkt]]&lt;B86,"DN",""))</f>
        <v>UP</v>
      </c>
      <c r="H87" s="2">
        <f>IF(testdata[[#This Row],[mkt-dir]]="UP",testdata[[#This Row],[mrkt]],"")</f>
        <v>227.44</v>
      </c>
      <c r="I87" s="2">
        <f>IF(testdata[[#This Row],[mkt-dir]]="UP",testdata[[#This Row],[eval]],"")</f>
        <v>308.35000000000002</v>
      </c>
      <c r="J87" s="6">
        <f t="shared" si="7"/>
        <v>2.6716759999999917</v>
      </c>
      <c r="K87" s="6">
        <f t="shared" si="8"/>
        <v>4.1835059999999675</v>
      </c>
      <c r="L87" s="7">
        <f>testdata[[#This Row],[cov+]]/testdata[[#This Row],[varM+]]</f>
        <v>1.5658732570865557</v>
      </c>
      <c r="M87" s="1" t="str">
        <f>IF(testdata[[#This Row],[mkt-dir]]="DN",testdata[[#This Row],[mrkt]],"")</f>
        <v/>
      </c>
      <c r="N87" s="1" t="str">
        <f>IF(testdata[[#This Row],[mkt-dir]]="DN",testdata[[#This Row],[eval]],"")</f>
        <v/>
      </c>
      <c r="O87" s="6">
        <f t="shared" si="9"/>
        <v>3.867728999999998</v>
      </c>
      <c r="P87" s="6">
        <f t="shared" si="10"/>
        <v>7.3846980000000002</v>
      </c>
      <c r="Q87" s="7">
        <f>testdata[[#This Row],[cov-]]/testdata[[#This Row],[varM-]]</f>
        <v>1.9093111228837398</v>
      </c>
    </row>
    <row r="88" spans="1:17" x14ac:dyDescent="0.25">
      <c r="A88" s="3">
        <v>86</v>
      </c>
      <c r="B88" s="1">
        <v>227.41</v>
      </c>
      <c r="C88" s="1">
        <v>307.19</v>
      </c>
      <c r="D88" s="6">
        <f t="shared" si="6"/>
        <v>4.6885827499999957</v>
      </c>
      <c r="E88" s="6">
        <f t="shared" si="11"/>
        <v>7.1195217499999854</v>
      </c>
      <c r="F88" s="7">
        <f>testdata[[#This Row],[cov]]/testdata[[#This Row],[varM]]</f>
        <v>1.5184805579041964</v>
      </c>
      <c r="G88" s="2" t="str">
        <f>IF(testdata[[#This Row],[mrkt]]&gt;B87,"UP",IF(testdata[[#This Row],[mrkt]]&lt;B87,"DN",""))</f>
        <v>DN</v>
      </c>
      <c r="H88" s="2" t="str">
        <f>IF(testdata[[#This Row],[mkt-dir]]="UP",testdata[[#This Row],[mrkt]],"")</f>
        <v/>
      </c>
      <c r="I88" s="2" t="str">
        <f>IF(testdata[[#This Row],[mkt-dir]]="UP",testdata[[#This Row],[eval]],"")</f>
        <v/>
      </c>
      <c r="J88" s="6">
        <f t="shared" si="7"/>
        <v>2.6716759999999917</v>
      </c>
      <c r="K88" s="6">
        <f t="shared" si="8"/>
        <v>4.1835059999999675</v>
      </c>
      <c r="L88" s="7">
        <f>testdata[[#This Row],[cov+]]/testdata[[#This Row],[varM+]]</f>
        <v>1.5658732570865557</v>
      </c>
      <c r="M88" s="1">
        <f>IF(testdata[[#This Row],[mkt-dir]]="DN",testdata[[#This Row],[mrkt]],"")</f>
        <v>227.41</v>
      </c>
      <c r="N88" s="1">
        <f>IF(testdata[[#This Row],[mkt-dir]]="DN",testdata[[#This Row],[eval]],"")</f>
        <v>307.19</v>
      </c>
      <c r="O88" s="6">
        <f t="shared" si="9"/>
        <v>5.3491849999999959</v>
      </c>
      <c r="P88" s="6">
        <f t="shared" si="10"/>
        <v>7.671504999999998</v>
      </c>
      <c r="Q88" s="7">
        <f>testdata[[#This Row],[cov-]]/testdata[[#This Row],[varM-]]</f>
        <v>1.434144640725644</v>
      </c>
    </row>
    <row r="89" spans="1:17" x14ac:dyDescent="0.25">
      <c r="A89" s="3">
        <v>87</v>
      </c>
      <c r="B89" s="1">
        <v>227.2</v>
      </c>
      <c r="C89" s="1">
        <v>321.26</v>
      </c>
      <c r="D89" s="6">
        <f t="shared" si="6"/>
        <v>4.9139109999999953</v>
      </c>
      <c r="E89" s="6">
        <f t="shared" si="11"/>
        <v>9.0916659999999769</v>
      </c>
      <c r="F89" s="7">
        <f>testdata[[#This Row],[cov]]/testdata[[#This Row],[varM]]</f>
        <v>1.8501893908945413</v>
      </c>
      <c r="G89" s="2" t="str">
        <f>IF(testdata[[#This Row],[mrkt]]&gt;B88,"UP",IF(testdata[[#This Row],[mrkt]]&lt;B88,"DN",""))</f>
        <v>DN</v>
      </c>
      <c r="H89" s="2" t="str">
        <f>IF(testdata[[#This Row],[mkt-dir]]="UP",testdata[[#This Row],[mrkt]],"")</f>
        <v/>
      </c>
      <c r="I89" s="2" t="str">
        <f>IF(testdata[[#This Row],[mkt-dir]]="UP",testdata[[#This Row],[eval]],"")</f>
        <v/>
      </c>
      <c r="J89" s="6">
        <f t="shared" si="7"/>
        <v>2.4282246913580163</v>
      </c>
      <c r="K89" s="6">
        <f t="shared" si="8"/>
        <v>5.4639617283950228</v>
      </c>
      <c r="L89" s="7">
        <f>testdata[[#This Row],[cov+]]/testdata[[#This Row],[varM+]]</f>
        <v>2.2501878626970186</v>
      </c>
      <c r="M89" s="1">
        <f>IF(testdata[[#This Row],[mkt-dir]]="DN",testdata[[#This Row],[mrkt]],"")</f>
        <v>227.2</v>
      </c>
      <c r="N89" s="1">
        <f>IF(testdata[[#This Row],[mkt-dir]]="DN",testdata[[#This Row],[eval]],"")</f>
        <v>321.26</v>
      </c>
      <c r="O89" s="6">
        <f t="shared" si="9"/>
        <v>5.8437239669421395</v>
      </c>
      <c r="P89" s="6">
        <f t="shared" si="10"/>
        <v>11.222833884297506</v>
      </c>
      <c r="Q89" s="7">
        <f>testdata[[#This Row],[cov-]]/testdata[[#This Row],[varM-]]</f>
        <v>1.9204934982872073</v>
      </c>
    </row>
    <row r="90" spans="1:17" x14ac:dyDescent="0.25">
      <c r="A90" s="3">
        <v>88</v>
      </c>
      <c r="B90" s="1">
        <v>227.61</v>
      </c>
      <c r="C90" s="1">
        <v>325.22000000000003</v>
      </c>
      <c r="D90" s="6">
        <f t="shared" si="6"/>
        <v>5.1139627499999953</v>
      </c>
      <c r="E90" s="6">
        <f t="shared" si="11"/>
        <v>11.355119749999991</v>
      </c>
      <c r="F90" s="7">
        <f>testdata[[#This Row],[cov]]/testdata[[#This Row],[varM]]</f>
        <v>2.2204150294211669</v>
      </c>
      <c r="G90" s="2" t="str">
        <f>IF(testdata[[#This Row],[mrkt]]&gt;B89,"UP",IF(testdata[[#This Row],[mrkt]]&lt;B89,"DN",""))</f>
        <v>UP</v>
      </c>
      <c r="H90" s="2">
        <f>IF(testdata[[#This Row],[mkt-dir]]="UP",testdata[[#This Row],[mrkt]],"")</f>
        <v>227.61</v>
      </c>
      <c r="I90" s="2">
        <f>IF(testdata[[#This Row],[mkt-dir]]="UP",testdata[[#This Row],[eval]],"")</f>
        <v>325.22000000000003</v>
      </c>
      <c r="J90" s="6">
        <f t="shared" si="7"/>
        <v>2.5366559999999967</v>
      </c>
      <c r="K90" s="6">
        <f t="shared" si="8"/>
        <v>7.822619999999989</v>
      </c>
      <c r="L90" s="7">
        <f>testdata[[#This Row],[cov+]]/testdata[[#This Row],[varM+]]</f>
        <v>3.0838316271500745</v>
      </c>
      <c r="M90" s="1" t="str">
        <f>IF(testdata[[#This Row],[mkt-dir]]="DN",testdata[[#This Row],[mrkt]],"")</f>
        <v/>
      </c>
      <c r="N90" s="1" t="str">
        <f>IF(testdata[[#This Row],[mkt-dir]]="DN",testdata[[#This Row],[eval]],"")</f>
        <v/>
      </c>
      <c r="O90" s="6">
        <f t="shared" si="9"/>
        <v>6.3118089999999887</v>
      </c>
      <c r="P90" s="6">
        <f t="shared" si="10"/>
        <v>12.460067999999984</v>
      </c>
      <c r="Q90" s="7">
        <f>testdata[[#This Row],[cov-]]/testdata[[#This Row],[varM-]]</f>
        <v>1.974088252670511</v>
      </c>
    </row>
    <row r="91" spans="1:17" x14ac:dyDescent="0.25">
      <c r="A91" s="3">
        <v>89</v>
      </c>
      <c r="B91" s="1">
        <v>227.14</v>
      </c>
      <c r="C91" s="1">
        <v>323.10000000000002</v>
      </c>
      <c r="D91" s="6">
        <f t="shared" si="6"/>
        <v>4.8454847499999953</v>
      </c>
      <c r="E91" s="6">
        <f t="shared" si="11"/>
        <v>10.727239249999979</v>
      </c>
      <c r="F91" s="7">
        <f>testdata[[#This Row],[cov]]/testdata[[#This Row],[varM]]</f>
        <v>2.2138629679930348</v>
      </c>
      <c r="G91" s="2" t="str">
        <f>IF(testdata[[#This Row],[mrkt]]&gt;B90,"UP",IF(testdata[[#This Row],[mrkt]]&lt;B90,"DN",""))</f>
        <v>DN</v>
      </c>
      <c r="H91" s="2" t="str">
        <f>IF(testdata[[#This Row],[mkt-dir]]="UP",testdata[[#This Row],[mrkt]],"")</f>
        <v/>
      </c>
      <c r="I91" s="2" t="str">
        <f>IF(testdata[[#This Row],[mkt-dir]]="UP",testdata[[#This Row],[eval]],"")</f>
        <v/>
      </c>
      <c r="J91" s="6">
        <f t="shared" si="7"/>
        <v>2.5366559999999967</v>
      </c>
      <c r="K91" s="6">
        <f t="shared" si="8"/>
        <v>7.822619999999989</v>
      </c>
      <c r="L91" s="7">
        <f>testdata[[#This Row],[cov+]]/testdata[[#This Row],[varM+]]</f>
        <v>3.0838316271500745</v>
      </c>
      <c r="M91" s="1">
        <f>IF(testdata[[#This Row],[mkt-dir]]="DN",testdata[[#This Row],[mrkt]],"")</f>
        <v>227.14</v>
      </c>
      <c r="N91" s="1">
        <f>IF(testdata[[#This Row],[mkt-dir]]="DN",testdata[[#This Row],[eval]],"")</f>
        <v>323.10000000000002</v>
      </c>
      <c r="O91" s="6">
        <f t="shared" si="9"/>
        <v>6.4896089999999855</v>
      </c>
      <c r="P91" s="6">
        <f t="shared" si="10"/>
        <v>13.460637999999975</v>
      </c>
      <c r="Q91" s="7">
        <f>testdata[[#This Row],[cov-]]/testdata[[#This Row],[varM-]]</f>
        <v>2.0741832057986858</v>
      </c>
    </row>
    <row r="92" spans="1:17" x14ac:dyDescent="0.25">
      <c r="A92" s="3">
        <v>90</v>
      </c>
      <c r="B92" s="1">
        <v>226.76</v>
      </c>
      <c r="C92" s="1">
        <v>324.81</v>
      </c>
      <c r="D92" s="6">
        <f t="shared" si="6"/>
        <v>3.7900187499999967</v>
      </c>
      <c r="E92" s="6">
        <f t="shared" si="11"/>
        <v>10.018722499999978</v>
      </c>
      <c r="F92" s="7">
        <f>testdata[[#This Row],[cov]]/testdata[[#This Row],[varM]]</f>
        <v>2.6434493233047953</v>
      </c>
      <c r="G92" s="2" t="str">
        <f>IF(testdata[[#This Row],[mrkt]]&gt;B91,"UP",IF(testdata[[#This Row],[mrkt]]&lt;B91,"DN",""))</f>
        <v>DN</v>
      </c>
      <c r="H92" s="2" t="str">
        <f>IF(testdata[[#This Row],[mkt-dir]]="UP",testdata[[#This Row],[mrkt]],"")</f>
        <v/>
      </c>
      <c r="I92" s="2" t="str">
        <f>IF(testdata[[#This Row],[mkt-dir]]="UP",testdata[[#This Row],[eval]],"")</f>
        <v/>
      </c>
      <c r="J92" s="6">
        <f t="shared" si="7"/>
        <v>2.5366559999999967</v>
      </c>
      <c r="K92" s="6">
        <f t="shared" si="8"/>
        <v>7.822619999999989</v>
      </c>
      <c r="L92" s="7">
        <f>testdata[[#This Row],[cov+]]/testdata[[#This Row],[varM+]]</f>
        <v>3.0838316271500745</v>
      </c>
      <c r="M92" s="1">
        <f>IF(testdata[[#This Row],[mkt-dir]]="DN",testdata[[#This Row],[mrkt]],"")</f>
        <v>226.76</v>
      </c>
      <c r="N92" s="1">
        <f>IF(testdata[[#This Row],[mkt-dir]]="DN",testdata[[#This Row],[eval]],"")</f>
        <v>324.81</v>
      </c>
      <c r="O92" s="6">
        <f t="shared" si="9"/>
        <v>4.8981209999999908</v>
      </c>
      <c r="P92" s="6">
        <f t="shared" si="10"/>
        <v>12.695612999999975</v>
      </c>
      <c r="Q92" s="7">
        <f>testdata[[#This Row],[cov-]]/testdata[[#This Row],[varM-]]</f>
        <v>2.5919353564356613</v>
      </c>
    </row>
    <row r="93" spans="1:17" x14ac:dyDescent="0.25">
      <c r="A93" s="3">
        <v>91</v>
      </c>
      <c r="B93" s="1">
        <v>228.01</v>
      </c>
      <c r="C93" s="1">
        <v>315.88</v>
      </c>
      <c r="D93" s="6">
        <f t="shared" si="6"/>
        <v>3.5710539999999993</v>
      </c>
      <c r="E93" s="6">
        <f t="shared" si="11"/>
        <v>8.8837539999999855</v>
      </c>
      <c r="F93" s="7">
        <f>testdata[[#This Row],[cov]]/testdata[[#This Row],[varM]]</f>
        <v>2.4877120312378325</v>
      </c>
      <c r="G93" s="2" t="str">
        <f>IF(testdata[[#This Row],[mrkt]]&gt;B92,"UP",IF(testdata[[#This Row],[mrkt]]&lt;B92,"DN",""))</f>
        <v>UP</v>
      </c>
      <c r="H93" s="2">
        <f>IF(testdata[[#This Row],[mkt-dir]]="UP",testdata[[#This Row],[mrkt]],"")</f>
        <v>228.01</v>
      </c>
      <c r="I93" s="2">
        <f>IF(testdata[[#This Row],[mkt-dir]]="UP",testdata[[#This Row],[eval]],"")</f>
        <v>315.88</v>
      </c>
      <c r="J93" s="6">
        <f t="shared" si="7"/>
        <v>1.6586250000000011</v>
      </c>
      <c r="K93" s="6">
        <f t="shared" si="8"/>
        <v>5.2558349999999958</v>
      </c>
      <c r="L93" s="7">
        <f>testdata[[#This Row],[cov+]]/testdata[[#This Row],[varM+]]</f>
        <v>3.1687904137463212</v>
      </c>
      <c r="M93" s="1" t="str">
        <f>IF(testdata[[#This Row],[mkt-dir]]="DN",testdata[[#This Row],[mrkt]],"")</f>
        <v/>
      </c>
      <c r="N93" s="1" t="str">
        <f>IF(testdata[[#This Row],[mkt-dir]]="DN",testdata[[#This Row],[eval]],"")</f>
        <v/>
      </c>
      <c r="O93" s="6">
        <f t="shared" si="9"/>
        <v>4.8981209999999908</v>
      </c>
      <c r="P93" s="6">
        <f t="shared" si="10"/>
        <v>12.695612999999975</v>
      </c>
      <c r="Q93" s="7">
        <f>testdata[[#This Row],[cov-]]/testdata[[#This Row],[varM-]]</f>
        <v>2.5919353564356613</v>
      </c>
    </row>
    <row r="94" spans="1:17" x14ac:dyDescent="0.25">
      <c r="A94" s="3">
        <v>92</v>
      </c>
      <c r="B94" s="1">
        <v>227.8</v>
      </c>
      <c r="C94" s="1">
        <v>317.01</v>
      </c>
      <c r="D94" s="6">
        <f t="shared" si="6"/>
        <v>2.9076927500000016</v>
      </c>
      <c r="E94" s="6">
        <f t="shared" si="11"/>
        <v>6.7861054999999855</v>
      </c>
      <c r="F94" s="7">
        <f>testdata[[#This Row],[cov]]/testdata[[#This Row],[varM]]</f>
        <v>2.3338454518621274</v>
      </c>
      <c r="G94" s="2" t="str">
        <f>IF(testdata[[#This Row],[mrkt]]&gt;B93,"UP",IF(testdata[[#This Row],[mrkt]]&lt;B93,"DN",""))</f>
        <v>DN</v>
      </c>
      <c r="H94" s="2" t="str">
        <f>IF(testdata[[#This Row],[mkt-dir]]="UP",testdata[[#This Row],[mrkt]],"")</f>
        <v/>
      </c>
      <c r="I94" s="2" t="str">
        <f>IF(testdata[[#This Row],[mkt-dir]]="UP",testdata[[#This Row],[eval]],"")</f>
        <v/>
      </c>
      <c r="J94" s="6">
        <f t="shared" si="7"/>
        <v>1.6586250000000011</v>
      </c>
      <c r="K94" s="6">
        <f t="shared" si="8"/>
        <v>5.2558349999999958</v>
      </c>
      <c r="L94" s="7">
        <f>testdata[[#This Row],[cov+]]/testdata[[#This Row],[varM+]]</f>
        <v>3.1687904137463212</v>
      </c>
      <c r="M94" s="1">
        <f>IF(testdata[[#This Row],[mkt-dir]]="DN",testdata[[#This Row],[mrkt]],"")</f>
        <v>227.8</v>
      </c>
      <c r="N94" s="1">
        <f>IF(testdata[[#This Row],[mkt-dir]]="DN",testdata[[#This Row],[eval]],"")</f>
        <v>317.01</v>
      </c>
      <c r="O94" s="6">
        <f t="shared" si="9"/>
        <v>4.0352359999999994</v>
      </c>
      <c r="P94" s="6">
        <f t="shared" si="10"/>
        <v>8.8133199999999796</v>
      </c>
      <c r="Q94" s="7">
        <f>testdata[[#This Row],[cov-]]/testdata[[#This Row],[varM-]]</f>
        <v>2.1840903481233762</v>
      </c>
    </row>
    <row r="95" spans="1:17" x14ac:dyDescent="0.25">
      <c r="A95" s="3">
        <v>93</v>
      </c>
      <c r="B95" s="1">
        <v>223.76</v>
      </c>
      <c r="C95" s="1">
        <v>306.11</v>
      </c>
      <c r="D95" s="6">
        <f t="shared" si="6"/>
        <v>2.1042627500000037</v>
      </c>
      <c r="E95" s="6">
        <f t="shared" si="11"/>
        <v>5.8713902499999815</v>
      </c>
      <c r="F95" s="7">
        <f>testdata[[#This Row],[cov]]/testdata[[#This Row],[varM]]</f>
        <v>2.7902362715872679</v>
      </c>
      <c r="G95" s="2" t="str">
        <f>IF(testdata[[#This Row],[mrkt]]&gt;B94,"UP",IF(testdata[[#This Row],[mrkt]]&lt;B94,"DN",""))</f>
        <v>DN</v>
      </c>
      <c r="H95" s="2" t="str">
        <f>IF(testdata[[#This Row],[mkt-dir]]="UP",testdata[[#This Row],[mrkt]],"")</f>
        <v/>
      </c>
      <c r="I95" s="2" t="str">
        <f>IF(testdata[[#This Row],[mkt-dir]]="UP",testdata[[#This Row],[eval]],"")</f>
        <v/>
      </c>
      <c r="J95" s="6">
        <f t="shared" si="7"/>
        <v>1.6586250000000011</v>
      </c>
      <c r="K95" s="6">
        <f t="shared" si="8"/>
        <v>5.2558349999999958</v>
      </c>
      <c r="L95" s="7">
        <f>testdata[[#This Row],[cov+]]/testdata[[#This Row],[varM+]]</f>
        <v>3.1687904137463212</v>
      </c>
      <c r="M95" s="1">
        <f>IF(testdata[[#This Row],[mkt-dir]]="DN",testdata[[#This Row],[mrkt]],"")</f>
        <v>223.76</v>
      </c>
      <c r="N95" s="1">
        <f>IF(testdata[[#This Row],[mkt-dir]]="DN",testdata[[#This Row],[eval]],"")</f>
        <v>306.11</v>
      </c>
      <c r="O95" s="6">
        <f t="shared" si="9"/>
        <v>2.5142560000000045</v>
      </c>
      <c r="P95" s="6">
        <f t="shared" si="10"/>
        <v>6.7639579999999757</v>
      </c>
      <c r="Q95" s="7">
        <f>testdata[[#This Row],[cov-]]/testdata[[#This Row],[varM-]]</f>
        <v>2.6902423619551721</v>
      </c>
    </row>
    <row r="96" spans="1:17" x14ac:dyDescent="0.25">
      <c r="A96" s="3">
        <v>94</v>
      </c>
      <c r="B96" s="1">
        <v>224.66</v>
      </c>
      <c r="C96" s="1">
        <v>313.06</v>
      </c>
      <c r="D96" s="6">
        <f t="shared" si="6"/>
        <v>1.7950790000000052</v>
      </c>
      <c r="E96" s="6">
        <f t="shared" si="11"/>
        <v>4.293703999999984</v>
      </c>
      <c r="F96" s="7">
        <f>testdata[[#This Row],[cov]]/testdata[[#This Row],[varM]]</f>
        <v>2.391930383008197</v>
      </c>
      <c r="G96" s="2" t="str">
        <f>IF(testdata[[#This Row],[mrkt]]&gt;B95,"UP",IF(testdata[[#This Row],[mrkt]]&lt;B95,"DN",""))</f>
        <v>UP</v>
      </c>
      <c r="H96" s="2">
        <f>IF(testdata[[#This Row],[mkt-dir]]="UP",testdata[[#This Row],[mrkt]],"")</f>
        <v>224.66</v>
      </c>
      <c r="I96" s="2">
        <f>IF(testdata[[#This Row],[mkt-dir]]="UP",testdata[[#This Row],[eval]],"")</f>
        <v>313.06</v>
      </c>
      <c r="J96" s="6">
        <f t="shared" si="7"/>
        <v>0.99510000000000365</v>
      </c>
      <c r="K96" s="6">
        <f t="shared" si="8"/>
        <v>2.0284699999999951</v>
      </c>
      <c r="L96" s="7">
        <f>testdata[[#This Row],[cov+]]/testdata[[#This Row],[varM+]]</f>
        <v>2.0384584463872852</v>
      </c>
      <c r="M96" s="1" t="str">
        <f>IF(testdata[[#This Row],[mkt-dir]]="DN",testdata[[#This Row],[mrkt]],"")</f>
        <v/>
      </c>
      <c r="N96" s="1" t="str">
        <f>IF(testdata[[#This Row],[mkt-dir]]="DN",testdata[[#This Row],[eval]],"")</f>
        <v/>
      </c>
      <c r="O96" s="6">
        <f t="shared" si="9"/>
        <v>2.5142560000000045</v>
      </c>
      <c r="P96" s="6">
        <f t="shared" si="10"/>
        <v>6.7639579999999757</v>
      </c>
      <c r="Q96" s="7">
        <f>testdata[[#This Row],[cov-]]/testdata[[#This Row],[varM-]]</f>
        <v>2.6902423619551721</v>
      </c>
    </row>
    <row r="97" spans="1:17" x14ac:dyDescent="0.25">
      <c r="A97" s="3">
        <v>95</v>
      </c>
      <c r="B97" s="1">
        <v>226.12</v>
      </c>
      <c r="C97" s="1">
        <v>310.83</v>
      </c>
      <c r="D97" s="6">
        <f t="shared" si="6"/>
        <v>1.0780550000000035</v>
      </c>
      <c r="E97" s="6">
        <f t="shared" si="11"/>
        <v>2.8036324999999858</v>
      </c>
      <c r="F97" s="7">
        <f>testdata[[#This Row],[cov]]/testdata[[#This Row],[varM]]</f>
        <v>2.6006395777580704</v>
      </c>
      <c r="G97" s="2" t="str">
        <f>IF(testdata[[#This Row],[mrkt]]&gt;B96,"UP",IF(testdata[[#This Row],[mrkt]]&lt;B96,"DN",""))</f>
        <v>UP</v>
      </c>
      <c r="H97" s="2">
        <f>IF(testdata[[#This Row],[mkt-dir]]="UP",testdata[[#This Row],[mrkt]],"")</f>
        <v>226.12</v>
      </c>
      <c r="I97" s="2">
        <f>IF(testdata[[#This Row],[mkt-dir]]="UP",testdata[[#This Row],[eval]],"")</f>
        <v>310.83</v>
      </c>
      <c r="J97" s="6">
        <f t="shared" si="7"/>
        <v>0.91720661157025074</v>
      </c>
      <c r="K97" s="6">
        <f t="shared" si="8"/>
        <v>1.9144570247933834</v>
      </c>
      <c r="L97" s="7">
        <f>testdata[[#This Row],[cov+]]/testdata[[#This Row],[varM+]]</f>
        <v>2.0872691067019757</v>
      </c>
      <c r="M97" s="1" t="str">
        <f>IF(testdata[[#This Row],[mkt-dir]]="DN",testdata[[#This Row],[mrkt]],"")</f>
        <v/>
      </c>
      <c r="N97" s="1" t="str">
        <f>IF(testdata[[#This Row],[mkt-dir]]="DN",testdata[[#This Row],[eval]],"")</f>
        <v/>
      </c>
      <c r="O97" s="6">
        <f t="shared" si="9"/>
        <v>1.2743506172839547</v>
      </c>
      <c r="P97" s="6">
        <f t="shared" si="10"/>
        <v>3.8628580246913375</v>
      </c>
      <c r="Q97" s="7">
        <f>testdata[[#This Row],[cov-]]/testdata[[#This Row],[varM-]]</f>
        <v>3.0312364370523968</v>
      </c>
    </row>
    <row r="98" spans="1:17" x14ac:dyDescent="0.25">
      <c r="A98" s="3">
        <v>96</v>
      </c>
      <c r="B98" s="1">
        <v>227.27</v>
      </c>
      <c r="C98" s="1">
        <v>310.35000000000002</v>
      </c>
      <c r="D98" s="6">
        <f t="shared" si="6"/>
        <v>0.99203275000000324</v>
      </c>
      <c r="E98" s="6">
        <f t="shared" si="11"/>
        <v>2.2400202499999802</v>
      </c>
      <c r="F98" s="7">
        <f>testdata[[#This Row],[cov]]/testdata[[#This Row],[varM]]</f>
        <v>2.2580103832257281</v>
      </c>
      <c r="G98" s="2" t="str">
        <f>IF(testdata[[#This Row],[mrkt]]&gt;B97,"UP",IF(testdata[[#This Row],[mrkt]]&lt;B97,"DN",""))</f>
        <v>UP</v>
      </c>
      <c r="H98" s="2">
        <f>IF(testdata[[#This Row],[mkt-dir]]="UP",testdata[[#This Row],[mrkt]],"")</f>
        <v>227.27</v>
      </c>
      <c r="I98" s="2">
        <f>IF(testdata[[#This Row],[mkt-dir]]="UP",testdata[[#This Row],[eval]],"")</f>
        <v>310.35000000000002</v>
      </c>
      <c r="J98" s="6">
        <f t="shared" si="7"/>
        <v>0.74654710743801833</v>
      </c>
      <c r="K98" s="6">
        <f t="shared" si="8"/>
        <v>1.0693264462809784</v>
      </c>
      <c r="L98" s="7">
        <f>testdata[[#This Row],[cov+]]/testdata[[#This Row],[varM+]]</f>
        <v>1.43236298905593</v>
      </c>
      <c r="M98" s="1" t="str">
        <f>IF(testdata[[#This Row],[mkt-dir]]="DN",testdata[[#This Row],[mrkt]],"")</f>
        <v/>
      </c>
      <c r="N98" s="1" t="str">
        <f>IF(testdata[[#This Row],[mkt-dir]]="DN",testdata[[#This Row],[eval]],"")</f>
        <v/>
      </c>
      <c r="O98" s="6">
        <f t="shared" si="9"/>
        <v>1.2743506172839547</v>
      </c>
      <c r="P98" s="6">
        <f t="shared" si="10"/>
        <v>3.8628580246913375</v>
      </c>
      <c r="Q98" s="7">
        <f>testdata[[#This Row],[cov-]]/testdata[[#This Row],[varM-]]</f>
        <v>3.0312364370523968</v>
      </c>
    </row>
    <row r="99" spans="1:17" x14ac:dyDescent="0.25">
      <c r="A99" s="3">
        <v>97</v>
      </c>
      <c r="B99" s="1">
        <v>227.78</v>
      </c>
      <c r="C99" s="1">
        <v>303.86</v>
      </c>
      <c r="D99" s="6">
        <f t="shared" si="6"/>
        <v>1.0539160000000034</v>
      </c>
      <c r="E99" s="6">
        <f t="shared" si="11"/>
        <v>1.6799399999999811</v>
      </c>
      <c r="F99" s="7">
        <f>testdata[[#This Row],[cov]]/testdata[[#This Row],[varM]]</f>
        <v>1.5939980036359402</v>
      </c>
      <c r="G99" s="2" t="str">
        <f>IF(testdata[[#This Row],[mrkt]]&gt;B98,"UP",IF(testdata[[#This Row],[mrkt]]&lt;B98,"DN",""))</f>
        <v>UP</v>
      </c>
      <c r="H99" s="2">
        <f>IF(testdata[[#This Row],[mkt-dir]]="UP",testdata[[#This Row],[mrkt]],"")</f>
        <v>227.78</v>
      </c>
      <c r="I99" s="2">
        <f>IF(testdata[[#This Row],[mkt-dir]]="UP",testdata[[#This Row],[eval]],"")</f>
        <v>303.86</v>
      </c>
      <c r="J99" s="6">
        <f t="shared" si="7"/>
        <v>0.8304561983471086</v>
      </c>
      <c r="K99" s="6">
        <f t="shared" si="8"/>
        <v>0.29049173553717983</v>
      </c>
      <c r="L99" s="7">
        <f>testdata[[#This Row],[cov+]]/testdata[[#This Row],[varM+]]</f>
        <v>0.34979778116577076</v>
      </c>
      <c r="M99" s="1" t="str">
        <f>IF(testdata[[#This Row],[mkt-dir]]="DN",testdata[[#This Row],[mrkt]],"")</f>
        <v/>
      </c>
      <c r="N99" s="1" t="str">
        <f>IF(testdata[[#This Row],[mkt-dir]]="DN",testdata[[#This Row],[eval]],"")</f>
        <v/>
      </c>
      <c r="O99" s="6">
        <f t="shared" si="9"/>
        <v>1.2743506172839547</v>
      </c>
      <c r="P99" s="6">
        <f t="shared" si="10"/>
        <v>3.8628580246913375</v>
      </c>
      <c r="Q99" s="7">
        <f>testdata[[#This Row],[cov-]]/testdata[[#This Row],[varM-]]</f>
        <v>3.0312364370523968</v>
      </c>
    </row>
    <row r="100" spans="1:17" x14ac:dyDescent="0.25">
      <c r="A100" s="3">
        <v>98</v>
      </c>
      <c r="B100" s="1">
        <v>228.31</v>
      </c>
      <c r="C100" s="1">
        <v>310.22000000000003</v>
      </c>
      <c r="D100" s="6">
        <f t="shared" si="6"/>
        <v>1.1672110000000044</v>
      </c>
      <c r="E100" s="6">
        <f t="shared" si="11"/>
        <v>1.3441074999999842</v>
      </c>
      <c r="F100" s="7">
        <f>testdata[[#This Row],[cov]]/testdata[[#This Row],[varM]]</f>
        <v>1.1515548602608947</v>
      </c>
      <c r="G100" s="2" t="str">
        <f>IF(testdata[[#This Row],[mrkt]]&gt;B99,"UP",IF(testdata[[#This Row],[mrkt]]&lt;B99,"DN",""))</f>
        <v>UP</v>
      </c>
      <c r="H100" s="2">
        <f>IF(testdata[[#This Row],[mkt-dir]]="UP",testdata[[#This Row],[mrkt]],"")</f>
        <v>228.31</v>
      </c>
      <c r="I100" s="2">
        <f>IF(testdata[[#This Row],[mkt-dir]]="UP",testdata[[#This Row],[eval]],"")</f>
        <v>310.22000000000003</v>
      </c>
      <c r="J100" s="6">
        <f t="shared" si="7"/>
        <v>0.93375208333333426</v>
      </c>
      <c r="K100" s="6">
        <f t="shared" si="8"/>
        <v>4.7762499999993678E-2</v>
      </c>
      <c r="L100" s="7">
        <f>testdata[[#This Row],[cov+]]/testdata[[#This Row],[varM+]]</f>
        <v>5.1151157627932431E-2</v>
      </c>
      <c r="M100" s="1" t="str">
        <f>IF(testdata[[#This Row],[mkt-dir]]="DN",testdata[[#This Row],[mrkt]],"")</f>
        <v/>
      </c>
      <c r="N100" s="1" t="str">
        <f>IF(testdata[[#This Row],[mkt-dir]]="DN",testdata[[#This Row],[eval]],"")</f>
        <v/>
      </c>
      <c r="O100" s="6">
        <f t="shared" si="9"/>
        <v>1.4219984375000059</v>
      </c>
      <c r="P100" s="6">
        <f t="shared" si="10"/>
        <v>4.1514203124999858</v>
      </c>
      <c r="Q100" s="7">
        <f>testdata[[#This Row],[cov-]]/testdata[[#This Row],[varM-]]</f>
        <v>2.9194267750381888</v>
      </c>
    </row>
    <row r="101" spans="1:17" x14ac:dyDescent="0.25">
      <c r="A101" s="3">
        <v>99</v>
      </c>
      <c r="B101" s="1">
        <v>229.4</v>
      </c>
      <c r="C101" s="1">
        <v>316.83</v>
      </c>
      <c r="D101" s="6">
        <f t="shared" si="6"/>
        <v>1.4828110000000065</v>
      </c>
      <c r="E101" s="6">
        <f t="shared" si="11"/>
        <v>1.6430524999999847</v>
      </c>
      <c r="F101" s="7">
        <f>testdata[[#This Row],[cov]]/testdata[[#This Row],[varM]]</f>
        <v>1.1080660313418078</v>
      </c>
      <c r="G101" s="2" t="str">
        <f>IF(testdata[[#This Row],[mrkt]]&gt;B100,"UP",IF(testdata[[#This Row],[mrkt]]&lt;B100,"DN",""))</f>
        <v>UP</v>
      </c>
      <c r="H101" s="2">
        <f>IF(testdata[[#This Row],[mkt-dir]]="UP",testdata[[#This Row],[mrkt]],"")</f>
        <v>229.4</v>
      </c>
      <c r="I101" s="2">
        <f>IF(testdata[[#This Row],[mkt-dir]]="UP",testdata[[#This Row],[eval]],"")</f>
        <v>316.83</v>
      </c>
      <c r="J101" s="6">
        <f t="shared" si="7"/>
        <v>1.3550020833333363</v>
      </c>
      <c r="K101" s="6">
        <f t="shared" si="8"/>
        <v>0.72930416666665876</v>
      </c>
      <c r="L101" s="7">
        <f>testdata[[#This Row],[cov+]]/testdata[[#This Row],[varM+]]</f>
        <v>0.53823102978008253</v>
      </c>
      <c r="M101" s="1" t="str">
        <f>IF(testdata[[#This Row],[mkt-dir]]="DN",testdata[[#This Row],[mrkt]],"")</f>
        <v/>
      </c>
      <c r="N101" s="1" t="str">
        <f>IF(testdata[[#This Row],[mkt-dir]]="DN",testdata[[#This Row],[eval]],"")</f>
        <v/>
      </c>
      <c r="O101" s="6">
        <f t="shared" si="9"/>
        <v>1.4219984375000059</v>
      </c>
      <c r="P101" s="6">
        <f t="shared" si="10"/>
        <v>4.1514203124999858</v>
      </c>
      <c r="Q101" s="7">
        <f>testdata[[#This Row],[cov-]]/testdata[[#This Row],[varM-]]</f>
        <v>2.9194267750381888</v>
      </c>
    </row>
    <row r="102" spans="1:17" x14ac:dyDescent="0.25">
      <c r="A102" s="3">
        <v>100</v>
      </c>
      <c r="B102" s="1">
        <v>229.35</v>
      </c>
      <c r="C102" s="1">
        <v>325.14</v>
      </c>
      <c r="D102" s="6">
        <f t="shared" si="6"/>
        <v>1.696435000000005</v>
      </c>
      <c r="E102" s="6">
        <f t="shared" si="11"/>
        <v>2.9346249999999801</v>
      </c>
      <c r="F102" s="7">
        <f>testdata[[#This Row],[cov]]/testdata[[#This Row],[varM]]</f>
        <v>1.7298776552004476</v>
      </c>
      <c r="G102" s="2" t="str">
        <f>IF(testdata[[#This Row],[mrkt]]&gt;B101,"UP",IF(testdata[[#This Row],[mrkt]]&lt;B101,"DN",""))</f>
        <v>DN</v>
      </c>
      <c r="H102" s="2" t="str">
        <f>IF(testdata[[#This Row],[mkt-dir]]="UP",testdata[[#This Row],[mrkt]],"")</f>
        <v/>
      </c>
      <c r="I102" s="2" t="str">
        <f>IF(testdata[[#This Row],[mkt-dir]]="UP",testdata[[#This Row],[eval]],"")</f>
        <v/>
      </c>
      <c r="J102" s="6">
        <f t="shared" si="7"/>
        <v>1.3550020833333363</v>
      </c>
      <c r="K102" s="6">
        <f t="shared" si="8"/>
        <v>0.72930416666665876</v>
      </c>
      <c r="L102" s="7">
        <f>testdata[[#This Row],[cov+]]/testdata[[#This Row],[varM+]]</f>
        <v>0.53823102978008253</v>
      </c>
      <c r="M102" s="1">
        <f>IF(testdata[[#This Row],[mkt-dir]]="DN",testdata[[#This Row],[mrkt]],"")</f>
        <v>229.35</v>
      </c>
      <c r="N102" s="1">
        <f>IF(testdata[[#This Row],[mkt-dir]]="DN",testdata[[#This Row],[eval]],"")</f>
        <v>325.14</v>
      </c>
      <c r="O102" s="6">
        <f t="shared" si="9"/>
        <v>2.1798734375000066</v>
      </c>
      <c r="P102" s="6">
        <f t="shared" si="10"/>
        <v>6.8078562499999826</v>
      </c>
      <c r="Q102" s="7">
        <f>testdata[[#This Row],[cov-]]/testdata[[#This Row],[varM-]]</f>
        <v>3.1230511519088879</v>
      </c>
    </row>
    <row r="103" spans="1:17" x14ac:dyDescent="0.25">
      <c r="A103" s="3">
        <v>101</v>
      </c>
      <c r="B103" s="1">
        <v>229.15</v>
      </c>
      <c r="C103" s="1">
        <v>335.1</v>
      </c>
      <c r="D103" s="6">
        <f t="shared" si="6"/>
        <v>1.8708527500000056</v>
      </c>
      <c r="E103" s="6">
        <f t="shared" si="11"/>
        <v>5.2427417499999915</v>
      </c>
      <c r="F103" s="7">
        <f>testdata[[#This Row],[cov]]/testdata[[#This Row],[varM]]</f>
        <v>2.8023273076942994</v>
      </c>
      <c r="G103" s="2" t="str">
        <f>IF(testdata[[#This Row],[mrkt]]&gt;B102,"UP",IF(testdata[[#This Row],[mrkt]]&lt;B102,"DN",""))</f>
        <v>DN</v>
      </c>
      <c r="H103" s="2" t="str">
        <f>IF(testdata[[#This Row],[mkt-dir]]="UP",testdata[[#This Row],[mrkt]],"")</f>
        <v/>
      </c>
      <c r="I103" s="2" t="str">
        <f>IF(testdata[[#This Row],[mkt-dir]]="UP",testdata[[#This Row],[eval]],"")</f>
        <v/>
      </c>
      <c r="J103" s="6">
        <f t="shared" si="7"/>
        <v>1.4292413223140512</v>
      </c>
      <c r="K103" s="6">
        <f t="shared" si="8"/>
        <v>1.5049553719008293</v>
      </c>
      <c r="L103" s="7">
        <f>testdata[[#This Row],[cov+]]/testdata[[#This Row],[varM+]]</f>
        <v>1.0529749933791386</v>
      </c>
      <c r="M103" s="1">
        <f>IF(testdata[[#This Row],[mkt-dir]]="DN",testdata[[#This Row],[mrkt]],"")</f>
        <v>229.15</v>
      </c>
      <c r="N103" s="1">
        <f>IF(testdata[[#This Row],[mkt-dir]]="DN",testdata[[#This Row],[eval]],"")</f>
        <v>335.1</v>
      </c>
      <c r="O103" s="6">
        <f t="shared" si="9"/>
        <v>2.4097333333333442</v>
      </c>
      <c r="P103" s="6">
        <f t="shared" si="10"/>
        <v>9.9694037037037138</v>
      </c>
      <c r="Q103" s="7">
        <f>testdata[[#This Row],[cov-]]/testdata[[#This Row],[varM-]]</f>
        <v>4.1371398095378478</v>
      </c>
    </row>
    <row r="104" spans="1:17" x14ac:dyDescent="0.25">
      <c r="A104" s="3">
        <v>102</v>
      </c>
      <c r="B104" s="1">
        <v>229.09</v>
      </c>
      <c r="C104" s="1">
        <v>341.01</v>
      </c>
      <c r="D104" s="6">
        <f t="shared" si="6"/>
        <v>2.0057650000000065</v>
      </c>
      <c r="E104" s="6">
        <f t="shared" si="11"/>
        <v>7.6556974999999952</v>
      </c>
      <c r="F104" s="7">
        <f>testdata[[#This Row],[cov]]/testdata[[#This Row],[varM]]</f>
        <v>3.8168466894177384</v>
      </c>
      <c r="G104" s="2" t="str">
        <f>IF(testdata[[#This Row],[mrkt]]&gt;B103,"UP",IF(testdata[[#This Row],[mrkt]]&lt;B103,"DN",""))</f>
        <v>DN</v>
      </c>
      <c r="H104" s="2" t="str">
        <f>IF(testdata[[#This Row],[mkt-dir]]="UP",testdata[[#This Row],[mrkt]],"")</f>
        <v/>
      </c>
      <c r="I104" s="2" t="str">
        <f>IF(testdata[[#This Row],[mkt-dir]]="UP",testdata[[#This Row],[eval]],"")</f>
        <v/>
      </c>
      <c r="J104" s="6">
        <f t="shared" si="7"/>
        <v>1.5203450000000014</v>
      </c>
      <c r="K104" s="6">
        <f t="shared" si="8"/>
        <v>2.1965800000000031</v>
      </c>
      <c r="L104" s="7">
        <f>testdata[[#This Row],[cov+]]/testdata[[#This Row],[varM+]]</f>
        <v>1.4447904916318344</v>
      </c>
      <c r="M104" s="1">
        <f>IF(testdata[[#This Row],[mkt-dir]]="DN",testdata[[#This Row],[mrkt]],"")</f>
        <v>229.09</v>
      </c>
      <c r="N104" s="1">
        <f>IF(testdata[[#This Row],[mkt-dir]]="DN",testdata[[#This Row],[eval]],"")</f>
        <v>341.01</v>
      </c>
      <c r="O104" s="6">
        <f t="shared" si="9"/>
        <v>2.4879850000000125</v>
      </c>
      <c r="P104" s="6">
        <f t="shared" si="10"/>
        <v>12.708055000000023</v>
      </c>
      <c r="Q104" s="7">
        <f>testdata[[#This Row],[cov-]]/testdata[[#This Row],[varM-]]</f>
        <v>5.1077699423428831</v>
      </c>
    </row>
    <row r="105" spans="1:17" x14ac:dyDescent="0.25">
      <c r="A105" s="3">
        <v>103</v>
      </c>
      <c r="B105" s="1">
        <v>230.92</v>
      </c>
      <c r="C105" s="1">
        <v>340.37</v>
      </c>
      <c r="D105" s="6">
        <f t="shared" si="6"/>
        <v>2.5309227500000011</v>
      </c>
      <c r="E105" s="6">
        <f t="shared" si="11"/>
        <v>11.373787999999976</v>
      </c>
      <c r="F105" s="7">
        <f>testdata[[#This Row],[cov]]/testdata[[#This Row],[varM]]</f>
        <v>4.4939293386176926</v>
      </c>
      <c r="G105" s="2" t="str">
        <f>IF(testdata[[#This Row],[mrkt]]&gt;B104,"UP",IF(testdata[[#This Row],[mrkt]]&lt;B104,"DN",""))</f>
        <v>UP</v>
      </c>
      <c r="H105" s="2">
        <f>IF(testdata[[#This Row],[mkt-dir]]="UP",testdata[[#This Row],[mrkt]],"")</f>
        <v>230.92</v>
      </c>
      <c r="I105" s="2">
        <f>IF(testdata[[#This Row],[mkt-dir]]="UP",testdata[[#This Row],[eval]],"")</f>
        <v>340.37</v>
      </c>
      <c r="J105" s="6">
        <f t="shared" si="7"/>
        <v>2.4561834710743722</v>
      </c>
      <c r="K105" s="6">
        <f t="shared" si="8"/>
        <v>10.745421487603268</v>
      </c>
      <c r="L105" s="7">
        <f>testdata[[#This Row],[cov+]]/testdata[[#This Row],[varM+]]</f>
        <v>4.3748448005405134</v>
      </c>
      <c r="M105" s="1" t="str">
        <f>IF(testdata[[#This Row],[mkt-dir]]="DN",testdata[[#This Row],[mrkt]],"")</f>
        <v/>
      </c>
      <c r="N105" s="1" t="str">
        <f>IF(testdata[[#This Row],[mkt-dir]]="DN",testdata[[#This Row],[eval]],"")</f>
        <v/>
      </c>
      <c r="O105" s="6">
        <f t="shared" si="9"/>
        <v>2.6136839506172964</v>
      </c>
      <c r="P105" s="6">
        <f t="shared" si="10"/>
        <v>12.734718518518539</v>
      </c>
      <c r="Q105" s="7">
        <f>testdata[[#This Row],[cov-]]/testdata[[#This Row],[varM-]]</f>
        <v>4.8723253305017504</v>
      </c>
    </row>
    <row r="106" spans="1:17" x14ac:dyDescent="0.25">
      <c r="A106" s="3">
        <v>104</v>
      </c>
      <c r="B106" s="1">
        <v>231.69</v>
      </c>
      <c r="C106" s="1">
        <v>339.85</v>
      </c>
      <c r="D106" s="6">
        <f t="shared" si="6"/>
        <v>3.2530927500000026</v>
      </c>
      <c r="E106" s="6">
        <f t="shared" si="11"/>
        <v>14.231908749999992</v>
      </c>
      <c r="F106" s="7">
        <f>testdata[[#This Row],[cov]]/testdata[[#This Row],[varM]]</f>
        <v>4.3748856376750958</v>
      </c>
      <c r="G106" s="2" t="str">
        <f>IF(testdata[[#This Row],[mrkt]]&gt;B105,"UP",IF(testdata[[#This Row],[mrkt]]&lt;B105,"DN",""))</f>
        <v>UP</v>
      </c>
      <c r="H106" s="2">
        <f>IF(testdata[[#This Row],[mkt-dir]]="UP",testdata[[#This Row],[mrkt]],"")</f>
        <v>231.69</v>
      </c>
      <c r="I106" s="2">
        <f>IF(testdata[[#This Row],[mkt-dir]]="UP",testdata[[#This Row],[eval]],"")</f>
        <v>339.85</v>
      </c>
      <c r="J106" s="6">
        <f t="shared" si="7"/>
        <v>3.6184181818181731</v>
      </c>
      <c r="K106" s="6">
        <f t="shared" si="8"/>
        <v>16.680763636363611</v>
      </c>
      <c r="L106" s="7">
        <f>testdata[[#This Row],[cov+]]/testdata[[#This Row],[varM+]]</f>
        <v>4.6099601533568197</v>
      </c>
      <c r="M106" s="1" t="str">
        <f>IF(testdata[[#This Row],[mkt-dir]]="DN",testdata[[#This Row],[mrkt]],"")</f>
        <v/>
      </c>
      <c r="N106" s="1" t="str">
        <f>IF(testdata[[#This Row],[mkt-dir]]="DN",testdata[[#This Row],[eval]],"")</f>
        <v/>
      </c>
      <c r="O106" s="6">
        <f t="shared" si="9"/>
        <v>2.6136839506172964</v>
      </c>
      <c r="P106" s="6">
        <f t="shared" si="10"/>
        <v>12.734718518518539</v>
      </c>
      <c r="Q106" s="7">
        <f>testdata[[#This Row],[cov-]]/testdata[[#This Row],[varM-]]</f>
        <v>4.8723253305017504</v>
      </c>
    </row>
    <row r="107" spans="1:17" x14ac:dyDescent="0.25">
      <c r="A107" s="3">
        <v>105</v>
      </c>
      <c r="B107" s="1">
        <v>231.51</v>
      </c>
      <c r="C107" s="1">
        <v>347.32</v>
      </c>
      <c r="D107" s="6">
        <f t="shared" si="6"/>
        <v>3.8757010000000003</v>
      </c>
      <c r="E107" s="6">
        <f t="shared" si="11"/>
        <v>18.654067999999977</v>
      </c>
      <c r="F107" s="7">
        <f>testdata[[#This Row],[cov]]/testdata[[#This Row],[varM]]</f>
        <v>4.8130823301384646</v>
      </c>
      <c r="G107" s="2" t="str">
        <f>IF(testdata[[#This Row],[mrkt]]&gt;B106,"UP",IF(testdata[[#This Row],[mrkt]]&lt;B106,"DN",""))</f>
        <v>DN</v>
      </c>
      <c r="H107" s="2" t="str">
        <f>IF(testdata[[#This Row],[mkt-dir]]="UP",testdata[[#This Row],[mrkt]],"")</f>
        <v/>
      </c>
      <c r="I107" s="2" t="str">
        <f>IF(testdata[[#This Row],[mkt-dir]]="UP",testdata[[#This Row],[eval]],"")</f>
        <v/>
      </c>
      <c r="J107" s="6">
        <f t="shared" si="7"/>
        <v>3.930880999999991</v>
      </c>
      <c r="K107" s="6">
        <f t="shared" si="8"/>
        <v>17.65894099999997</v>
      </c>
      <c r="L107" s="7">
        <f>testdata[[#This Row],[cov+]]/testdata[[#This Row],[varM+]]</f>
        <v>4.4923621447711115</v>
      </c>
      <c r="M107" s="1">
        <f>IF(testdata[[#This Row],[mkt-dir]]="DN",testdata[[#This Row],[mrkt]],"")</f>
        <v>231.51</v>
      </c>
      <c r="N107" s="1">
        <f>IF(testdata[[#This Row],[mkt-dir]]="DN",testdata[[#This Row],[eval]],"")</f>
        <v>347.32</v>
      </c>
      <c r="O107" s="6">
        <f t="shared" si="9"/>
        <v>3.7867210000000071</v>
      </c>
      <c r="P107" s="6">
        <f t="shared" si="10"/>
        <v>20.449735000000004</v>
      </c>
      <c r="Q107" s="7">
        <f>testdata[[#This Row],[cov-]]/testdata[[#This Row],[varM-]]</f>
        <v>5.4003806987628522</v>
      </c>
    </row>
    <row r="108" spans="1:17" x14ac:dyDescent="0.25">
      <c r="A108" s="3">
        <v>106</v>
      </c>
      <c r="B108" s="1">
        <v>230.77</v>
      </c>
      <c r="C108" s="1">
        <v>352.85</v>
      </c>
      <c r="D108" s="6">
        <f t="shared" si="6"/>
        <v>4.1979250000000015</v>
      </c>
      <c r="E108" s="6">
        <f t="shared" si="11"/>
        <v>22.045084999999993</v>
      </c>
      <c r="F108" s="7">
        <f>testdata[[#This Row],[cov]]/testdata[[#This Row],[varM]]</f>
        <v>5.2514242155350521</v>
      </c>
      <c r="G108" s="2" t="str">
        <f>IF(testdata[[#This Row],[mrkt]]&gt;B107,"UP",IF(testdata[[#This Row],[mrkt]]&lt;B107,"DN",""))</f>
        <v>DN</v>
      </c>
      <c r="H108" s="2" t="str">
        <f>IF(testdata[[#This Row],[mkt-dir]]="UP",testdata[[#This Row],[mrkt]],"")</f>
        <v/>
      </c>
      <c r="I108" s="2" t="str">
        <f>IF(testdata[[#This Row],[mkt-dir]]="UP",testdata[[#This Row],[eval]],"")</f>
        <v/>
      </c>
      <c r="J108" s="6">
        <f t="shared" si="7"/>
        <v>3.930880999999991</v>
      </c>
      <c r="K108" s="6">
        <f t="shared" si="8"/>
        <v>17.65894099999997</v>
      </c>
      <c r="L108" s="7">
        <f>testdata[[#This Row],[cov+]]/testdata[[#This Row],[varM+]]</f>
        <v>4.4923621447711115</v>
      </c>
      <c r="M108" s="1">
        <f>IF(testdata[[#This Row],[mkt-dir]]="DN",testdata[[#This Row],[mrkt]],"")</f>
        <v>230.77</v>
      </c>
      <c r="N108" s="1">
        <f>IF(testdata[[#This Row],[mkt-dir]]="DN",testdata[[#This Row],[eval]],"")</f>
        <v>352.85</v>
      </c>
      <c r="O108" s="6">
        <f t="shared" si="9"/>
        <v>4.4620810000000155</v>
      </c>
      <c r="P108" s="6">
        <f t="shared" si="10"/>
        <v>26.023717000000044</v>
      </c>
      <c r="Q108" s="7">
        <f>testdata[[#This Row],[cov-]]/testdata[[#This Row],[varM-]]</f>
        <v>5.8321928714427091</v>
      </c>
    </row>
    <row r="109" spans="1:17" x14ac:dyDescent="0.25">
      <c r="A109" s="3">
        <v>107</v>
      </c>
      <c r="B109" s="1">
        <v>231.2</v>
      </c>
      <c r="C109" s="1">
        <v>359.65</v>
      </c>
      <c r="D109" s="6">
        <f t="shared" si="6"/>
        <v>4.5519249999999989</v>
      </c>
      <c r="E109" s="6">
        <f t="shared" si="11"/>
        <v>26.841092499999966</v>
      </c>
      <c r="F109" s="7">
        <f>testdata[[#This Row],[cov]]/testdata[[#This Row],[varM]]</f>
        <v>5.8966464737446183</v>
      </c>
      <c r="G109" s="2" t="str">
        <f>IF(testdata[[#This Row],[mrkt]]&gt;B108,"UP",IF(testdata[[#This Row],[mrkt]]&lt;B108,"DN",""))</f>
        <v>UP</v>
      </c>
      <c r="H109" s="2">
        <f>IF(testdata[[#This Row],[mkt-dir]]="UP",testdata[[#This Row],[mrkt]],"")</f>
        <v>231.2</v>
      </c>
      <c r="I109" s="2">
        <f>IF(testdata[[#This Row],[mkt-dir]]="UP",testdata[[#This Row],[eval]],"")</f>
        <v>359.65</v>
      </c>
      <c r="J109" s="6">
        <f t="shared" si="7"/>
        <v>4.3287785123966787</v>
      </c>
      <c r="K109" s="6">
        <f t="shared" si="8"/>
        <v>26.297555371900749</v>
      </c>
      <c r="L109" s="7">
        <f>testdata[[#This Row],[cov+]]/testdata[[#This Row],[varM+]]</f>
        <v>6.0750521877223056</v>
      </c>
      <c r="M109" s="1" t="str">
        <f>IF(testdata[[#This Row],[mkt-dir]]="DN",testdata[[#This Row],[mrkt]],"")</f>
        <v/>
      </c>
      <c r="N109" s="1" t="str">
        <f>IF(testdata[[#This Row],[mkt-dir]]="DN",testdata[[#This Row],[eval]],"")</f>
        <v/>
      </c>
      <c r="O109" s="6">
        <f t="shared" si="9"/>
        <v>4.8209777777777925</v>
      </c>
      <c r="P109" s="6">
        <f t="shared" si="10"/>
        <v>27.86081111111115</v>
      </c>
      <c r="Q109" s="7">
        <f>testdata[[#This Row],[cov-]]/testdata[[#This Row],[varM-]]</f>
        <v>5.779078932812145</v>
      </c>
    </row>
    <row r="110" spans="1:17" x14ac:dyDescent="0.25">
      <c r="A110" s="3">
        <v>108</v>
      </c>
      <c r="B110" s="1">
        <v>231.32</v>
      </c>
      <c r="C110" s="1">
        <v>370</v>
      </c>
      <c r="D110" s="6">
        <f t="shared" si="6"/>
        <v>4.9070647499999982</v>
      </c>
      <c r="E110" s="6">
        <f t="shared" si="11"/>
        <v>32.798626249999963</v>
      </c>
      <c r="F110" s="7">
        <f>testdata[[#This Row],[cov]]/testdata[[#This Row],[varM]]</f>
        <v>6.6839603553223901</v>
      </c>
      <c r="G110" s="2" t="str">
        <f>IF(testdata[[#This Row],[mrkt]]&gt;B109,"UP",IF(testdata[[#This Row],[mrkt]]&lt;B109,"DN",""))</f>
        <v>UP</v>
      </c>
      <c r="H110" s="2">
        <f>IF(testdata[[#This Row],[mkt-dir]]="UP",testdata[[#This Row],[mrkt]],"")</f>
        <v>231.32</v>
      </c>
      <c r="I110" s="2">
        <f>IF(testdata[[#This Row],[mkt-dir]]="UP",testdata[[#This Row],[eval]],"")</f>
        <v>370</v>
      </c>
      <c r="J110" s="6">
        <f t="shared" si="7"/>
        <v>4.8984628099173397</v>
      </c>
      <c r="K110" s="6">
        <f t="shared" si="8"/>
        <v>37.560350413223041</v>
      </c>
      <c r="L110" s="7">
        <f>testdata[[#This Row],[cov+]]/testdata[[#This Row],[varM+]]</f>
        <v>7.6677831129347416</v>
      </c>
      <c r="M110" s="1" t="str">
        <f>IF(testdata[[#This Row],[mkt-dir]]="DN",testdata[[#This Row],[mrkt]],"")</f>
        <v/>
      </c>
      <c r="N110" s="1" t="str">
        <f>IF(testdata[[#This Row],[mkt-dir]]="DN",testdata[[#This Row],[eval]],"")</f>
        <v/>
      </c>
      <c r="O110" s="6">
        <f t="shared" si="9"/>
        <v>4.8209777777777925</v>
      </c>
      <c r="P110" s="6">
        <f t="shared" si="10"/>
        <v>27.86081111111115</v>
      </c>
      <c r="Q110" s="7">
        <f>testdata[[#This Row],[cov-]]/testdata[[#This Row],[varM-]]</f>
        <v>5.779078932812145</v>
      </c>
    </row>
    <row r="111" spans="1:17" x14ac:dyDescent="0.25">
      <c r="A111" s="3">
        <v>109</v>
      </c>
      <c r="B111" s="1">
        <v>230.96</v>
      </c>
      <c r="C111" s="1">
        <v>357.32</v>
      </c>
      <c r="D111" s="6">
        <f t="shared" si="6"/>
        <v>5.0422927499999979</v>
      </c>
      <c r="E111" s="6">
        <f t="shared" si="11"/>
        <v>35.541037249999974</v>
      </c>
      <c r="F111" s="7">
        <f>testdata[[#This Row],[cov]]/testdata[[#This Row],[varM]]</f>
        <v>7.0485866275812699</v>
      </c>
      <c r="G111" s="2" t="str">
        <f>IF(testdata[[#This Row],[mrkt]]&gt;B110,"UP",IF(testdata[[#This Row],[mrkt]]&lt;B110,"DN",""))</f>
        <v>DN</v>
      </c>
      <c r="H111" s="2" t="str">
        <f>IF(testdata[[#This Row],[mkt-dir]]="UP",testdata[[#This Row],[mrkt]],"")</f>
        <v/>
      </c>
      <c r="I111" s="2" t="str">
        <f>IF(testdata[[#This Row],[mkt-dir]]="UP",testdata[[#This Row],[eval]],"")</f>
        <v/>
      </c>
      <c r="J111" s="6">
        <f t="shared" si="7"/>
        <v>4.8984628099173397</v>
      </c>
      <c r="K111" s="6">
        <f t="shared" si="8"/>
        <v>37.560350413223041</v>
      </c>
      <c r="L111" s="7">
        <f>testdata[[#This Row],[cov+]]/testdata[[#This Row],[varM+]]</f>
        <v>7.6677831129347416</v>
      </c>
      <c r="M111" s="1">
        <f>IF(testdata[[#This Row],[mkt-dir]]="DN",testdata[[#This Row],[mrkt]],"")</f>
        <v>230.96</v>
      </c>
      <c r="N111" s="1">
        <f>IF(testdata[[#This Row],[mkt-dir]]="DN",testdata[[#This Row],[eval]],"")</f>
        <v>357.32</v>
      </c>
      <c r="O111" s="6">
        <f t="shared" si="9"/>
        <v>5.2180691358024838</v>
      </c>
      <c r="P111" s="6">
        <f t="shared" si="10"/>
        <v>33.050524691358071</v>
      </c>
      <c r="Q111" s="7">
        <f>testdata[[#This Row],[cov-]]/testdata[[#This Row],[varM-]]</f>
        <v>6.3338610185499675</v>
      </c>
    </row>
    <row r="112" spans="1:17" x14ac:dyDescent="0.25">
      <c r="A112" s="3">
        <v>110</v>
      </c>
      <c r="B112" s="1">
        <v>230.92</v>
      </c>
      <c r="C112" s="1">
        <v>359.01</v>
      </c>
      <c r="D112" s="6">
        <f t="shared" si="6"/>
        <v>5.0192047499999948</v>
      </c>
      <c r="E112" s="6">
        <f t="shared" si="11"/>
        <v>37.770844249999953</v>
      </c>
      <c r="F112" s="7">
        <f>testdata[[#This Row],[cov]]/testdata[[#This Row],[varM]]</f>
        <v>7.5252646846096471</v>
      </c>
      <c r="G112" s="2" t="str">
        <f>IF(testdata[[#This Row],[mrkt]]&gt;B111,"UP",IF(testdata[[#This Row],[mrkt]]&lt;B111,"DN",""))</f>
        <v>DN</v>
      </c>
      <c r="H112" s="2" t="str">
        <f>IF(testdata[[#This Row],[mkt-dir]]="UP",testdata[[#This Row],[mrkt]],"")</f>
        <v/>
      </c>
      <c r="I112" s="2" t="str">
        <f>IF(testdata[[#This Row],[mkt-dir]]="UP",testdata[[#This Row],[eval]],"")</f>
        <v/>
      </c>
      <c r="J112" s="6">
        <f t="shared" si="7"/>
        <v>4.8984628099173397</v>
      </c>
      <c r="K112" s="6">
        <f t="shared" si="8"/>
        <v>37.560350413223041</v>
      </c>
      <c r="L112" s="7">
        <f>testdata[[#This Row],[cov+]]/testdata[[#This Row],[varM+]]</f>
        <v>7.6677831129347416</v>
      </c>
      <c r="M112" s="1">
        <f>IF(testdata[[#This Row],[mkt-dir]]="DN",testdata[[#This Row],[mrkt]],"")</f>
        <v>230.92</v>
      </c>
      <c r="N112" s="1">
        <f>IF(testdata[[#This Row],[mkt-dir]]="DN",testdata[[#This Row],[eval]],"")</f>
        <v>359.01</v>
      </c>
      <c r="O112" s="6">
        <f t="shared" si="9"/>
        <v>5.046533333333338</v>
      </c>
      <c r="P112" s="6">
        <f t="shared" si="10"/>
        <v>35.088959259259262</v>
      </c>
      <c r="Q112" s="7">
        <f>testdata[[#This Row],[cov-]]/testdata[[#This Row],[varM-]]</f>
        <v>6.9530818368898579</v>
      </c>
    </row>
    <row r="113" spans="1:17" x14ac:dyDescent="0.25">
      <c r="A113" s="3">
        <v>111</v>
      </c>
      <c r="B113" s="1">
        <v>232.05</v>
      </c>
      <c r="C113" s="1">
        <v>375.95</v>
      </c>
      <c r="D113" s="6">
        <f t="shared" si="6"/>
        <v>5.3947227499999952</v>
      </c>
      <c r="E113" s="6">
        <f t="shared" si="11"/>
        <v>43.153196999999963</v>
      </c>
      <c r="F113" s="7">
        <f>testdata[[#This Row],[cov]]/testdata[[#This Row],[varM]]</f>
        <v>7.999150095340859</v>
      </c>
      <c r="G113" s="2" t="str">
        <f>IF(testdata[[#This Row],[mrkt]]&gt;B112,"UP",IF(testdata[[#This Row],[mrkt]]&lt;B112,"DN",""))</f>
        <v>UP</v>
      </c>
      <c r="H113" s="2">
        <f>IF(testdata[[#This Row],[mkt-dir]]="UP",testdata[[#This Row],[mrkt]],"")</f>
        <v>232.05</v>
      </c>
      <c r="I113" s="2">
        <f>IF(testdata[[#This Row],[mkt-dir]]="UP",testdata[[#This Row],[eval]],"")</f>
        <v>375.95</v>
      </c>
      <c r="J113" s="6">
        <f t="shared" si="7"/>
        <v>5.6750776859504031</v>
      </c>
      <c r="K113" s="6">
        <f t="shared" si="8"/>
        <v>49.481832231404887</v>
      </c>
      <c r="L113" s="7">
        <f>testdata[[#This Row],[cov+]]/testdata[[#This Row],[varM+]]</f>
        <v>8.7191462336992096</v>
      </c>
      <c r="M113" s="1" t="str">
        <f>IF(testdata[[#This Row],[mkt-dir]]="DN",testdata[[#This Row],[mrkt]],"")</f>
        <v/>
      </c>
      <c r="N113" s="1" t="str">
        <f>IF(testdata[[#This Row],[mkt-dir]]="DN",testdata[[#This Row],[eval]],"")</f>
        <v/>
      </c>
      <c r="O113" s="6">
        <f t="shared" si="9"/>
        <v>5.046533333333338</v>
      </c>
      <c r="P113" s="6">
        <f t="shared" si="10"/>
        <v>35.088959259259262</v>
      </c>
      <c r="Q113" s="7">
        <f>testdata[[#This Row],[cov-]]/testdata[[#This Row],[varM-]]</f>
        <v>6.9530818368898579</v>
      </c>
    </row>
    <row r="114" spans="1:17" x14ac:dyDescent="0.25">
      <c r="A114" s="3">
        <v>112</v>
      </c>
      <c r="B114" s="1">
        <v>231.75</v>
      </c>
      <c r="C114" s="1">
        <v>380.66</v>
      </c>
      <c r="D114" s="6">
        <f t="shared" si="6"/>
        <v>5.5822489999999991</v>
      </c>
      <c r="E114" s="6">
        <f t="shared" si="11"/>
        <v>47.16280949999998</v>
      </c>
      <c r="F114" s="7">
        <f>testdata[[#This Row],[cov]]/testdata[[#This Row],[varM]]</f>
        <v>8.4487111735789622</v>
      </c>
      <c r="G114" s="2" t="str">
        <f>IF(testdata[[#This Row],[mrkt]]&gt;B113,"UP",IF(testdata[[#This Row],[mrkt]]&lt;B113,"DN",""))</f>
        <v>DN</v>
      </c>
      <c r="H114" s="2" t="str">
        <f>IF(testdata[[#This Row],[mkt-dir]]="UP",testdata[[#This Row],[mrkt]],"")</f>
        <v/>
      </c>
      <c r="I114" s="2" t="str">
        <f>IF(testdata[[#This Row],[mkt-dir]]="UP",testdata[[#This Row],[eval]],"")</f>
        <v/>
      </c>
      <c r="J114" s="6">
        <f t="shared" si="7"/>
        <v>5.6750776859504031</v>
      </c>
      <c r="K114" s="6">
        <f t="shared" si="8"/>
        <v>49.481832231404887</v>
      </c>
      <c r="L114" s="7">
        <f>testdata[[#This Row],[cov+]]/testdata[[#This Row],[varM+]]</f>
        <v>8.7191462336992096</v>
      </c>
      <c r="M114" s="1">
        <f>IF(testdata[[#This Row],[mkt-dir]]="DN",testdata[[#This Row],[mrkt]],"")</f>
        <v>231.75</v>
      </c>
      <c r="N114" s="1">
        <f>IF(testdata[[#This Row],[mkt-dir]]="DN",testdata[[#This Row],[eval]],"")</f>
        <v>380.66</v>
      </c>
      <c r="O114" s="6">
        <f t="shared" si="9"/>
        <v>5.3088913580246988</v>
      </c>
      <c r="P114" s="6">
        <f t="shared" si="10"/>
        <v>40.461274074074112</v>
      </c>
      <c r="Q114" s="7">
        <f>testdata[[#This Row],[cov-]]/testdata[[#This Row],[varM-]]</f>
        <v>7.6214168543710237</v>
      </c>
    </row>
    <row r="115" spans="1:17" x14ac:dyDescent="0.25">
      <c r="A115" s="3">
        <v>113</v>
      </c>
      <c r="B115" s="1">
        <v>231.31</v>
      </c>
      <c r="C115" s="1">
        <v>375.34</v>
      </c>
      <c r="D115" s="6">
        <f t="shared" si="6"/>
        <v>4.0324227499999932</v>
      </c>
      <c r="E115" s="6">
        <f t="shared" si="11"/>
        <v>40.517670999999979</v>
      </c>
      <c r="F115" s="7">
        <f>testdata[[#This Row],[cov]]/testdata[[#This Row],[varM]]</f>
        <v>10.047972028726415</v>
      </c>
      <c r="G115" s="2" t="str">
        <f>IF(testdata[[#This Row],[mrkt]]&gt;B114,"UP",IF(testdata[[#This Row],[mrkt]]&lt;B114,"DN",""))</f>
        <v>DN</v>
      </c>
      <c r="H115" s="2" t="str">
        <f>IF(testdata[[#This Row],[mkt-dir]]="UP",testdata[[#This Row],[mrkt]],"")</f>
        <v/>
      </c>
      <c r="I115" s="2" t="str">
        <f>IF(testdata[[#This Row],[mkt-dir]]="UP",testdata[[#This Row],[eval]],"")</f>
        <v/>
      </c>
      <c r="J115" s="6">
        <f t="shared" si="7"/>
        <v>5.6750776859504031</v>
      </c>
      <c r="K115" s="6">
        <f t="shared" si="8"/>
        <v>49.481832231404887</v>
      </c>
      <c r="L115" s="7">
        <f>testdata[[#This Row],[cov+]]/testdata[[#This Row],[varM+]]</f>
        <v>8.7191462336992096</v>
      </c>
      <c r="M115" s="1">
        <f>IF(testdata[[#This Row],[mkt-dir]]="DN",testdata[[#This Row],[mrkt]],"")</f>
        <v>231.31</v>
      </c>
      <c r="N115" s="1">
        <f>IF(testdata[[#This Row],[mkt-dir]]="DN",testdata[[#This Row],[eval]],"")</f>
        <v>375.34</v>
      </c>
      <c r="O115" s="6">
        <f t="shared" si="9"/>
        <v>0.98022469135802204</v>
      </c>
      <c r="P115" s="6">
        <f t="shared" si="10"/>
        <v>13.847371604938282</v>
      </c>
      <c r="Q115" s="7">
        <f>testdata[[#This Row],[cov-]]/testdata[[#This Row],[varM-]]</f>
        <v>14.126732092163348</v>
      </c>
    </row>
    <row r="116" spans="1:17" x14ac:dyDescent="0.25">
      <c r="A116" s="3">
        <v>114</v>
      </c>
      <c r="B116" s="1">
        <v>231.36</v>
      </c>
      <c r="C116" s="1">
        <v>371.4</v>
      </c>
      <c r="D116" s="6">
        <f t="shared" si="6"/>
        <v>2.7366427499999935</v>
      </c>
      <c r="E116" s="6">
        <f t="shared" si="11"/>
        <v>34.720585499999984</v>
      </c>
      <c r="F116" s="7">
        <f>testdata[[#This Row],[cov]]/testdata[[#This Row],[varM]]</f>
        <v>12.687291938270009</v>
      </c>
      <c r="G116" s="2" t="str">
        <f>IF(testdata[[#This Row],[mrkt]]&gt;B115,"UP",IF(testdata[[#This Row],[mrkt]]&lt;B115,"DN",""))</f>
        <v>UP</v>
      </c>
      <c r="H116" s="2">
        <f>IF(testdata[[#This Row],[mkt-dir]]="UP",testdata[[#This Row],[mrkt]],"")</f>
        <v>231.36</v>
      </c>
      <c r="I116" s="2">
        <f>IF(testdata[[#This Row],[mkt-dir]]="UP",testdata[[#This Row],[eval]],"")</f>
        <v>371.4</v>
      </c>
      <c r="J116" s="6">
        <f t="shared" si="7"/>
        <v>3.9076066115702393</v>
      </c>
      <c r="K116" s="6">
        <f t="shared" si="8"/>
        <v>46.459572727272693</v>
      </c>
      <c r="L116" s="7">
        <f>testdata[[#This Row],[cov+]]/testdata[[#This Row],[varM+]]</f>
        <v>11.889521475807745</v>
      </c>
      <c r="M116" s="1" t="str">
        <f>IF(testdata[[#This Row],[mkt-dir]]="DN",testdata[[#This Row],[mrkt]],"")</f>
        <v/>
      </c>
      <c r="N116" s="1" t="str">
        <f>IF(testdata[[#This Row],[mkt-dir]]="DN",testdata[[#This Row],[eval]],"")</f>
        <v/>
      </c>
      <c r="O116" s="6">
        <f t="shared" si="9"/>
        <v>0.98022469135802204</v>
      </c>
      <c r="P116" s="6">
        <f t="shared" si="10"/>
        <v>13.847371604938282</v>
      </c>
      <c r="Q116" s="7">
        <f>testdata[[#This Row],[cov-]]/testdata[[#This Row],[varM-]]</f>
        <v>14.126732092163348</v>
      </c>
    </row>
    <row r="117" spans="1:17" x14ac:dyDescent="0.25">
      <c r="A117" s="3">
        <v>115</v>
      </c>
      <c r="B117" s="1">
        <v>233.28</v>
      </c>
      <c r="C117" s="1">
        <v>369.8</v>
      </c>
      <c r="D117" s="6">
        <f t="shared" si="6"/>
        <v>2.3138447499999946</v>
      </c>
      <c r="E117" s="6">
        <f t="shared" si="11"/>
        <v>31.077710749999987</v>
      </c>
      <c r="F117" s="7">
        <f>testdata[[#This Row],[cov]]/testdata[[#This Row],[varM]]</f>
        <v>13.431199629966557</v>
      </c>
      <c r="G117" s="2" t="str">
        <f>IF(testdata[[#This Row],[mrkt]]&gt;B116,"UP",IF(testdata[[#This Row],[mrkt]]&lt;B116,"DN",""))</f>
        <v>UP</v>
      </c>
      <c r="H117" s="2">
        <f>IF(testdata[[#This Row],[mkt-dir]]="UP",testdata[[#This Row],[mrkt]],"")</f>
        <v>233.28</v>
      </c>
      <c r="I117" s="2">
        <f>IF(testdata[[#This Row],[mkt-dir]]="UP",testdata[[#This Row],[eval]],"")</f>
        <v>369.8</v>
      </c>
      <c r="J117" s="6">
        <f t="shared" si="7"/>
        <v>3.3987140495867703</v>
      </c>
      <c r="K117" s="6">
        <f t="shared" si="8"/>
        <v>44.640285123966919</v>
      </c>
      <c r="L117" s="7">
        <f>testdata[[#This Row],[cov+]]/testdata[[#This Row],[varM+]]</f>
        <v>13.134463350747165</v>
      </c>
      <c r="M117" s="1" t="str">
        <f>IF(testdata[[#This Row],[mkt-dir]]="DN",testdata[[#This Row],[mrkt]],"")</f>
        <v/>
      </c>
      <c r="N117" s="1" t="str">
        <f>IF(testdata[[#This Row],[mkt-dir]]="DN",testdata[[#This Row],[eval]],"")</f>
        <v/>
      </c>
      <c r="O117" s="6">
        <f t="shared" si="9"/>
        <v>0.98022469135802204</v>
      </c>
      <c r="P117" s="6">
        <f t="shared" si="10"/>
        <v>13.847371604938282</v>
      </c>
      <c r="Q117" s="7">
        <f>testdata[[#This Row],[cov-]]/testdata[[#This Row],[varM-]]</f>
        <v>14.126732092163348</v>
      </c>
    </row>
    <row r="118" spans="1:17" x14ac:dyDescent="0.25">
      <c r="A118" s="3">
        <v>116</v>
      </c>
      <c r="B118" s="1">
        <v>231.71</v>
      </c>
      <c r="C118" s="1">
        <v>372.24</v>
      </c>
      <c r="D118" s="6">
        <f t="shared" si="6"/>
        <v>1.8296627499999996</v>
      </c>
      <c r="E118" s="6">
        <f t="shared" si="11"/>
        <v>26.070626000000022</v>
      </c>
      <c r="F118" s="7">
        <f>testdata[[#This Row],[cov]]/testdata[[#This Row],[varM]]</f>
        <v>14.248869634581579</v>
      </c>
      <c r="G118" s="2" t="str">
        <f>IF(testdata[[#This Row],[mrkt]]&gt;B117,"UP",IF(testdata[[#This Row],[mrkt]]&lt;B117,"DN",""))</f>
        <v>DN</v>
      </c>
      <c r="H118" s="2" t="str">
        <f>IF(testdata[[#This Row],[mkt-dir]]="UP",testdata[[#This Row],[mrkt]],"")</f>
        <v/>
      </c>
      <c r="I118" s="2" t="str">
        <f>IF(testdata[[#This Row],[mkt-dir]]="UP",testdata[[#This Row],[eval]],"")</f>
        <v/>
      </c>
      <c r="J118" s="6">
        <f t="shared" si="7"/>
        <v>2.6496289999999996</v>
      </c>
      <c r="K118" s="6">
        <f t="shared" si="8"/>
        <v>37.952657000000002</v>
      </c>
      <c r="L118" s="7">
        <f>testdata[[#This Row],[cov+]]/testdata[[#This Row],[varM+]]</f>
        <v>14.323762685266507</v>
      </c>
      <c r="M118" s="1">
        <f>IF(testdata[[#This Row],[mkt-dir]]="DN",testdata[[#This Row],[mrkt]],"")</f>
        <v>231.71</v>
      </c>
      <c r="N118" s="1">
        <f>IF(testdata[[#This Row],[mkt-dir]]="DN",testdata[[#This Row],[eval]],"")</f>
        <v>372.24</v>
      </c>
      <c r="O118" s="6">
        <f t="shared" si="9"/>
        <v>1.0065759999999992</v>
      </c>
      <c r="P118" s="6">
        <f t="shared" si="10"/>
        <v>14.536432000000024</v>
      </c>
      <c r="Q118" s="7">
        <f>testdata[[#This Row],[cov-]]/testdata[[#This Row],[varM-]]</f>
        <v>14.441464926642434</v>
      </c>
    </row>
    <row r="119" spans="1:17" x14ac:dyDescent="0.25">
      <c r="A119" s="3">
        <v>117</v>
      </c>
      <c r="B119" s="1">
        <v>231.65</v>
      </c>
      <c r="C119" s="1">
        <v>376.4</v>
      </c>
      <c r="D119" s="6">
        <f t="shared" si="6"/>
        <v>1.4143149999999991</v>
      </c>
      <c r="E119" s="6">
        <f t="shared" si="11"/>
        <v>19.879265000000025</v>
      </c>
      <c r="F119" s="7">
        <f>testdata[[#This Row],[cov]]/testdata[[#This Row],[varM]]</f>
        <v>14.055754906085305</v>
      </c>
      <c r="G119" s="2" t="str">
        <f>IF(testdata[[#This Row],[mrkt]]&gt;B118,"UP",IF(testdata[[#This Row],[mrkt]]&lt;B118,"DN",""))</f>
        <v>DN</v>
      </c>
      <c r="H119" s="2" t="str">
        <f>IF(testdata[[#This Row],[mkt-dir]]="UP",testdata[[#This Row],[mrkt]],"")</f>
        <v/>
      </c>
      <c r="I119" s="2" t="str">
        <f>IF(testdata[[#This Row],[mkt-dir]]="UP",testdata[[#This Row],[eval]],"")</f>
        <v/>
      </c>
      <c r="J119" s="6">
        <f t="shared" si="7"/>
        <v>1.8689209876543207</v>
      </c>
      <c r="K119" s="6">
        <f t="shared" si="8"/>
        <v>26.892546913580265</v>
      </c>
      <c r="L119" s="7">
        <f>testdata[[#This Row],[cov+]]/testdata[[#This Row],[varM+]]</f>
        <v>14.389343953664437</v>
      </c>
      <c r="M119" s="1">
        <f>IF(testdata[[#This Row],[mkt-dir]]="DN",testdata[[#This Row],[mrkt]],"")</f>
        <v>231.65</v>
      </c>
      <c r="N119" s="1">
        <f>IF(testdata[[#This Row],[mkt-dir]]="DN",testdata[[#This Row],[eval]],"")</f>
        <v>376.4</v>
      </c>
      <c r="O119" s="6">
        <f t="shared" si="9"/>
        <v>0.99738347107438041</v>
      </c>
      <c r="P119" s="6">
        <f t="shared" si="10"/>
        <v>15.013070247933911</v>
      </c>
      <c r="Q119" s="7">
        <f>testdata[[#This Row],[cov-]]/testdata[[#This Row],[varM-]]</f>
        <v>15.052455432975892</v>
      </c>
    </row>
    <row r="120" spans="1:17" x14ac:dyDescent="0.25">
      <c r="A120" s="3">
        <v>118</v>
      </c>
      <c r="B120" s="1">
        <v>231.55</v>
      </c>
      <c r="C120" s="1">
        <v>382.61</v>
      </c>
      <c r="D120" s="6">
        <f t="shared" si="6"/>
        <v>1.0786510000000007</v>
      </c>
      <c r="E120" s="6">
        <f t="shared" si="11"/>
        <v>14.636187500000052</v>
      </c>
      <c r="F120" s="7">
        <f>testdata[[#This Row],[cov]]/testdata[[#This Row],[varM]]</f>
        <v>13.568974116744009</v>
      </c>
      <c r="G120" s="2" t="str">
        <f>IF(testdata[[#This Row],[mrkt]]&gt;B119,"UP",IF(testdata[[#This Row],[mrkt]]&lt;B119,"DN",""))</f>
        <v>DN</v>
      </c>
      <c r="H120" s="2" t="str">
        <f>IF(testdata[[#This Row],[mkt-dir]]="UP",testdata[[#This Row],[mrkt]],"")</f>
        <v/>
      </c>
      <c r="I120" s="2" t="str">
        <f>IF(testdata[[#This Row],[mkt-dir]]="UP",testdata[[#This Row],[eval]],"")</f>
        <v/>
      </c>
      <c r="J120" s="6">
        <f t="shared" si="7"/>
        <v>1.0399187500000016</v>
      </c>
      <c r="K120" s="6">
        <f t="shared" si="8"/>
        <v>14.701846875000049</v>
      </c>
      <c r="L120" s="7">
        <f>testdata[[#This Row],[cov+]]/testdata[[#This Row],[varM+]]</f>
        <v>14.137495717814518</v>
      </c>
      <c r="M120" s="1">
        <f>IF(testdata[[#This Row],[mkt-dir]]="DN",testdata[[#This Row],[mrkt]],"")</f>
        <v>231.55</v>
      </c>
      <c r="N120" s="1">
        <f>IF(testdata[[#This Row],[mkt-dir]]="DN",testdata[[#This Row],[eval]],"")</f>
        <v>382.61</v>
      </c>
      <c r="O120" s="6">
        <f t="shared" si="9"/>
        <v>0.96405000000000129</v>
      </c>
      <c r="P120" s="6">
        <f t="shared" si="10"/>
        <v>15.367108333333377</v>
      </c>
      <c r="Q120" s="7">
        <f>testdata[[#This Row],[cov-]]/testdata[[#This Row],[varM-]]</f>
        <v>15.940156976643697</v>
      </c>
    </row>
    <row r="121" spans="1:17" x14ac:dyDescent="0.25">
      <c r="A121" s="3">
        <v>119</v>
      </c>
      <c r="B121" s="1">
        <v>231.82</v>
      </c>
      <c r="C121" s="1">
        <v>383.45</v>
      </c>
      <c r="D121" s="6">
        <f t="shared" si="6"/>
        <v>0.958256000000001</v>
      </c>
      <c r="E121" s="6">
        <f t="shared" si="11"/>
        <v>11.893887000000047</v>
      </c>
      <c r="F121" s="7">
        <f>testdata[[#This Row],[cov]]/testdata[[#This Row],[varM]]</f>
        <v>12.412014117313156</v>
      </c>
      <c r="G121" s="2" t="str">
        <f>IF(testdata[[#This Row],[mrkt]]&gt;B120,"UP",IF(testdata[[#This Row],[mrkt]]&lt;B120,"DN",""))</f>
        <v>UP</v>
      </c>
      <c r="H121" s="2">
        <f>IF(testdata[[#This Row],[mkt-dir]]="UP",testdata[[#This Row],[mrkt]],"")</f>
        <v>231.82</v>
      </c>
      <c r="I121" s="2">
        <f>IF(testdata[[#This Row],[mkt-dir]]="UP",testdata[[#This Row],[eval]],"")</f>
        <v>383.45</v>
      </c>
      <c r="J121" s="6">
        <f t="shared" si="7"/>
        <v>0.46895000000000459</v>
      </c>
      <c r="K121" s="6">
        <f t="shared" si="8"/>
        <v>3.9675062500000609</v>
      </c>
      <c r="L121" s="7">
        <f>testdata[[#This Row],[cov+]]/testdata[[#This Row],[varM+]]</f>
        <v>8.4604035611472916</v>
      </c>
      <c r="M121" s="1" t="str">
        <f>IF(testdata[[#This Row],[mkt-dir]]="DN",testdata[[#This Row],[mrkt]],"")</f>
        <v/>
      </c>
      <c r="N121" s="1" t="str">
        <f>IF(testdata[[#This Row],[mkt-dir]]="DN",testdata[[#This Row],[eval]],"")</f>
        <v/>
      </c>
      <c r="O121" s="6">
        <f t="shared" si="9"/>
        <v>0.96405000000000129</v>
      </c>
      <c r="P121" s="6">
        <f t="shared" si="10"/>
        <v>15.367108333333377</v>
      </c>
      <c r="Q121" s="7">
        <f>testdata[[#This Row],[cov-]]/testdata[[#This Row],[varM-]]</f>
        <v>15.940156976643697</v>
      </c>
    </row>
    <row r="122" spans="1:17" x14ac:dyDescent="0.25">
      <c r="A122" s="3">
        <v>120</v>
      </c>
      <c r="B122" s="1">
        <v>231.98</v>
      </c>
      <c r="C122" s="1">
        <v>377.49</v>
      </c>
      <c r="D122" s="6">
        <f t="shared" si="6"/>
        <v>0.80867474999999889</v>
      </c>
      <c r="E122" s="6">
        <f t="shared" si="11"/>
        <v>8.9892905000000241</v>
      </c>
      <c r="F122" s="7">
        <f>testdata[[#This Row],[cov]]/testdata[[#This Row],[varM]]</f>
        <v>11.116076642679936</v>
      </c>
      <c r="G122" s="2" t="str">
        <f>IF(testdata[[#This Row],[mrkt]]&gt;B121,"UP",IF(testdata[[#This Row],[mrkt]]&lt;B121,"DN",""))</f>
        <v>UP</v>
      </c>
      <c r="H122" s="2">
        <f>IF(testdata[[#This Row],[mkt-dir]]="UP",testdata[[#This Row],[mrkt]],"")</f>
        <v>231.98</v>
      </c>
      <c r="I122" s="2">
        <f>IF(testdata[[#This Row],[mkt-dir]]="UP",testdata[[#This Row],[eval]],"")</f>
        <v>377.49</v>
      </c>
      <c r="J122" s="6">
        <f t="shared" si="7"/>
        <v>0.42431358024691718</v>
      </c>
      <c r="K122" s="6">
        <f t="shared" si="8"/>
        <v>3.8982617283951058</v>
      </c>
      <c r="L122" s="7">
        <f>testdata[[#This Row],[cov+]]/testdata[[#This Row],[varM+]]</f>
        <v>9.1872188632912088</v>
      </c>
      <c r="M122" s="1" t="str">
        <f>IF(testdata[[#This Row],[mkt-dir]]="DN",testdata[[#This Row],[mrkt]],"")</f>
        <v/>
      </c>
      <c r="N122" s="1" t="str">
        <f>IF(testdata[[#This Row],[mkt-dir]]="DN",testdata[[#This Row],[eval]],"")</f>
        <v/>
      </c>
      <c r="O122" s="6">
        <f t="shared" si="9"/>
        <v>0.84029256198347002</v>
      </c>
      <c r="P122" s="6">
        <f t="shared" si="10"/>
        <v>11.897612396694235</v>
      </c>
      <c r="Q122" s="7">
        <f>testdata[[#This Row],[cov-]]/testdata[[#This Row],[varM-]]</f>
        <v>14.158892908215796</v>
      </c>
    </row>
    <row r="123" spans="1:17" x14ac:dyDescent="0.25">
      <c r="A123" s="3">
        <v>121</v>
      </c>
      <c r="B123" s="1">
        <v>230.11</v>
      </c>
      <c r="C123" s="1">
        <v>362.37</v>
      </c>
      <c r="D123" s="6">
        <f t="shared" si="6"/>
        <v>0.64609874999999839</v>
      </c>
      <c r="E123" s="6">
        <f t="shared" si="11"/>
        <v>5.9439912500000345</v>
      </c>
      <c r="F123" s="7">
        <f>testdata[[#This Row],[cov]]/testdata[[#This Row],[varM]]</f>
        <v>9.1998185261928604</v>
      </c>
      <c r="G123" s="2" t="str">
        <f>IF(testdata[[#This Row],[mrkt]]&gt;B122,"UP",IF(testdata[[#This Row],[mrkt]]&lt;B122,"DN",""))</f>
        <v>DN</v>
      </c>
      <c r="H123" s="2" t="str">
        <f>IF(testdata[[#This Row],[mkt-dir]]="UP",testdata[[#This Row],[mrkt]],"")</f>
        <v/>
      </c>
      <c r="I123" s="2" t="str">
        <f>IF(testdata[[#This Row],[mkt-dir]]="UP",testdata[[#This Row],[eval]],"")</f>
        <v/>
      </c>
      <c r="J123" s="6">
        <f t="shared" si="7"/>
        <v>0.42431358024691718</v>
      </c>
      <c r="K123" s="6">
        <f t="shared" si="8"/>
        <v>3.8982617283951058</v>
      </c>
      <c r="L123" s="7">
        <f>testdata[[#This Row],[cov+]]/testdata[[#This Row],[varM+]]</f>
        <v>9.1872188632912088</v>
      </c>
      <c r="M123" s="1">
        <f>IF(testdata[[#This Row],[mkt-dir]]="DN",testdata[[#This Row],[mrkt]],"")</f>
        <v>230.11</v>
      </c>
      <c r="N123" s="1">
        <f>IF(testdata[[#This Row],[mkt-dir]]="DN",testdata[[#This Row],[eval]],"")</f>
        <v>362.37</v>
      </c>
      <c r="O123" s="6">
        <f t="shared" si="9"/>
        <v>0.60354545454545272</v>
      </c>
      <c r="P123" s="6">
        <f t="shared" si="10"/>
        <v>7.2861909090909389</v>
      </c>
      <c r="Q123" s="7">
        <f>testdata[[#This Row],[cov-]]/testdata[[#This Row],[varM-]]</f>
        <v>12.072315107697028</v>
      </c>
    </row>
    <row r="124" spans="1:17" x14ac:dyDescent="0.25">
      <c r="A124" s="3">
        <v>122</v>
      </c>
      <c r="B124" s="1">
        <v>232.17</v>
      </c>
      <c r="C124" s="1">
        <v>371.24</v>
      </c>
      <c r="D124" s="6">
        <f t="shared" si="6"/>
        <v>0.40139274999999808</v>
      </c>
      <c r="E124" s="6">
        <f t="shared" si="11"/>
        <v>3.2977760000000336</v>
      </c>
      <c r="F124" s="7">
        <f>testdata[[#This Row],[cov]]/testdata[[#This Row],[varM]]</f>
        <v>8.2158334947505889</v>
      </c>
      <c r="G124" s="2" t="str">
        <f>IF(testdata[[#This Row],[mrkt]]&gt;B123,"UP",IF(testdata[[#This Row],[mrkt]]&lt;B123,"DN",""))</f>
        <v>UP</v>
      </c>
      <c r="H124" s="2">
        <f>IF(testdata[[#This Row],[mkt-dir]]="UP",testdata[[#This Row],[mrkt]],"")</f>
        <v>232.17</v>
      </c>
      <c r="I124" s="2">
        <f>IF(testdata[[#This Row],[mkt-dir]]="UP",testdata[[#This Row],[eval]],"")</f>
        <v>371.24</v>
      </c>
      <c r="J124" s="6">
        <f t="shared" si="7"/>
        <v>0.39886900000000253</v>
      </c>
      <c r="K124" s="6">
        <f t="shared" si="8"/>
        <v>3.7395600000000342</v>
      </c>
      <c r="L124" s="7">
        <f>testdata[[#This Row],[cov+]]/testdata[[#This Row],[varM+]]</f>
        <v>9.3754089688594764</v>
      </c>
      <c r="M124" s="1" t="str">
        <f>IF(testdata[[#This Row],[mkt-dir]]="DN",testdata[[#This Row],[mrkt]],"")</f>
        <v/>
      </c>
      <c r="N124" s="1" t="str">
        <f>IF(testdata[[#This Row],[mkt-dir]]="DN",testdata[[#This Row],[eval]],"")</f>
        <v/>
      </c>
      <c r="O124" s="6">
        <f t="shared" si="9"/>
        <v>0.24990399999999785</v>
      </c>
      <c r="P124" s="6">
        <f t="shared" si="10"/>
        <v>3.0480220000000298</v>
      </c>
      <c r="Q124" s="7">
        <f>testdata[[#This Row],[cov-]]/testdata[[#This Row],[varM-]]</f>
        <v>12.196771560279371</v>
      </c>
    </row>
    <row r="125" spans="1:17" x14ac:dyDescent="0.25">
      <c r="A125" s="3">
        <v>123</v>
      </c>
      <c r="B125" s="1">
        <v>230.13</v>
      </c>
      <c r="C125" s="1">
        <v>360.75</v>
      </c>
      <c r="D125" s="6">
        <f t="shared" si="6"/>
        <v>0.47697599999999812</v>
      </c>
      <c r="E125" s="6">
        <f t="shared" si="11"/>
        <v>2.963360000000018</v>
      </c>
      <c r="F125" s="7">
        <f>testdata[[#This Row],[cov]]/testdata[[#This Row],[varM]]</f>
        <v>6.212807352990569</v>
      </c>
      <c r="G125" s="2" t="str">
        <f>IF(testdata[[#This Row],[mrkt]]&gt;B124,"UP",IF(testdata[[#This Row],[mrkt]]&lt;B124,"DN",""))</f>
        <v>DN</v>
      </c>
      <c r="H125" s="2" t="str">
        <f>IF(testdata[[#This Row],[mkt-dir]]="UP",testdata[[#This Row],[mrkt]],"")</f>
        <v/>
      </c>
      <c r="I125" s="2" t="str">
        <f>IF(testdata[[#This Row],[mkt-dir]]="UP",testdata[[#This Row],[eval]],"")</f>
        <v/>
      </c>
      <c r="J125" s="6">
        <f t="shared" si="7"/>
        <v>0.35209135802469227</v>
      </c>
      <c r="K125" s="6">
        <f t="shared" si="8"/>
        <v>1.4455049382716161</v>
      </c>
      <c r="L125" s="7">
        <f>testdata[[#This Row],[cov+]]/testdata[[#This Row],[varM+]]</f>
        <v>4.1054825837850935</v>
      </c>
      <c r="M125" s="1">
        <f>IF(testdata[[#This Row],[mkt-dir]]="DN",testdata[[#This Row],[mrkt]],"")</f>
        <v>230.13</v>
      </c>
      <c r="N125" s="1">
        <f>IF(testdata[[#This Row],[mkt-dir]]="DN",testdata[[#This Row],[eval]],"")</f>
        <v>360.75</v>
      </c>
      <c r="O125" s="6">
        <f t="shared" si="9"/>
        <v>0.3260975206611566</v>
      </c>
      <c r="P125" s="6">
        <f t="shared" si="10"/>
        <v>3.3009314049587086</v>
      </c>
      <c r="Q125" s="7">
        <f>testdata[[#This Row],[cov-]]/testdata[[#This Row],[varM-]]</f>
        <v>10.122528372083702</v>
      </c>
    </row>
    <row r="126" spans="1:17" x14ac:dyDescent="0.25">
      <c r="A126" s="3">
        <v>124</v>
      </c>
      <c r="B126" s="1">
        <v>230.56</v>
      </c>
      <c r="C126" s="1">
        <v>361.61</v>
      </c>
      <c r="D126" s="6">
        <f t="shared" si="6"/>
        <v>0.51186474999999798</v>
      </c>
      <c r="E126" s="6">
        <f t="shared" si="11"/>
        <v>3.5935335000000124</v>
      </c>
      <c r="F126" s="7">
        <f>testdata[[#This Row],[cov]]/testdata[[#This Row],[varM]]</f>
        <v>7.0204746468672177</v>
      </c>
      <c r="G126" s="2" t="str">
        <f>IF(testdata[[#This Row],[mrkt]]&gt;B125,"UP",IF(testdata[[#This Row],[mrkt]]&lt;B125,"DN",""))</f>
        <v>UP</v>
      </c>
      <c r="H126" s="2">
        <f>IF(testdata[[#This Row],[mkt-dir]]="UP",testdata[[#This Row],[mrkt]],"")</f>
        <v>230.56</v>
      </c>
      <c r="I126" s="2">
        <f>IF(testdata[[#This Row],[mkt-dir]]="UP",testdata[[#This Row],[eval]],"")</f>
        <v>361.61</v>
      </c>
      <c r="J126" s="6">
        <f t="shared" si="7"/>
        <v>0.52452098765432054</v>
      </c>
      <c r="K126" s="6">
        <f t="shared" si="8"/>
        <v>2.2007074074074122</v>
      </c>
      <c r="L126" s="7">
        <f>testdata[[#This Row],[cov+]]/testdata[[#This Row],[varM+]]</f>
        <v>4.1956517645729798</v>
      </c>
      <c r="M126" s="1" t="str">
        <f>IF(testdata[[#This Row],[mkt-dir]]="DN",testdata[[#This Row],[mrkt]],"")</f>
        <v/>
      </c>
      <c r="N126" s="1" t="str">
        <f>IF(testdata[[#This Row],[mkt-dir]]="DN",testdata[[#This Row],[eval]],"")</f>
        <v/>
      </c>
      <c r="O126" s="6">
        <f t="shared" si="9"/>
        <v>0.3260975206611566</v>
      </c>
      <c r="P126" s="6">
        <f t="shared" si="10"/>
        <v>3.3009314049587086</v>
      </c>
      <c r="Q126" s="7">
        <f>testdata[[#This Row],[cov-]]/testdata[[#This Row],[varM-]]</f>
        <v>10.122528372083702</v>
      </c>
    </row>
    <row r="127" spans="1:17" x14ac:dyDescent="0.25">
      <c r="A127" s="3">
        <v>125</v>
      </c>
      <c r="B127" s="1">
        <v>230.95</v>
      </c>
      <c r="C127" s="1">
        <v>352.62</v>
      </c>
      <c r="D127" s="6">
        <f t="shared" si="6"/>
        <v>0.5209087499999987</v>
      </c>
      <c r="E127" s="6">
        <f t="shared" si="11"/>
        <v>4.0697300000000114</v>
      </c>
      <c r="F127" s="7">
        <f>testdata[[#This Row],[cov]]/testdata[[#This Row],[varM]]</f>
        <v>7.8127503137546102</v>
      </c>
      <c r="G127" s="2" t="str">
        <f>IF(testdata[[#This Row],[mrkt]]&gt;B126,"UP",IF(testdata[[#This Row],[mrkt]]&lt;B126,"DN",""))</f>
        <v>UP</v>
      </c>
      <c r="H127" s="2">
        <f>IF(testdata[[#This Row],[mkt-dir]]="UP",testdata[[#This Row],[mrkt]],"")</f>
        <v>230.95</v>
      </c>
      <c r="I127" s="2">
        <f>IF(testdata[[#This Row],[mkt-dir]]="UP",testdata[[#This Row],[eval]],"")</f>
        <v>352.62</v>
      </c>
      <c r="J127" s="6">
        <f t="shared" si="7"/>
        <v>0.52950900000000101</v>
      </c>
      <c r="K127" s="6">
        <f t="shared" si="8"/>
        <v>3.3148610000000196</v>
      </c>
      <c r="L127" s="7">
        <f>testdata[[#This Row],[cov+]]/testdata[[#This Row],[varM+]]</f>
        <v>6.2602543110693363</v>
      </c>
      <c r="M127" s="1" t="str">
        <f>IF(testdata[[#This Row],[mkt-dir]]="DN",testdata[[#This Row],[mrkt]],"")</f>
        <v/>
      </c>
      <c r="N127" s="1" t="str">
        <f>IF(testdata[[#This Row],[mkt-dir]]="DN",testdata[[#This Row],[eval]],"")</f>
        <v/>
      </c>
      <c r="O127" s="6">
        <f t="shared" si="9"/>
        <v>0.34236400000000056</v>
      </c>
      <c r="P127" s="6">
        <f t="shared" si="10"/>
        <v>4.4264100000000095</v>
      </c>
      <c r="Q127" s="7">
        <f>testdata[[#This Row],[cov-]]/testdata[[#This Row],[varM-]]</f>
        <v>12.928958652194748</v>
      </c>
    </row>
    <row r="128" spans="1:17" x14ac:dyDescent="0.25">
      <c r="A128" s="3">
        <v>126</v>
      </c>
      <c r="B128" s="1">
        <v>231.48</v>
      </c>
      <c r="C128" s="1">
        <v>327.08999999999997</v>
      </c>
      <c r="D128" s="6">
        <f t="shared" si="6"/>
        <v>0.5017209999999992</v>
      </c>
      <c r="E128" s="6">
        <f t="shared" si="11"/>
        <v>3.4229600000000402</v>
      </c>
      <c r="F128" s="7">
        <f>testdata[[#This Row],[cov]]/testdata[[#This Row],[varM]]</f>
        <v>6.8224371712566256</v>
      </c>
      <c r="G128" s="2" t="str">
        <f>IF(testdata[[#This Row],[mrkt]]&gt;B127,"UP",IF(testdata[[#This Row],[mrkt]]&lt;B127,"DN",""))</f>
        <v>UP</v>
      </c>
      <c r="H128" s="2">
        <f>IF(testdata[[#This Row],[mkt-dir]]="UP",testdata[[#This Row],[mrkt]],"")</f>
        <v>231.48</v>
      </c>
      <c r="I128" s="2">
        <f>IF(testdata[[#This Row],[mkt-dir]]="UP",testdata[[#This Row],[eval]],"")</f>
        <v>327.08999999999997</v>
      </c>
      <c r="J128" s="6">
        <f t="shared" si="7"/>
        <v>0.48432396694214985</v>
      </c>
      <c r="K128" s="6">
        <f t="shared" si="8"/>
        <v>3.6731512396694641</v>
      </c>
      <c r="L128" s="7">
        <f>testdata[[#This Row],[cov+]]/testdata[[#This Row],[varM+]]</f>
        <v>7.5840790264013593</v>
      </c>
      <c r="M128" s="1" t="str">
        <f>IF(testdata[[#This Row],[mkt-dir]]="DN",testdata[[#This Row],[mrkt]],"")</f>
        <v/>
      </c>
      <c r="N128" s="1" t="str">
        <f>IF(testdata[[#This Row],[mkt-dir]]="DN",testdata[[#This Row],[eval]],"")</f>
        <v/>
      </c>
      <c r="O128" s="6">
        <f t="shared" si="9"/>
        <v>0.36807654320987765</v>
      </c>
      <c r="P128" s="6">
        <f t="shared" si="10"/>
        <v>4.3289518518518753</v>
      </c>
      <c r="Q128" s="7">
        <f>testdata[[#This Row],[cov-]]/testdata[[#This Row],[varM-]]</f>
        <v>11.761009854364726</v>
      </c>
    </row>
    <row r="129" spans="1:17" x14ac:dyDescent="0.25">
      <c r="A129" s="3">
        <v>127</v>
      </c>
      <c r="B129" s="1">
        <v>229.36</v>
      </c>
      <c r="C129" s="1">
        <v>308.83</v>
      </c>
      <c r="D129" s="6">
        <f t="shared" si="6"/>
        <v>0.70172899999999638</v>
      </c>
      <c r="E129" s="6">
        <f t="shared" si="11"/>
        <v>9.1142610000000026</v>
      </c>
      <c r="F129" s="7">
        <f>testdata[[#This Row],[cov]]/testdata[[#This Row],[varM]]</f>
        <v>12.988291776455084</v>
      </c>
      <c r="G129" s="2" t="str">
        <f>IF(testdata[[#This Row],[mrkt]]&gt;B128,"UP",IF(testdata[[#This Row],[mrkt]]&lt;B128,"DN",""))</f>
        <v>DN</v>
      </c>
      <c r="H129" s="2" t="str">
        <f>IF(testdata[[#This Row],[mkt-dir]]="UP",testdata[[#This Row],[mrkt]],"")</f>
        <v/>
      </c>
      <c r="I129" s="2" t="str">
        <f>IF(testdata[[#This Row],[mkt-dir]]="UP",testdata[[#This Row],[eval]],"")</f>
        <v/>
      </c>
      <c r="J129" s="6">
        <f t="shared" si="7"/>
        <v>0.51030100000000056</v>
      </c>
      <c r="K129" s="6">
        <f t="shared" si="8"/>
        <v>3.7506250000000421</v>
      </c>
      <c r="L129" s="7">
        <f>testdata[[#This Row],[cov+]]/testdata[[#This Row],[varM+]]</f>
        <v>7.3498288265161893</v>
      </c>
      <c r="M129" s="1">
        <f>IF(testdata[[#This Row],[mkt-dir]]="DN",testdata[[#This Row],[mrkt]],"")</f>
        <v>229.36</v>
      </c>
      <c r="N129" s="1">
        <f>IF(testdata[[#This Row],[mkt-dir]]="DN",testdata[[#This Row],[eval]],"")</f>
        <v>308.83</v>
      </c>
      <c r="O129" s="6">
        <f t="shared" si="9"/>
        <v>0.61040499999999775</v>
      </c>
      <c r="P129" s="6">
        <f t="shared" si="10"/>
        <v>13.533384999999967</v>
      </c>
      <c r="Q129" s="7">
        <f>testdata[[#This Row],[cov-]]/testdata[[#This Row],[varM-]]</f>
        <v>22.171156854875068</v>
      </c>
    </row>
    <row r="130" spans="1:17" x14ac:dyDescent="0.25">
      <c r="A130" s="3">
        <v>128</v>
      </c>
      <c r="B130" s="1">
        <v>230.85</v>
      </c>
      <c r="C130" s="1">
        <v>313.22000000000003</v>
      </c>
      <c r="D130" s="6">
        <f t="shared" si="6"/>
        <v>0.71226874999999656</v>
      </c>
      <c r="E130" s="6">
        <f t="shared" si="11"/>
        <v>10.262725000000017</v>
      </c>
      <c r="F130" s="7">
        <f>testdata[[#This Row],[cov]]/testdata[[#This Row],[varM]]</f>
        <v>14.40850100471215</v>
      </c>
      <c r="G130" s="2" t="str">
        <f>IF(testdata[[#This Row],[mrkt]]&gt;B129,"UP",IF(testdata[[#This Row],[mrkt]]&lt;B129,"DN",""))</f>
        <v>UP</v>
      </c>
      <c r="H130" s="2">
        <f>IF(testdata[[#This Row],[mkt-dir]]="UP",testdata[[#This Row],[mrkt]],"")</f>
        <v>230.85</v>
      </c>
      <c r="I130" s="2">
        <f>IF(testdata[[#This Row],[mkt-dir]]="UP",testdata[[#This Row],[eval]],"")</f>
        <v>313.22000000000003</v>
      </c>
      <c r="J130" s="6">
        <f t="shared" si="7"/>
        <v>0.56562000000000068</v>
      </c>
      <c r="K130" s="6">
        <f t="shared" si="8"/>
        <v>8.1080800000000544</v>
      </c>
      <c r="L130" s="7">
        <f>testdata[[#This Row],[cov+]]/testdata[[#This Row],[varM+]]</f>
        <v>14.334853788762853</v>
      </c>
      <c r="M130" s="1" t="str">
        <f>IF(testdata[[#This Row],[mkt-dir]]="DN",testdata[[#This Row],[mrkt]],"")</f>
        <v/>
      </c>
      <c r="N130" s="1" t="str">
        <f>IF(testdata[[#This Row],[mkt-dir]]="DN",testdata[[#This Row],[eval]],"")</f>
        <v/>
      </c>
      <c r="O130" s="6">
        <f t="shared" si="9"/>
        <v>0.61040499999999775</v>
      </c>
      <c r="P130" s="6">
        <f t="shared" si="10"/>
        <v>13.533384999999967</v>
      </c>
      <c r="Q130" s="7">
        <f>testdata[[#This Row],[cov-]]/testdata[[#This Row],[varM-]]</f>
        <v>22.171156854875068</v>
      </c>
    </row>
    <row r="131" spans="1:17" x14ac:dyDescent="0.25">
      <c r="A131" s="3">
        <v>129</v>
      </c>
      <c r="B131" s="1">
        <v>231.1</v>
      </c>
      <c r="C131" s="1">
        <v>316.05</v>
      </c>
      <c r="D131" s="6">
        <f t="shared" si="6"/>
        <v>0.70847474999999704</v>
      </c>
      <c r="E131" s="6">
        <f t="shared" si="11"/>
        <v>10.652160750000034</v>
      </c>
      <c r="F131" s="7">
        <f>testdata[[#This Row],[cov]]/testdata[[#This Row],[varM]]</f>
        <v>15.035342826261738</v>
      </c>
      <c r="G131" s="2" t="str">
        <f>IF(testdata[[#This Row],[mrkt]]&gt;B130,"UP",IF(testdata[[#This Row],[mrkt]]&lt;B130,"DN",""))</f>
        <v>UP</v>
      </c>
      <c r="H131" s="2">
        <f>IF(testdata[[#This Row],[mkt-dir]]="UP",testdata[[#This Row],[mrkt]],"")</f>
        <v>231.1</v>
      </c>
      <c r="I131" s="2">
        <f>IF(testdata[[#This Row],[mkt-dir]]="UP",testdata[[#This Row],[eval]],"")</f>
        <v>316.05</v>
      </c>
      <c r="J131" s="6">
        <f t="shared" si="7"/>
        <v>0.5392000000000009</v>
      </c>
      <c r="K131" s="6">
        <f t="shared" si="8"/>
        <v>9.3863000000000607</v>
      </c>
      <c r="L131" s="7">
        <f>testdata[[#This Row],[cov+]]/testdata[[#This Row],[varM+]]</f>
        <v>17.407826409495634</v>
      </c>
      <c r="M131" s="1" t="str">
        <f>IF(testdata[[#This Row],[mkt-dir]]="DN",testdata[[#This Row],[mrkt]],"")</f>
        <v/>
      </c>
      <c r="N131" s="1" t="str">
        <f>IF(testdata[[#This Row],[mkt-dir]]="DN",testdata[[#This Row],[eval]],"")</f>
        <v/>
      </c>
      <c r="O131" s="6">
        <f t="shared" si="9"/>
        <v>0.67819999999999758</v>
      </c>
      <c r="P131" s="6">
        <f t="shared" si="10"/>
        <v>15.048637037037004</v>
      </c>
      <c r="Q131" s="7">
        <f>testdata[[#This Row],[cov-]]/testdata[[#This Row],[varM-]]</f>
        <v>22.189084395513209</v>
      </c>
    </row>
    <row r="132" spans="1:17" x14ac:dyDescent="0.25">
      <c r="A132" s="3">
        <v>130</v>
      </c>
      <c r="B132" s="1">
        <v>230.93</v>
      </c>
      <c r="C132" s="1">
        <v>327.22000000000003</v>
      </c>
      <c r="D132" s="6">
        <f t="shared" si="6"/>
        <v>0.70809499999999637</v>
      </c>
      <c r="E132" s="6">
        <f t="shared" si="11"/>
        <v>11.247775000000024</v>
      </c>
      <c r="F132" s="7">
        <f>testdata[[#This Row],[cov]]/testdata[[#This Row],[varM]]</f>
        <v>15.884556450758842</v>
      </c>
      <c r="G132" s="2" t="str">
        <f>IF(testdata[[#This Row],[mrkt]]&gt;B131,"UP",IF(testdata[[#This Row],[mrkt]]&lt;B131,"DN",""))</f>
        <v>DN</v>
      </c>
      <c r="H132" s="2" t="str">
        <f>IF(testdata[[#This Row],[mkt-dir]]="UP",testdata[[#This Row],[mrkt]],"")</f>
        <v/>
      </c>
      <c r="I132" s="2" t="str">
        <f>IF(testdata[[#This Row],[mkt-dir]]="UP",testdata[[#This Row],[eval]],"")</f>
        <v/>
      </c>
      <c r="J132" s="6">
        <f t="shared" si="7"/>
        <v>0.5392000000000009</v>
      </c>
      <c r="K132" s="6">
        <f t="shared" si="8"/>
        <v>9.3863000000000607</v>
      </c>
      <c r="L132" s="7">
        <f>testdata[[#This Row],[cov+]]/testdata[[#This Row],[varM+]]</f>
        <v>17.407826409495634</v>
      </c>
      <c r="M132" s="1">
        <f>IF(testdata[[#This Row],[mkt-dir]]="DN",testdata[[#This Row],[mrkt]],"")</f>
        <v>230.93</v>
      </c>
      <c r="N132" s="1">
        <f>IF(testdata[[#This Row],[mkt-dir]]="DN",testdata[[#This Row],[eval]],"")</f>
        <v>327.22000000000003</v>
      </c>
      <c r="O132" s="6">
        <f t="shared" si="9"/>
        <v>0.67815802469135544</v>
      </c>
      <c r="P132" s="6">
        <f t="shared" si="10"/>
        <v>15.093840740740692</v>
      </c>
      <c r="Q132" s="7">
        <f>testdata[[#This Row],[cov-]]/testdata[[#This Row],[varM-]]</f>
        <v>22.257114405761445</v>
      </c>
    </row>
    <row r="133" spans="1:17" x14ac:dyDescent="0.25">
      <c r="A133" s="3">
        <v>131</v>
      </c>
      <c r="B133" s="1">
        <v>232.66</v>
      </c>
      <c r="C133" s="1">
        <v>329.52</v>
      </c>
      <c r="D133" s="6">
        <f t="shared" si="6"/>
        <v>0.77121474999999495</v>
      </c>
      <c r="E133" s="6">
        <f t="shared" si="11"/>
        <v>8.7107547500000173</v>
      </c>
      <c r="F133" s="7">
        <f>testdata[[#This Row],[cov]]/testdata[[#This Row],[varM]]</f>
        <v>11.294849780816659</v>
      </c>
      <c r="G133" s="2" t="str">
        <f>IF(testdata[[#This Row],[mrkt]]&gt;B132,"UP",IF(testdata[[#This Row],[mrkt]]&lt;B132,"DN",""))</f>
        <v>UP</v>
      </c>
      <c r="H133" s="2">
        <f>IF(testdata[[#This Row],[mkt-dir]]="UP",testdata[[#This Row],[mrkt]],"")</f>
        <v>232.66</v>
      </c>
      <c r="I133" s="2">
        <f>IF(testdata[[#This Row],[mkt-dir]]="UP",testdata[[#This Row],[eval]],"")</f>
        <v>329.52</v>
      </c>
      <c r="J133" s="6">
        <f t="shared" si="7"/>
        <v>0.61986115702479327</v>
      </c>
      <c r="K133" s="6">
        <f t="shared" si="8"/>
        <v>6.2327611570248243</v>
      </c>
      <c r="L133" s="7">
        <f>testdata[[#This Row],[cov+]]/testdata[[#This Row],[varM+]]</f>
        <v>10.055092316061232</v>
      </c>
      <c r="M133" s="1" t="str">
        <f>IF(testdata[[#This Row],[mkt-dir]]="DN",testdata[[#This Row],[mrkt]],"")</f>
        <v/>
      </c>
      <c r="N133" s="1" t="str">
        <f>IF(testdata[[#This Row],[mkt-dir]]="DN",testdata[[#This Row],[eval]],"")</f>
        <v/>
      </c>
      <c r="O133" s="6">
        <f t="shared" si="9"/>
        <v>0.67815802469135544</v>
      </c>
      <c r="P133" s="6">
        <f t="shared" si="10"/>
        <v>15.093840740740692</v>
      </c>
      <c r="Q133" s="7">
        <f>testdata[[#This Row],[cov-]]/testdata[[#This Row],[varM-]]</f>
        <v>22.257114405761445</v>
      </c>
    </row>
    <row r="134" spans="1:17" x14ac:dyDescent="0.25">
      <c r="A134" s="3">
        <v>132</v>
      </c>
      <c r="B134" s="1">
        <v>233.05</v>
      </c>
      <c r="C134" s="1">
        <v>323.41000000000003</v>
      </c>
      <c r="D134" s="6">
        <f t="shared" si="6"/>
        <v>0.90537474999999645</v>
      </c>
      <c r="E134" s="6">
        <f t="shared" si="11"/>
        <v>5.5922535000000027</v>
      </c>
      <c r="F134" s="7">
        <f>testdata[[#This Row],[cov]]/testdata[[#This Row],[varM]]</f>
        <v>6.176727923989513</v>
      </c>
      <c r="G134" s="2" t="str">
        <f>IF(testdata[[#This Row],[mrkt]]&gt;B133,"UP",IF(testdata[[#This Row],[mrkt]]&lt;B133,"DN",""))</f>
        <v>UP</v>
      </c>
      <c r="H134" s="2">
        <f>IF(testdata[[#This Row],[mkt-dir]]="UP",testdata[[#This Row],[mrkt]],"")</f>
        <v>233.05</v>
      </c>
      <c r="I134" s="2">
        <f>IF(testdata[[#This Row],[mkt-dir]]="UP",testdata[[#This Row],[eval]],"")</f>
        <v>323.41000000000003</v>
      </c>
      <c r="J134" s="6">
        <f t="shared" si="7"/>
        <v>0.71676388888889198</v>
      </c>
      <c r="K134" s="6">
        <f t="shared" si="8"/>
        <v>2.6533055555555496</v>
      </c>
      <c r="L134" s="7">
        <f>testdata[[#This Row],[cov+]]/testdata[[#This Row],[varM+]]</f>
        <v>3.7017846416183606</v>
      </c>
      <c r="M134" s="1" t="str">
        <f>IF(testdata[[#This Row],[mkt-dir]]="DN",testdata[[#This Row],[mrkt]],"")</f>
        <v/>
      </c>
      <c r="N134" s="1" t="str">
        <f>IF(testdata[[#This Row],[mkt-dir]]="DN",testdata[[#This Row],[eval]],"")</f>
        <v/>
      </c>
      <c r="O134" s="6">
        <f t="shared" si="9"/>
        <v>0.67167343749999853</v>
      </c>
      <c r="P134" s="6">
        <f t="shared" si="10"/>
        <v>14.720987499999962</v>
      </c>
      <c r="Q134" s="7">
        <f>testdata[[#This Row],[cov-]]/testdata[[#This Row],[varM-]]</f>
        <v>21.916882041356587</v>
      </c>
    </row>
    <row r="135" spans="1:17" x14ac:dyDescent="0.25">
      <c r="A135" s="3">
        <v>133</v>
      </c>
      <c r="B135" s="1">
        <v>234.14</v>
      </c>
      <c r="C135" s="1">
        <v>327.78</v>
      </c>
      <c r="D135" s="6">
        <f t="shared" si="6"/>
        <v>1.2601859999999927</v>
      </c>
      <c r="E135" s="6">
        <f t="shared" si="11"/>
        <v>2.5565000000000158</v>
      </c>
      <c r="F135" s="7">
        <f>testdata[[#This Row],[cov]]/testdata[[#This Row],[varM]]</f>
        <v>2.028668783814477</v>
      </c>
      <c r="G135" s="2" t="str">
        <f>IF(testdata[[#This Row],[mrkt]]&gt;B134,"UP",IF(testdata[[#This Row],[mrkt]]&lt;B134,"DN",""))</f>
        <v>UP</v>
      </c>
      <c r="H135" s="2">
        <f>IF(testdata[[#This Row],[mkt-dir]]="UP",testdata[[#This Row],[mrkt]],"")</f>
        <v>234.14</v>
      </c>
      <c r="I135" s="2">
        <f>IF(testdata[[#This Row],[mkt-dir]]="UP",testdata[[#This Row],[eval]],"")</f>
        <v>327.78</v>
      </c>
      <c r="J135" s="6">
        <f t="shared" si="7"/>
        <v>1.0599005917159756</v>
      </c>
      <c r="K135" s="6">
        <f t="shared" si="8"/>
        <v>-1.2439934911242549</v>
      </c>
      <c r="L135" s="7">
        <f>testdata[[#This Row],[cov+]]/testdata[[#This Row],[varM+]]</f>
        <v>-1.1736888353937358</v>
      </c>
      <c r="M135" s="1" t="str">
        <f>IF(testdata[[#This Row],[mkt-dir]]="DN",testdata[[#This Row],[mrkt]],"")</f>
        <v/>
      </c>
      <c r="N135" s="1" t="str">
        <f>IF(testdata[[#This Row],[mkt-dir]]="DN",testdata[[#This Row],[eval]],"")</f>
        <v/>
      </c>
      <c r="O135" s="6">
        <f t="shared" si="9"/>
        <v>0.73213469387755004</v>
      </c>
      <c r="P135" s="6">
        <f t="shared" si="10"/>
        <v>15.520769387755076</v>
      </c>
      <c r="Q135" s="7">
        <f>testdata[[#This Row],[cov-]]/testdata[[#This Row],[varM-]]</f>
        <v>21.1993360204713</v>
      </c>
    </row>
    <row r="136" spans="1:17" x14ac:dyDescent="0.25">
      <c r="A136" s="3">
        <v>134</v>
      </c>
      <c r="B136" s="1">
        <v>234.11</v>
      </c>
      <c r="C136" s="1">
        <v>319.57</v>
      </c>
      <c r="D136" s="6">
        <f t="shared" si="6"/>
        <v>1.5693547499999965</v>
      </c>
      <c r="E136" s="6">
        <f t="shared" si="11"/>
        <v>-0.90345325000002075</v>
      </c>
      <c r="F136" s="7">
        <f>testdata[[#This Row],[cov]]/testdata[[#This Row],[varM]]</f>
        <v>-0.57568452894415545</v>
      </c>
      <c r="G136" s="2" t="str">
        <f>IF(testdata[[#This Row],[mrkt]]&gt;B135,"UP",IF(testdata[[#This Row],[mrkt]]&lt;B135,"DN",""))</f>
        <v>DN</v>
      </c>
      <c r="H136" s="2" t="str">
        <f>IF(testdata[[#This Row],[mkt-dir]]="UP",testdata[[#This Row],[mrkt]],"")</f>
        <v/>
      </c>
      <c r="I136" s="2" t="str">
        <f>IF(testdata[[#This Row],[mkt-dir]]="UP",testdata[[#This Row],[eval]],"")</f>
        <v/>
      </c>
      <c r="J136" s="6">
        <f t="shared" si="7"/>
        <v>1.11638888888889</v>
      </c>
      <c r="K136" s="6">
        <f t="shared" si="8"/>
        <v>-9.5963888888922114E-2</v>
      </c>
      <c r="L136" s="7">
        <f>testdata[[#This Row],[cov+]]/testdata[[#This Row],[varM+]]</f>
        <v>-8.5959193829340447E-2</v>
      </c>
      <c r="M136" s="1">
        <f>IF(testdata[[#This Row],[mkt-dir]]="DN",testdata[[#This Row],[mrkt]],"")</f>
        <v>234.11</v>
      </c>
      <c r="N136" s="1">
        <f>IF(testdata[[#This Row],[mkt-dir]]="DN",testdata[[#This Row],[eval]],"")</f>
        <v>319.57</v>
      </c>
      <c r="O136" s="6">
        <f t="shared" si="9"/>
        <v>1.8555484375000035</v>
      </c>
      <c r="P136" s="6">
        <f t="shared" si="10"/>
        <v>0.38307968749995247</v>
      </c>
      <c r="Q136" s="7">
        <f>testdata[[#This Row],[cov-]]/testdata[[#This Row],[varM-]]</f>
        <v>0.20645092294980941</v>
      </c>
    </row>
    <row r="137" spans="1:17" x14ac:dyDescent="0.25">
      <c r="A137" s="3">
        <v>135</v>
      </c>
      <c r="B137" s="1">
        <v>234.24</v>
      </c>
      <c r="C137" s="1">
        <v>328.24</v>
      </c>
      <c r="D137" s="6">
        <f t="shared" si="6"/>
        <v>1.766778749999999</v>
      </c>
      <c r="E137" s="6">
        <f t="shared" si="11"/>
        <v>-5.0858762500000312</v>
      </c>
      <c r="F137" s="7">
        <f>testdata[[#This Row],[cov]]/testdata[[#This Row],[varM]]</f>
        <v>-2.8786152482307332</v>
      </c>
      <c r="G137" s="2" t="str">
        <f>IF(testdata[[#This Row],[mrkt]]&gt;B136,"UP",IF(testdata[[#This Row],[mrkt]]&lt;B136,"DN",""))</f>
        <v>UP</v>
      </c>
      <c r="H137" s="2">
        <f>IF(testdata[[#This Row],[mkt-dir]]="UP",testdata[[#This Row],[mrkt]],"")</f>
        <v>234.24</v>
      </c>
      <c r="I137" s="2">
        <f>IF(testdata[[#This Row],[mkt-dir]]="UP",testdata[[#This Row],[eval]],"")</f>
        <v>328.24</v>
      </c>
      <c r="J137" s="6">
        <f t="shared" si="7"/>
        <v>1.3910555555555606</v>
      </c>
      <c r="K137" s="6">
        <f t="shared" si="8"/>
        <v>-5.669752777777842</v>
      </c>
      <c r="L137" s="7">
        <f>testdata[[#This Row],[cov+]]/testdata[[#This Row],[varM+]]</f>
        <v>-4.0758636527018171</v>
      </c>
      <c r="M137" s="1" t="str">
        <f>IF(testdata[[#This Row],[mkt-dir]]="DN",testdata[[#This Row],[mrkt]],"")</f>
        <v/>
      </c>
      <c r="N137" s="1" t="str">
        <f>IF(testdata[[#This Row],[mkt-dir]]="DN",testdata[[#This Row],[eval]],"")</f>
        <v/>
      </c>
      <c r="O137" s="6">
        <f t="shared" si="9"/>
        <v>1.8555484375000035</v>
      </c>
      <c r="P137" s="6">
        <f t="shared" si="10"/>
        <v>0.38307968749995247</v>
      </c>
      <c r="Q137" s="7">
        <f>testdata[[#This Row],[cov-]]/testdata[[#This Row],[varM-]]</f>
        <v>0.20645092294980941</v>
      </c>
    </row>
    <row r="138" spans="1:17" x14ac:dyDescent="0.25">
      <c r="A138" s="3">
        <v>136</v>
      </c>
      <c r="B138" s="1">
        <v>235.5</v>
      </c>
      <c r="C138" s="1">
        <v>325.26</v>
      </c>
      <c r="D138" s="6">
        <f t="shared" si="6"/>
        <v>2.4424409999999988</v>
      </c>
      <c r="E138" s="6">
        <f t="shared" si="11"/>
        <v>-8.5460655000000436</v>
      </c>
      <c r="F138" s="7">
        <f>testdata[[#This Row],[cov]]/testdata[[#This Row],[varM]]</f>
        <v>-3.4989854412041264</v>
      </c>
      <c r="G138" s="2" t="str">
        <f>IF(testdata[[#This Row],[mrkt]]&gt;B137,"UP",IF(testdata[[#This Row],[mrkt]]&lt;B137,"DN",""))</f>
        <v>UP</v>
      </c>
      <c r="H138" s="2">
        <f>IF(testdata[[#This Row],[mkt-dir]]="UP",testdata[[#This Row],[mrkt]],"")</f>
        <v>235.5</v>
      </c>
      <c r="I138" s="2">
        <f>IF(testdata[[#This Row],[mkt-dir]]="UP",testdata[[#This Row],[eval]],"")</f>
        <v>325.26</v>
      </c>
      <c r="J138" s="6">
        <f t="shared" si="7"/>
        <v>2.1129467455621369</v>
      </c>
      <c r="K138" s="6">
        <f t="shared" si="8"/>
        <v>-9.4508763313610142</v>
      </c>
      <c r="L138" s="7">
        <f>testdata[[#This Row],[cov+]]/testdata[[#This Row],[varM+]]</f>
        <v>-4.4728417084864409</v>
      </c>
      <c r="M138" s="1" t="str">
        <f>IF(testdata[[#This Row],[mkt-dir]]="DN",testdata[[#This Row],[mrkt]],"")</f>
        <v/>
      </c>
      <c r="N138" s="1" t="str">
        <f>IF(testdata[[#This Row],[mkt-dir]]="DN",testdata[[#This Row],[eval]],"")</f>
        <v/>
      </c>
      <c r="O138" s="6">
        <f t="shared" si="9"/>
        <v>2.0771142857142899</v>
      </c>
      <c r="P138" s="6">
        <f t="shared" si="10"/>
        <v>-1.3314571428571997</v>
      </c>
      <c r="Q138" s="7">
        <f>testdata[[#This Row],[cov-]]/testdata[[#This Row],[varM-]]</f>
        <v>-0.64101294378192131</v>
      </c>
    </row>
    <row r="139" spans="1:17" x14ac:dyDescent="0.25">
      <c r="A139" s="3">
        <v>137</v>
      </c>
      <c r="B139" s="1">
        <v>235.61</v>
      </c>
      <c r="C139" s="1">
        <v>329.92</v>
      </c>
      <c r="D139" s="6">
        <f t="shared" si="6"/>
        <v>3.0815850000000036</v>
      </c>
      <c r="E139" s="6">
        <f t="shared" si="11"/>
        <v>-10.201072500000057</v>
      </c>
      <c r="F139" s="7">
        <f>testdata[[#This Row],[cov]]/testdata[[#This Row],[varM]]</f>
        <v>-3.310332994222144</v>
      </c>
      <c r="G139" s="2" t="str">
        <f>IF(testdata[[#This Row],[mrkt]]&gt;B138,"UP",IF(testdata[[#This Row],[mrkt]]&lt;B138,"DN",""))</f>
        <v>UP</v>
      </c>
      <c r="H139" s="2">
        <f>IF(testdata[[#This Row],[mkt-dir]]="UP",testdata[[#This Row],[mrkt]],"")</f>
        <v>235.61</v>
      </c>
      <c r="I139" s="2">
        <f>IF(testdata[[#This Row],[mkt-dir]]="UP",testdata[[#This Row],[eval]],"")</f>
        <v>329.92</v>
      </c>
      <c r="J139" s="6">
        <f t="shared" si="7"/>
        <v>2.6685780612245042</v>
      </c>
      <c r="K139" s="6">
        <f t="shared" si="8"/>
        <v>-11.24068367346946</v>
      </c>
      <c r="L139" s="7">
        <f>testdata[[#This Row],[cov+]]/testdata[[#This Row],[varM+]]</f>
        <v>-4.2122371598571702</v>
      </c>
      <c r="M139" s="1" t="str">
        <f>IF(testdata[[#This Row],[mkt-dir]]="DN",testdata[[#This Row],[mrkt]],"")</f>
        <v/>
      </c>
      <c r="N139" s="1" t="str">
        <f>IF(testdata[[#This Row],[mkt-dir]]="DN",testdata[[#This Row],[eval]],"")</f>
        <v/>
      </c>
      <c r="O139" s="6">
        <f t="shared" si="9"/>
        <v>2.3686805555555606</v>
      </c>
      <c r="P139" s="6">
        <f t="shared" si="10"/>
        <v>-4.4543805555556029</v>
      </c>
      <c r="Q139" s="7">
        <f>testdata[[#This Row],[cov-]]/testdata[[#This Row],[varM-]]</f>
        <v>-1.8805324108006845</v>
      </c>
    </row>
    <row r="140" spans="1:17" x14ac:dyDescent="0.25">
      <c r="A140" s="3">
        <v>138</v>
      </c>
      <c r="B140" s="1">
        <v>235.4</v>
      </c>
      <c r="C140" s="1">
        <v>328.4</v>
      </c>
      <c r="D140" s="6">
        <f t="shared" si="6"/>
        <v>3.5681287500000058</v>
      </c>
      <c r="E140" s="6">
        <f t="shared" si="11"/>
        <v>-10.652775000000087</v>
      </c>
      <c r="F140" s="7">
        <f>testdata[[#This Row],[cov]]/testdata[[#This Row],[varM]]</f>
        <v>-2.9855354855118583</v>
      </c>
      <c r="G140" s="2" t="str">
        <f>IF(testdata[[#This Row],[mrkt]]&gt;B139,"UP",IF(testdata[[#This Row],[mrkt]]&lt;B139,"DN",""))</f>
        <v>DN</v>
      </c>
      <c r="H140" s="2" t="str">
        <f>IF(testdata[[#This Row],[mkt-dir]]="UP",testdata[[#This Row],[mrkt]],"")</f>
        <v/>
      </c>
      <c r="I140" s="2" t="str">
        <f>IF(testdata[[#This Row],[mkt-dir]]="UP",testdata[[#This Row],[eval]],"")</f>
        <v/>
      </c>
      <c r="J140" s="6">
        <f t="shared" si="7"/>
        <v>2.6685780612245042</v>
      </c>
      <c r="K140" s="6">
        <f t="shared" si="8"/>
        <v>-11.24068367346946</v>
      </c>
      <c r="L140" s="7">
        <f>testdata[[#This Row],[cov+]]/testdata[[#This Row],[varM+]]</f>
        <v>-4.2122371598571702</v>
      </c>
      <c r="M140" s="1">
        <f>IF(testdata[[#This Row],[mkt-dir]]="DN",testdata[[#This Row],[mrkt]],"")</f>
        <v>235.4</v>
      </c>
      <c r="N140" s="1">
        <f>IF(testdata[[#This Row],[mkt-dir]]="DN",testdata[[#This Row],[eval]],"")</f>
        <v>328.4</v>
      </c>
      <c r="O140" s="6">
        <f t="shared" si="9"/>
        <v>5.0925555555555571</v>
      </c>
      <c r="P140" s="6">
        <f t="shared" si="10"/>
        <v>-13.066661111111189</v>
      </c>
      <c r="Q140" s="7">
        <f>testdata[[#This Row],[cov-]]/testdata[[#This Row],[varM-]]</f>
        <v>-2.5658357515327532</v>
      </c>
    </row>
    <row r="141" spans="1:17" x14ac:dyDescent="0.25">
      <c r="A141" s="3">
        <v>139</v>
      </c>
      <c r="B141" s="1">
        <v>235.34</v>
      </c>
      <c r="C141" s="1">
        <v>342.52</v>
      </c>
      <c r="D141" s="6">
        <f t="shared" si="6"/>
        <v>3.9850727500000067</v>
      </c>
      <c r="E141" s="6">
        <f t="shared" si="11"/>
        <v>-8.6229542500000722</v>
      </c>
      <c r="F141" s="7">
        <f>testdata[[#This Row],[cov]]/testdata[[#This Row],[varM]]</f>
        <v>-2.1638135087998225</v>
      </c>
      <c r="G141" s="2" t="str">
        <f>IF(testdata[[#This Row],[mrkt]]&gt;B140,"UP",IF(testdata[[#This Row],[mrkt]]&lt;B140,"DN",""))</f>
        <v>DN</v>
      </c>
      <c r="H141" s="2" t="str">
        <f>IF(testdata[[#This Row],[mkt-dir]]="UP",testdata[[#This Row],[mrkt]],"")</f>
        <v/>
      </c>
      <c r="I141" s="2" t="str">
        <f>IF(testdata[[#This Row],[mkt-dir]]="UP",testdata[[#This Row],[eval]],"")</f>
        <v/>
      </c>
      <c r="J141" s="6">
        <f t="shared" si="7"/>
        <v>2.8260946745562276</v>
      </c>
      <c r="K141" s="6">
        <f t="shared" si="8"/>
        <v>-9.4033727810651531</v>
      </c>
      <c r="L141" s="7">
        <f>testdata[[#This Row],[cov+]]/testdata[[#This Row],[varM+]]</f>
        <v>-3.3273382048114626</v>
      </c>
      <c r="M141" s="1">
        <f>IF(testdata[[#This Row],[mkt-dir]]="DN",testdata[[#This Row],[mrkt]],"")</f>
        <v>235.34</v>
      </c>
      <c r="N141" s="1">
        <f>IF(testdata[[#This Row],[mkt-dir]]="DN",testdata[[#This Row],[eval]],"")</f>
        <v>342.52</v>
      </c>
      <c r="O141" s="6">
        <f t="shared" si="9"/>
        <v>6.0113061224489766</v>
      </c>
      <c r="P141" s="6">
        <f t="shared" si="10"/>
        <v>-7.6096551020408958</v>
      </c>
      <c r="Q141" s="7">
        <f>testdata[[#This Row],[cov-]]/testdata[[#This Row],[varM-]]</f>
        <v>-1.265890464906279</v>
      </c>
    </row>
    <row r="142" spans="1:17" x14ac:dyDescent="0.25">
      <c r="A142" s="3">
        <v>140</v>
      </c>
      <c r="B142" s="1">
        <v>235.91</v>
      </c>
      <c r="C142" s="1">
        <v>339.6</v>
      </c>
      <c r="D142" s="6">
        <f t="shared" si="6"/>
        <v>4.5208300000000046</v>
      </c>
      <c r="E142" s="6">
        <f t="shared" si="11"/>
        <v>-6.7182100000000489</v>
      </c>
      <c r="F142" s="7">
        <f>testdata[[#This Row],[cov]]/testdata[[#This Row],[varM]]</f>
        <v>-1.4860567639128306</v>
      </c>
      <c r="G142" s="2" t="str">
        <f>IF(testdata[[#This Row],[mrkt]]&gt;B141,"UP",IF(testdata[[#This Row],[mrkt]]&lt;B141,"DN",""))</f>
        <v>UP</v>
      </c>
      <c r="H142" s="2">
        <f>IF(testdata[[#This Row],[mkt-dir]]="UP",testdata[[#This Row],[mrkt]],"")</f>
        <v>235.91</v>
      </c>
      <c r="I142" s="2">
        <f>IF(testdata[[#This Row],[mkt-dir]]="UP",testdata[[#This Row],[eval]],"")</f>
        <v>339.6</v>
      </c>
      <c r="J142" s="6">
        <f t="shared" si="7"/>
        <v>3.5251230769230903</v>
      </c>
      <c r="K142" s="6">
        <f t="shared" si="8"/>
        <v>-5.876315384615423</v>
      </c>
      <c r="L142" s="7">
        <f>testdata[[#This Row],[cov+]]/testdata[[#This Row],[varM+]]</f>
        <v>-1.6669816220273861</v>
      </c>
      <c r="M142" s="1" t="str">
        <f>IF(testdata[[#This Row],[mkt-dir]]="DN",testdata[[#This Row],[mrkt]],"")</f>
        <v/>
      </c>
      <c r="N142" s="1" t="str">
        <f>IF(testdata[[#This Row],[mkt-dir]]="DN",testdata[[#This Row],[eval]],"")</f>
        <v/>
      </c>
      <c r="O142" s="6">
        <f t="shared" si="9"/>
        <v>6.0113061224489766</v>
      </c>
      <c r="P142" s="6">
        <f t="shared" si="10"/>
        <v>-7.6096551020408958</v>
      </c>
      <c r="Q142" s="7">
        <f>testdata[[#This Row],[cov-]]/testdata[[#This Row],[varM-]]</f>
        <v>-1.265890464906279</v>
      </c>
    </row>
    <row r="143" spans="1:17" x14ac:dyDescent="0.25">
      <c r="A143" s="3">
        <v>141</v>
      </c>
      <c r="B143" s="1">
        <v>235.92</v>
      </c>
      <c r="C143" s="1">
        <v>343.85</v>
      </c>
      <c r="D143" s="6">
        <f t="shared" si="6"/>
        <v>4.6310747500000033</v>
      </c>
      <c r="E143" s="6">
        <f t="shared" si="11"/>
        <v>-1.4290325000000668</v>
      </c>
      <c r="F143" s="7">
        <f>testdata[[#This Row],[cov]]/testdata[[#This Row],[varM]]</f>
        <v>-0.30857469964181983</v>
      </c>
      <c r="G143" s="2" t="str">
        <f>IF(testdata[[#This Row],[mrkt]]&gt;B142,"UP",IF(testdata[[#This Row],[mrkt]]&lt;B142,"DN",""))</f>
        <v>UP</v>
      </c>
      <c r="H143" s="2">
        <f>IF(testdata[[#This Row],[mkt-dir]]="UP",testdata[[#This Row],[mrkt]],"")</f>
        <v>235.92</v>
      </c>
      <c r="I143" s="2">
        <f>IF(testdata[[#This Row],[mkt-dir]]="UP",testdata[[#This Row],[eval]],"")</f>
        <v>343.85</v>
      </c>
      <c r="J143" s="6">
        <f t="shared" si="7"/>
        <v>3.86233469387756</v>
      </c>
      <c r="K143" s="6">
        <f t="shared" si="8"/>
        <v>-3.5638224489796286</v>
      </c>
      <c r="L143" s="7">
        <f>testdata[[#This Row],[cov+]]/testdata[[#This Row],[varM+]]</f>
        <v>-0.922711968651727</v>
      </c>
      <c r="M143" s="1" t="str">
        <f>IF(testdata[[#This Row],[mkt-dir]]="DN",testdata[[#This Row],[mrkt]],"")</f>
        <v/>
      </c>
      <c r="N143" s="1" t="str">
        <f>IF(testdata[[#This Row],[mkt-dir]]="DN",testdata[[#This Row],[eval]],"")</f>
        <v/>
      </c>
      <c r="O143" s="6">
        <f t="shared" si="9"/>
        <v>6.1661583333333345</v>
      </c>
      <c r="P143" s="6">
        <f t="shared" si="10"/>
        <v>1.9595583333332123</v>
      </c>
      <c r="Q143" s="7">
        <f>testdata[[#This Row],[cov-]]/testdata[[#This Row],[varM-]]</f>
        <v>0.31779241261777719</v>
      </c>
    </row>
    <row r="144" spans="1:17" x14ac:dyDescent="0.25">
      <c r="A144" s="3">
        <v>142</v>
      </c>
      <c r="B144" s="1">
        <v>235.7</v>
      </c>
      <c r="C144" s="1">
        <v>334.46</v>
      </c>
      <c r="D144" s="6">
        <f t="shared" si="6"/>
        <v>4.940391</v>
      </c>
      <c r="E144" s="6">
        <f t="shared" si="11"/>
        <v>0.47798299999995092</v>
      </c>
      <c r="F144" s="7">
        <f>testdata[[#This Row],[cov]]/testdata[[#This Row],[varM]]</f>
        <v>9.6750034562031809E-2</v>
      </c>
      <c r="G144" s="2" t="str">
        <f>IF(testdata[[#This Row],[mrkt]]&gt;B143,"UP",IF(testdata[[#This Row],[mrkt]]&lt;B143,"DN",""))</f>
        <v>DN</v>
      </c>
      <c r="H144" s="2" t="str">
        <f>IF(testdata[[#This Row],[mkt-dir]]="UP",testdata[[#This Row],[mrkt]],"")</f>
        <v/>
      </c>
      <c r="I144" s="2" t="str">
        <f>IF(testdata[[#This Row],[mkt-dir]]="UP",testdata[[#This Row],[eval]],"")</f>
        <v/>
      </c>
      <c r="J144" s="6">
        <f t="shared" si="7"/>
        <v>4.0794130177514871</v>
      </c>
      <c r="K144" s="6">
        <f t="shared" si="8"/>
        <v>-0.88386627218936087</v>
      </c>
      <c r="L144" s="7">
        <f>testdata[[#This Row],[cov+]]/testdata[[#This Row],[varM+]]</f>
        <v>-0.21666506145448716</v>
      </c>
      <c r="M144" s="1">
        <f>IF(testdata[[#This Row],[mkt-dir]]="DN",testdata[[#This Row],[mrkt]],"")</f>
        <v>235.7</v>
      </c>
      <c r="N144" s="1">
        <f>IF(testdata[[#This Row],[mkt-dir]]="DN",testdata[[#This Row],[eval]],"")</f>
        <v>334.46</v>
      </c>
      <c r="O144" s="6">
        <f t="shared" si="9"/>
        <v>6.5041387755101914</v>
      </c>
      <c r="P144" s="6">
        <f t="shared" si="10"/>
        <v>2.9332510204080462</v>
      </c>
      <c r="Q144" s="7">
        <f>testdata[[#This Row],[cov-]]/testdata[[#This Row],[varM-]]</f>
        <v>0.45098223172182528</v>
      </c>
    </row>
    <row r="145" spans="1:17" x14ac:dyDescent="0.25">
      <c r="A145" s="3">
        <v>143</v>
      </c>
      <c r="B145" s="1">
        <v>235.43</v>
      </c>
      <c r="C145" s="1">
        <v>335.07</v>
      </c>
      <c r="D145" s="6">
        <f t="shared" si="6"/>
        <v>4.6756559999999991</v>
      </c>
      <c r="E145" s="6">
        <f t="shared" si="11"/>
        <v>5.5066809999999595</v>
      </c>
      <c r="F145" s="7">
        <f>testdata[[#This Row],[cov]]/testdata[[#This Row],[varM]]</f>
        <v>1.1777344184430933</v>
      </c>
      <c r="G145" s="2" t="str">
        <f>IF(testdata[[#This Row],[mrkt]]&gt;B144,"UP",IF(testdata[[#This Row],[mrkt]]&lt;B144,"DN",""))</f>
        <v>DN</v>
      </c>
      <c r="H145" s="2" t="str">
        <f>IF(testdata[[#This Row],[mkt-dir]]="UP",testdata[[#This Row],[mrkt]],"")</f>
        <v/>
      </c>
      <c r="I145" s="2" t="str">
        <f>IF(testdata[[#This Row],[mkt-dir]]="UP",testdata[[#This Row],[eval]],"")</f>
        <v/>
      </c>
      <c r="J145" s="6">
        <f t="shared" si="7"/>
        <v>4.0794130177514871</v>
      </c>
      <c r="K145" s="6">
        <f t="shared" si="8"/>
        <v>-0.88386627218936087</v>
      </c>
      <c r="L145" s="7">
        <f>testdata[[#This Row],[cov+]]/testdata[[#This Row],[varM+]]</f>
        <v>-0.21666506145448716</v>
      </c>
      <c r="M145" s="1">
        <f>IF(testdata[[#This Row],[mkt-dir]]="DN",testdata[[#This Row],[mrkt]],"")</f>
        <v>235.43</v>
      </c>
      <c r="N145" s="1">
        <f>IF(testdata[[#This Row],[mkt-dir]]="DN",testdata[[#This Row],[eval]],"")</f>
        <v>335.07</v>
      </c>
      <c r="O145" s="6">
        <f t="shared" si="9"/>
        <v>5.6042204081632452</v>
      </c>
      <c r="P145" s="6">
        <f t="shared" si="10"/>
        <v>18.791757142857072</v>
      </c>
      <c r="Q145" s="7">
        <f>testdata[[#This Row],[cov-]]/testdata[[#This Row],[varM-]]</f>
        <v>3.3531438405749596</v>
      </c>
    </row>
    <row r="146" spans="1:17" x14ac:dyDescent="0.25">
      <c r="A146" s="3">
        <v>144</v>
      </c>
      <c r="B146" s="1">
        <v>235.29</v>
      </c>
      <c r="C146" s="1">
        <v>323.47000000000003</v>
      </c>
      <c r="D146" s="6">
        <f t="shared" si="6"/>
        <v>4.3893727499999988</v>
      </c>
      <c r="E146" s="6">
        <f t="shared" si="11"/>
        <v>9.6837174999999611</v>
      </c>
      <c r="F146" s="7">
        <f>testdata[[#This Row],[cov]]/testdata[[#This Row],[varM]]</f>
        <v>2.2061734219314055</v>
      </c>
      <c r="G146" s="2" t="str">
        <f>IF(testdata[[#This Row],[mrkt]]&gt;B145,"UP",IF(testdata[[#This Row],[mrkt]]&lt;B145,"DN",""))</f>
        <v>DN</v>
      </c>
      <c r="H146" s="2" t="str">
        <f>IF(testdata[[#This Row],[mkt-dir]]="UP",testdata[[#This Row],[mrkt]],"")</f>
        <v/>
      </c>
      <c r="I146" s="2" t="str">
        <f>IF(testdata[[#This Row],[mkt-dir]]="UP",testdata[[#This Row],[eval]],"")</f>
        <v/>
      </c>
      <c r="J146" s="6">
        <f t="shared" si="7"/>
        <v>3.7765243055555655</v>
      </c>
      <c r="K146" s="6">
        <f t="shared" si="8"/>
        <v>6.1353972222222</v>
      </c>
      <c r="L146" s="7">
        <f>testdata[[#This Row],[cov+]]/testdata[[#This Row],[varM+]]</f>
        <v>1.6246147848688663</v>
      </c>
      <c r="M146" s="1">
        <f>IF(testdata[[#This Row],[mkt-dir]]="DN",testdata[[#This Row],[mrkt]],"")</f>
        <v>235.29</v>
      </c>
      <c r="N146" s="1">
        <f>IF(testdata[[#This Row],[mkt-dir]]="DN",testdata[[#This Row],[eval]],"")</f>
        <v>323.47000000000003</v>
      </c>
      <c r="O146" s="6">
        <f t="shared" si="9"/>
        <v>5.1621249999999783</v>
      </c>
      <c r="P146" s="6">
        <f t="shared" si="10"/>
        <v>15.679499999999955</v>
      </c>
      <c r="Q146" s="7">
        <f>testdata[[#This Row],[cov-]]/testdata[[#This Row],[varM-]]</f>
        <v>3.0374119185413022</v>
      </c>
    </row>
    <row r="147" spans="1:17" x14ac:dyDescent="0.25">
      <c r="A147" s="3">
        <v>145</v>
      </c>
      <c r="B147" s="1">
        <v>235.82</v>
      </c>
      <c r="C147" s="1">
        <v>319.57</v>
      </c>
      <c r="D147" s="6">
        <f t="shared" si="6"/>
        <v>4.2017559999999943</v>
      </c>
      <c r="E147" s="6">
        <f t="shared" si="11"/>
        <v>12.296649999999982</v>
      </c>
      <c r="F147" s="7">
        <f>testdata[[#This Row],[cov]]/testdata[[#This Row],[varM]]</f>
        <v>2.926550232807426</v>
      </c>
      <c r="G147" s="2" t="str">
        <f>IF(testdata[[#This Row],[mrkt]]&gt;B146,"UP",IF(testdata[[#This Row],[mrkt]]&lt;B146,"DN",""))</f>
        <v>UP</v>
      </c>
      <c r="H147" s="2">
        <f>IF(testdata[[#This Row],[mkt-dir]]="UP",testdata[[#This Row],[mrkt]],"")</f>
        <v>235.82</v>
      </c>
      <c r="I147" s="2">
        <f>IF(testdata[[#This Row],[mkt-dir]]="UP",testdata[[#This Row],[eval]],"")</f>
        <v>319.57</v>
      </c>
      <c r="J147" s="6">
        <f t="shared" si="7"/>
        <v>3.5583888888888935</v>
      </c>
      <c r="K147" s="6">
        <f t="shared" si="8"/>
        <v>10.024338888888884</v>
      </c>
      <c r="L147" s="7">
        <f>testdata[[#This Row],[cov+]]/testdata[[#This Row],[varM+]]</f>
        <v>2.8171004355903841</v>
      </c>
      <c r="M147" s="1" t="str">
        <f>IF(testdata[[#This Row],[mkt-dir]]="DN",testdata[[#This Row],[mrkt]],"")</f>
        <v/>
      </c>
      <c r="N147" s="1" t="str">
        <f>IF(testdata[[#This Row],[mkt-dir]]="DN",testdata[[#This Row],[eval]],"")</f>
        <v/>
      </c>
      <c r="O147" s="6">
        <f t="shared" si="9"/>
        <v>5.1621249999999783</v>
      </c>
      <c r="P147" s="6">
        <f t="shared" si="10"/>
        <v>15.679499999999955</v>
      </c>
      <c r="Q147" s="7">
        <f>testdata[[#This Row],[cov-]]/testdata[[#This Row],[varM-]]</f>
        <v>3.0374119185413022</v>
      </c>
    </row>
    <row r="148" spans="1:17" x14ac:dyDescent="0.25">
      <c r="A148" s="3">
        <v>146</v>
      </c>
      <c r="B148" s="1">
        <v>235.93</v>
      </c>
      <c r="C148" s="1">
        <v>325.89</v>
      </c>
      <c r="D148" s="6">
        <f t="shared" si="6"/>
        <v>4.069034749999993</v>
      </c>
      <c r="E148" s="6">
        <f t="shared" si="11"/>
        <v>12.173813749999978</v>
      </c>
      <c r="F148" s="7">
        <f>testdata[[#This Row],[cov]]/testdata[[#This Row],[varM]]</f>
        <v>2.9918185756462261</v>
      </c>
      <c r="G148" s="2" t="str">
        <f>IF(testdata[[#This Row],[mrkt]]&gt;B147,"UP",IF(testdata[[#This Row],[mrkt]]&lt;B147,"DN",""))</f>
        <v>UP</v>
      </c>
      <c r="H148" s="2">
        <f>IF(testdata[[#This Row],[mkt-dir]]="UP",testdata[[#This Row],[mrkt]],"")</f>
        <v>235.93</v>
      </c>
      <c r="I148" s="2">
        <f>IF(testdata[[#This Row],[mkt-dir]]="UP",testdata[[#This Row],[eval]],"")</f>
        <v>325.89</v>
      </c>
      <c r="J148" s="6">
        <f t="shared" si="7"/>
        <v>3.3083854166666704</v>
      </c>
      <c r="K148" s="6">
        <f t="shared" si="8"/>
        <v>9.9026062499999874</v>
      </c>
      <c r="L148" s="7">
        <f>testdata[[#This Row],[cov+]]/testdata[[#This Row],[varM+]]</f>
        <v>2.9931839863981917</v>
      </c>
      <c r="M148" s="1" t="str">
        <f>IF(testdata[[#This Row],[mkt-dir]]="DN",testdata[[#This Row],[mrkt]],"")</f>
        <v/>
      </c>
      <c r="N148" s="1" t="str">
        <f>IF(testdata[[#This Row],[mkt-dir]]="DN",testdata[[#This Row],[eval]],"")</f>
        <v/>
      </c>
      <c r="O148" s="6">
        <f t="shared" si="9"/>
        <v>5.1621249999999783</v>
      </c>
      <c r="P148" s="6">
        <f t="shared" si="10"/>
        <v>15.679499999999955</v>
      </c>
      <c r="Q148" s="7">
        <f>testdata[[#This Row],[cov-]]/testdata[[#This Row],[varM-]]</f>
        <v>3.0374119185413022</v>
      </c>
    </row>
    <row r="149" spans="1:17" x14ac:dyDescent="0.25">
      <c r="A149" s="3">
        <v>147</v>
      </c>
      <c r="B149" s="1">
        <v>235.48</v>
      </c>
      <c r="C149" s="1">
        <v>347.09</v>
      </c>
      <c r="D149" s="6">
        <f t="shared" si="6"/>
        <v>2.9383647499999972</v>
      </c>
      <c r="E149" s="6">
        <f t="shared" si="11"/>
        <v>8.6123122499999685</v>
      </c>
      <c r="F149" s="7">
        <f>testdata[[#This Row],[cov]]/testdata[[#This Row],[varM]]</f>
        <v>2.9309881457024614</v>
      </c>
      <c r="G149" s="2" t="str">
        <f>IF(testdata[[#This Row],[mrkt]]&gt;B148,"UP",IF(testdata[[#This Row],[mrkt]]&lt;B148,"DN",""))</f>
        <v>DN</v>
      </c>
      <c r="H149" s="2" t="str">
        <f>IF(testdata[[#This Row],[mkt-dir]]="UP",testdata[[#This Row],[mrkt]],"")</f>
        <v/>
      </c>
      <c r="I149" s="2" t="str">
        <f>IF(testdata[[#This Row],[mkt-dir]]="UP",testdata[[#This Row],[eval]],"")</f>
        <v/>
      </c>
      <c r="J149" s="6">
        <f t="shared" si="7"/>
        <v>3.3083854166666704</v>
      </c>
      <c r="K149" s="6">
        <f t="shared" si="8"/>
        <v>9.9026062499999874</v>
      </c>
      <c r="L149" s="7">
        <f>testdata[[#This Row],[cov+]]/testdata[[#This Row],[varM+]]</f>
        <v>2.9931839863981917</v>
      </c>
      <c r="M149" s="1">
        <f>IF(testdata[[#This Row],[mkt-dir]]="DN",testdata[[#This Row],[mrkt]],"")</f>
        <v>235.48</v>
      </c>
      <c r="N149" s="1">
        <f>IF(testdata[[#This Row],[mkt-dir]]="DN",testdata[[#This Row],[eval]],"")</f>
        <v>347.09</v>
      </c>
      <c r="O149" s="6">
        <f t="shared" si="9"/>
        <v>2.2436499999999882</v>
      </c>
      <c r="P149" s="6">
        <f t="shared" si="10"/>
        <v>5.1234624999999454</v>
      </c>
      <c r="Q149" s="7">
        <f>testdata[[#This Row],[cov-]]/testdata[[#This Row],[varM-]]</f>
        <v>2.2835390992356084</v>
      </c>
    </row>
    <row r="150" spans="1:17" x14ac:dyDescent="0.25">
      <c r="A150" s="3">
        <v>148</v>
      </c>
      <c r="B150" s="1">
        <v>235.9</v>
      </c>
      <c r="C150" s="1">
        <v>356.91</v>
      </c>
      <c r="D150" s="6">
        <f t="shared" ref="D150:D213" si="12">_xlfn.VAR.P(B131:B150)</f>
        <v>2.3466309999999968</v>
      </c>
      <c r="E150" s="6">
        <f t="shared" si="11"/>
        <v>7.3068549999999819</v>
      </c>
      <c r="F150" s="7">
        <f>testdata[[#This Row],[cov]]/testdata[[#This Row],[varM]]</f>
        <v>3.1137639449917742</v>
      </c>
      <c r="G150" s="2" t="str">
        <f>IF(testdata[[#This Row],[mrkt]]&gt;B149,"UP",IF(testdata[[#This Row],[mrkt]]&lt;B149,"DN",""))</f>
        <v>UP</v>
      </c>
      <c r="H150" s="2">
        <f>IF(testdata[[#This Row],[mkt-dir]]="UP",testdata[[#This Row],[mrkt]],"")</f>
        <v>235.9</v>
      </c>
      <c r="I150" s="2">
        <f>IF(testdata[[#This Row],[mkt-dir]]="UP",testdata[[#This Row],[eval]],"")</f>
        <v>356.91</v>
      </c>
      <c r="J150" s="6">
        <f t="shared" ref="J150:J213" si="13">_xlfn.VAR.P(H131:H150)</f>
        <v>2.4137638888888913</v>
      </c>
      <c r="K150" s="6">
        <f t="shared" ref="K150:K213" si="14">_xlfn.COVARIANCE.P(H131:H150,I131:I150)</f>
        <v>8.7199000000000026</v>
      </c>
      <c r="L150" s="7">
        <f>testdata[[#This Row],[cov+]]/testdata[[#This Row],[varM+]]</f>
        <v>3.6125737236105411</v>
      </c>
      <c r="M150" s="1" t="str">
        <f>IF(testdata[[#This Row],[mkt-dir]]="DN",testdata[[#This Row],[mrkt]],"")</f>
        <v/>
      </c>
      <c r="N150" s="1" t="str">
        <f>IF(testdata[[#This Row],[mkt-dir]]="DN",testdata[[#This Row],[eval]],"")</f>
        <v/>
      </c>
      <c r="O150" s="6">
        <f t="shared" ref="O150:O213" si="15">_xlfn.VAR.P(M131:M150)</f>
        <v>2.2436499999999882</v>
      </c>
      <c r="P150" s="6">
        <f t="shared" ref="P150:P213" si="16">_xlfn.COVARIANCE.P(M131:M150,N131:N150)</f>
        <v>5.1234624999999454</v>
      </c>
      <c r="Q150" s="7">
        <f>testdata[[#This Row],[cov-]]/testdata[[#This Row],[varM-]]</f>
        <v>2.2835390992356084</v>
      </c>
    </row>
    <row r="151" spans="1:17" x14ac:dyDescent="0.25">
      <c r="A151" s="3">
        <v>149</v>
      </c>
      <c r="B151" s="1">
        <v>236.34</v>
      </c>
      <c r="C151" s="1">
        <v>355.17</v>
      </c>
      <c r="D151" s="6">
        <f t="shared" si="12"/>
        <v>1.7786149999999943</v>
      </c>
      <c r="E151" s="6">
        <f t="shared" ref="E151:E214" si="17">_xlfn.COVARIANCE.P(B132:B151,C132:C151)</f>
        <v>6.0883549999999804</v>
      </c>
      <c r="F151" s="7">
        <f>testdata[[#This Row],[cov]]/testdata[[#This Row],[varM]]</f>
        <v>3.4230876271705792</v>
      </c>
      <c r="G151" s="2" t="str">
        <f>IF(testdata[[#This Row],[mrkt]]&gt;B150,"UP",IF(testdata[[#This Row],[mrkt]]&lt;B150,"DN",""))</f>
        <v>UP</v>
      </c>
      <c r="H151" s="2">
        <f>IF(testdata[[#This Row],[mkt-dir]]="UP",testdata[[#This Row],[mrkt]],"")</f>
        <v>236.34</v>
      </c>
      <c r="I151" s="2">
        <f>IF(testdata[[#This Row],[mkt-dir]]="UP",testdata[[#This Row],[eval]],"")</f>
        <v>355.17</v>
      </c>
      <c r="J151" s="6">
        <f t="shared" si="13"/>
        <v>1.4123416666666655</v>
      </c>
      <c r="K151" s="6">
        <f t="shared" si="14"/>
        <v>6.5013666666666721</v>
      </c>
      <c r="L151" s="7">
        <f>testdata[[#This Row],[cov+]]/testdata[[#This Row],[varM+]]</f>
        <v>4.6032534620400005</v>
      </c>
      <c r="M151" s="1" t="str">
        <f>IF(testdata[[#This Row],[mkt-dir]]="DN",testdata[[#This Row],[mrkt]],"")</f>
        <v/>
      </c>
      <c r="N151" s="1" t="str">
        <f>IF(testdata[[#This Row],[mkt-dir]]="DN",testdata[[#This Row],[eval]],"")</f>
        <v/>
      </c>
      <c r="O151" s="6">
        <f t="shared" si="15"/>
        <v>2.2436499999999882</v>
      </c>
      <c r="P151" s="6">
        <f t="shared" si="16"/>
        <v>5.1234624999999454</v>
      </c>
      <c r="Q151" s="7">
        <f>testdata[[#This Row],[cov-]]/testdata[[#This Row],[varM-]]</f>
        <v>2.2835390992356084</v>
      </c>
    </row>
    <row r="152" spans="1:17" x14ac:dyDescent="0.25">
      <c r="A152" s="3">
        <v>150</v>
      </c>
      <c r="B152" s="1">
        <v>235.76</v>
      </c>
      <c r="C152" s="1">
        <v>365.22</v>
      </c>
      <c r="D152" s="6">
        <f t="shared" si="12"/>
        <v>0.95232274999999689</v>
      </c>
      <c r="E152" s="6">
        <f t="shared" si="17"/>
        <v>5.7658759999999756</v>
      </c>
      <c r="F152" s="7">
        <f>testdata[[#This Row],[cov]]/testdata[[#This Row],[varM]]</f>
        <v>6.054539808064014</v>
      </c>
      <c r="G152" s="2" t="str">
        <f>IF(testdata[[#This Row],[mrkt]]&gt;B151,"UP",IF(testdata[[#This Row],[mrkt]]&lt;B151,"DN",""))</f>
        <v>DN</v>
      </c>
      <c r="H152" s="2" t="str">
        <f>IF(testdata[[#This Row],[mkt-dir]]="UP",testdata[[#This Row],[mrkt]],"")</f>
        <v/>
      </c>
      <c r="I152" s="2" t="str">
        <f>IF(testdata[[#This Row],[mkt-dir]]="UP",testdata[[#This Row],[eval]],"")</f>
        <v/>
      </c>
      <c r="J152" s="6">
        <f t="shared" si="13"/>
        <v>1.4123416666666655</v>
      </c>
      <c r="K152" s="6">
        <f t="shared" si="14"/>
        <v>6.5013666666666721</v>
      </c>
      <c r="L152" s="7">
        <f>testdata[[#This Row],[cov+]]/testdata[[#This Row],[varM+]]</f>
        <v>4.6032534620400005</v>
      </c>
      <c r="M152" s="1">
        <f>IF(testdata[[#This Row],[mkt-dir]]="DN",testdata[[#This Row],[mrkt]],"")</f>
        <v>235.76</v>
      </c>
      <c r="N152" s="1">
        <f>IF(testdata[[#This Row],[mkt-dir]]="DN",testdata[[#This Row],[eval]],"")</f>
        <v>365.22</v>
      </c>
      <c r="O152" s="6">
        <f t="shared" si="15"/>
        <v>0.23089843749999373</v>
      </c>
      <c r="P152" s="6">
        <f t="shared" si="16"/>
        <v>4.2213812499999372</v>
      </c>
      <c r="Q152" s="7">
        <f>testdata[[#This Row],[cov-]]/testdata[[#This Row],[varM-]]</f>
        <v>18.28241583488434</v>
      </c>
    </row>
    <row r="153" spans="1:17" x14ac:dyDescent="0.25">
      <c r="A153" s="3">
        <v>151</v>
      </c>
      <c r="B153" s="1">
        <v>235.75</v>
      </c>
      <c r="C153" s="1">
        <v>363.53</v>
      </c>
      <c r="D153" s="6">
        <f t="shared" si="12"/>
        <v>0.62825899999999568</v>
      </c>
      <c r="E153" s="6">
        <f t="shared" si="17"/>
        <v>5.624618499999972</v>
      </c>
      <c r="F153" s="7">
        <f>testdata[[#This Row],[cov]]/testdata[[#This Row],[varM]]</f>
        <v>8.9527066066701959</v>
      </c>
      <c r="G153" s="2" t="str">
        <f>IF(testdata[[#This Row],[mrkt]]&gt;B152,"UP",IF(testdata[[#This Row],[mrkt]]&lt;B152,"DN",""))</f>
        <v>DN</v>
      </c>
      <c r="H153" s="2" t="str">
        <f>IF(testdata[[#This Row],[mkt-dir]]="UP",testdata[[#This Row],[mrkt]],"")</f>
        <v/>
      </c>
      <c r="I153" s="2" t="str">
        <f>IF(testdata[[#This Row],[mkt-dir]]="UP",testdata[[#This Row],[eval]],"")</f>
        <v/>
      </c>
      <c r="J153" s="6">
        <f t="shared" si="13"/>
        <v>0.95753388429751773</v>
      </c>
      <c r="K153" s="6">
        <f t="shared" si="14"/>
        <v>6.072697520661154</v>
      </c>
      <c r="L153" s="7">
        <f>testdata[[#This Row],[cov+]]/testdata[[#This Row],[varM+]]</f>
        <v>6.3420184081697633</v>
      </c>
      <c r="M153" s="1">
        <f>IF(testdata[[#This Row],[mkt-dir]]="DN",testdata[[#This Row],[mrkt]],"")</f>
        <v>235.75</v>
      </c>
      <c r="N153" s="1">
        <f>IF(testdata[[#This Row],[mkt-dir]]="DN",testdata[[#This Row],[eval]],"")</f>
        <v>363.53</v>
      </c>
      <c r="O153" s="6">
        <f t="shared" si="15"/>
        <v>0.22403950617283408</v>
      </c>
      <c r="P153" s="6">
        <f t="shared" si="16"/>
        <v>4.8964987654320451</v>
      </c>
      <c r="Q153" s="7">
        <f>testdata[[#This Row],[cov-]]/testdata[[#This Row],[varM-]]</f>
        <v>21.855514900370594</v>
      </c>
    </row>
    <row r="154" spans="1:17" x14ac:dyDescent="0.25">
      <c r="A154" s="3">
        <v>152</v>
      </c>
      <c r="B154" s="1">
        <v>232.42</v>
      </c>
      <c r="C154" s="1">
        <v>355.4</v>
      </c>
      <c r="D154" s="6">
        <f t="shared" si="12"/>
        <v>0.79081475000000201</v>
      </c>
      <c r="E154" s="6">
        <f t="shared" si="17"/>
        <v>1.4389579999999746</v>
      </c>
      <c r="F154" s="7">
        <f>testdata[[#This Row],[cov]]/testdata[[#This Row],[varM]]</f>
        <v>1.8195892274391328</v>
      </c>
      <c r="G154" s="2" t="str">
        <f>IF(testdata[[#This Row],[mrkt]]&gt;B153,"UP",IF(testdata[[#This Row],[mrkt]]&lt;B153,"DN",""))</f>
        <v>DN</v>
      </c>
      <c r="H154" s="2" t="str">
        <f>IF(testdata[[#This Row],[mkt-dir]]="UP",testdata[[#This Row],[mrkt]],"")</f>
        <v/>
      </c>
      <c r="I154" s="2" t="str">
        <f>IF(testdata[[#This Row],[mkt-dir]]="UP",testdata[[#This Row],[eval]],"")</f>
        <v/>
      </c>
      <c r="J154" s="6">
        <f t="shared" si="13"/>
        <v>0.49370900000000145</v>
      </c>
      <c r="K154" s="6">
        <f t="shared" si="14"/>
        <v>4.0165010000000141</v>
      </c>
      <c r="L154" s="7">
        <f>testdata[[#This Row],[cov+]]/testdata[[#This Row],[varM+]]</f>
        <v>8.1353611135304451</v>
      </c>
      <c r="M154" s="1">
        <f>IF(testdata[[#This Row],[mkt-dir]]="DN",testdata[[#This Row],[mrkt]],"")</f>
        <v>232.42</v>
      </c>
      <c r="N154" s="1">
        <f>IF(testdata[[#This Row],[mkt-dir]]="DN",testdata[[#This Row],[eval]],"")</f>
        <v>355.4</v>
      </c>
      <c r="O154" s="6">
        <f t="shared" si="15"/>
        <v>0.98073600000000116</v>
      </c>
      <c r="P154" s="6">
        <f t="shared" si="16"/>
        <v>0.30921599999993959</v>
      </c>
      <c r="Q154" s="7">
        <f>testdata[[#This Row],[cov-]]/testdata[[#This Row],[varM-]]</f>
        <v>0.31528974158177048</v>
      </c>
    </row>
    <row r="155" spans="1:17" x14ac:dyDescent="0.25">
      <c r="A155" s="3">
        <v>153</v>
      </c>
      <c r="B155" s="1">
        <v>232.77</v>
      </c>
      <c r="C155" s="1">
        <v>357.87</v>
      </c>
      <c r="D155" s="6">
        <f t="shared" si="12"/>
        <v>1.0388189999999979</v>
      </c>
      <c r="E155" s="6">
        <f t="shared" si="17"/>
        <v>-1.5398455000000255</v>
      </c>
      <c r="F155" s="7">
        <f>testdata[[#This Row],[cov]]/testdata[[#This Row],[varM]]</f>
        <v>-1.482303943227866</v>
      </c>
      <c r="G155" s="2" t="str">
        <f>IF(testdata[[#This Row],[mrkt]]&gt;B154,"UP",IF(testdata[[#This Row],[mrkt]]&lt;B154,"DN",""))</f>
        <v>UP</v>
      </c>
      <c r="H155" s="2">
        <f>IF(testdata[[#This Row],[mkt-dir]]="UP",testdata[[#This Row],[mrkt]],"")</f>
        <v>232.77</v>
      </c>
      <c r="I155" s="2">
        <f>IF(testdata[[#This Row],[mkt-dir]]="UP",testdata[[#This Row],[eval]],"")</f>
        <v>357.87</v>
      </c>
      <c r="J155" s="6">
        <f t="shared" si="13"/>
        <v>1.0437639999999928</v>
      </c>
      <c r="K155" s="6">
        <f t="shared" si="14"/>
        <v>-2.8599719999999849</v>
      </c>
      <c r="L155" s="7">
        <f>testdata[[#This Row],[cov+]]/testdata[[#This Row],[varM+]]</f>
        <v>-2.7400561812823634</v>
      </c>
      <c r="M155" s="1" t="str">
        <f>IF(testdata[[#This Row],[mkt-dir]]="DN",testdata[[#This Row],[mrkt]],"")</f>
        <v/>
      </c>
      <c r="N155" s="1" t="str">
        <f>IF(testdata[[#This Row],[mkt-dir]]="DN",testdata[[#This Row],[eval]],"")</f>
        <v/>
      </c>
      <c r="O155" s="6">
        <f t="shared" si="15"/>
        <v>0.98073600000000116</v>
      </c>
      <c r="P155" s="6">
        <f t="shared" si="16"/>
        <v>0.30921599999993959</v>
      </c>
      <c r="Q155" s="7">
        <f>testdata[[#This Row],[cov-]]/testdata[[#This Row],[varM-]]</f>
        <v>0.31528974158177048</v>
      </c>
    </row>
    <row r="156" spans="1:17" x14ac:dyDescent="0.25">
      <c r="A156" s="3">
        <v>154</v>
      </c>
      <c r="B156" s="1">
        <v>235.07</v>
      </c>
      <c r="C156" s="1">
        <v>363.8</v>
      </c>
      <c r="D156" s="6">
        <f t="shared" si="12"/>
        <v>0.9749789999999996</v>
      </c>
      <c r="E156" s="6">
        <f t="shared" si="17"/>
        <v>-2.9755130000000181</v>
      </c>
      <c r="F156" s="7">
        <f>testdata[[#This Row],[cov]]/testdata[[#This Row],[varM]]</f>
        <v>-3.0518739377976543</v>
      </c>
      <c r="G156" s="2" t="str">
        <f>IF(testdata[[#This Row],[mrkt]]&gt;B155,"UP",IF(testdata[[#This Row],[mrkt]]&lt;B155,"DN",""))</f>
        <v>UP</v>
      </c>
      <c r="H156" s="2">
        <f>IF(testdata[[#This Row],[mkt-dir]]="UP",testdata[[#This Row],[mrkt]],"")</f>
        <v>235.07</v>
      </c>
      <c r="I156" s="2">
        <f>IF(testdata[[#This Row],[mkt-dir]]="UP",testdata[[#This Row],[eval]],"")</f>
        <v>363.8</v>
      </c>
      <c r="J156" s="6">
        <f t="shared" si="13"/>
        <v>0.95755206611569654</v>
      </c>
      <c r="K156" s="6">
        <f t="shared" si="14"/>
        <v>-3.2847123966942209</v>
      </c>
      <c r="L156" s="7">
        <f>testdata[[#This Row],[cov+]]/testdata[[#This Row],[varM+]]</f>
        <v>-3.4303224993484003</v>
      </c>
      <c r="M156" s="1" t="str">
        <f>IF(testdata[[#This Row],[mkt-dir]]="DN",testdata[[#This Row],[mrkt]],"")</f>
        <v/>
      </c>
      <c r="N156" s="1" t="str">
        <f>IF(testdata[[#This Row],[mkt-dir]]="DN",testdata[[#This Row],[eval]],"")</f>
        <v/>
      </c>
      <c r="O156" s="6">
        <f t="shared" si="15"/>
        <v>0.97640246913580753</v>
      </c>
      <c r="P156" s="6">
        <f t="shared" si="16"/>
        <v>-2.246929629629653</v>
      </c>
      <c r="Q156" s="7">
        <f>testdata[[#This Row],[cov-]]/testdata[[#This Row],[varM-]]</f>
        <v>-2.3012330474935827</v>
      </c>
    </row>
    <row r="157" spans="1:17" x14ac:dyDescent="0.25">
      <c r="A157" s="3">
        <v>155</v>
      </c>
      <c r="B157" s="1">
        <v>235.05</v>
      </c>
      <c r="C157" s="1">
        <v>362.33</v>
      </c>
      <c r="D157" s="6">
        <f t="shared" si="12"/>
        <v>0.92198475000000024</v>
      </c>
      <c r="E157" s="6">
        <f t="shared" si="17"/>
        <v>-3.9946667499999982</v>
      </c>
      <c r="F157" s="7">
        <f>testdata[[#This Row],[cov]]/testdata[[#This Row],[varM]]</f>
        <v>-4.3326820210421015</v>
      </c>
      <c r="G157" s="2" t="str">
        <f>IF(testdata[[#This Row],[mrkt]]&gt;B156,"UP",IF(testdata[[#This Row],[mrkt]]&lt;B156,"DN",""))</f>
        <v>DN</v>
      </c>
      <c r="H157" s="2" t="str">
        <f>IF(testdata[[#This Row],[mkt-dir]]="UP",testdata[[#This Row],[mrkt]],"")</f>
        <v/>
      </c>
      <c r="I157" s="2" t="str">
        <f>IF(testdata[[#This Row],[mkt-dir]]="UP",testdata[[#This Row],[eval]],"")</f>
        <v/>
      </c>
      <c r="J157" s="6">
        <f t="shared" si="13"/>
        <v>0.91420099999999527</v>
      </c>
      <c r="K157" s="6">
        <f t="shared" si="14"/>
        <v>-5.1362679999999967</v>
      </c>
      <c r="L157" s="7">
        <f>testdata[[#This Row],[cov+]]/testdata[[#This Row],[varM+]]</f>
        <v>-5.6183136968785021</v>
      </c>
      <c r="M157" s="1">
        <f>IF(testdata[[#This Row],[mkt-dir]]="DN",testdata[[#This Row],[mrkt]],"")</f>
        <v>235.05</v>
      </c>
      <c r="N157" s="1">
        <f>IF(testdata[[#This Row],[mkt-dir]]="DN",testdata[[#This Row],[eval]],"")</f>
        <v>362.33</v>
      </c>
      <c r="O157" s="6">
        <f t="shared" si="15"/>
        <v>0.88015600000000427</v>
      </c>
      <c r="P157" s="6">
        <f t="shared" si="16"/>
        <v>-2.2285779999999962</v>
      </c>
      <c r="Q157" s="7">
        <f>testdata[[#This Row],[cov-]]/testdata[[#This Row],[varM-]]</f>
        <v>-2.5320261408204745</v>
      </c>
    </row>
    <row r="158" spans="1:17" x14ac:dyDescent="0.25">
      <c r="A158" s="3">
        <v>156</v>
      </c>
      <c r="B158" s="1">
        <v>235.46</v>
      </c>
      <c r="C158" s="1">
        <v>362.91</v>
      </c>
      <c r="D158" s="6">
        <f t="shared" si="12"/>
        <v>0.9213387500000001</v>
      </c>
      <c r="E158" s="6">
        <f t="shared" si="17"/>
        <v>-3.689397499999989</v>
      </c>
      <c r="F158" s="7">
        <f>testdata[[#This Row],[cov]]/testdata[[#This Row],[varM]]</f>
        <v>-4.0043876370118898</v>
      </c>
      <c r="G158" s="2" t="str">
        <f>IF(testdata[[#This Row],[mrkt]]&gt;B157,"UP",IF(testdata[[#This Row],[mrkt]]&lt;B157,"DN",""))</f>
        <v>UP</v>
      </c>
      <c r="H158" s="2">
        <f>IF(testdata[[#This Row],[mkt-dir]]="UP",testdata[[#This Row],[mrkt]],"")</f>
        <v>235.46</v>
      </c>
      <c r="I158" s="2">
        <f>IF(testdata[[#This Row],[mkt-dir]]="UP",testdata[[#This Row],[eval]],"")</f>
        <v>362.91</v>
      </c>
      <c r="J158" s="6">
        <f t="shared" si="13"/>
        <v>0.91416099999999523</v>
      </c>
      <c r="K158" s="6">
        <f t="shared" si="14"/>
        <v>-5.1191169999999868</v>
      </c>
      <c r="L158" s="7">
        <f>testdata[[#This Row],[cov+]]/testdata[[#This Row],[varM+]]</f>
        <v>-5.5997980662049827</v>
      </c>
      <c r="M158" s="1" t="str">
        <f>IF(testdata[[#This Row],[mkt-dir]]="DN",testdata[[#This Row],[mrkt]],"")</f>
        <v/>
      </c>
      <c r="N158" s="1" t="str">
        <f>IF(testdata[[#This Row],[mkt-dir]]="DN",testdata[[#This Row],[eval]],"")</f>
        <v/>
      </c>
      <c r="O158" s="6">
        <f t="shared" si="15"/>
        <v>0.88015600000000427</v>
      </c>
      <c r="P158" s="6">
        <f t="shared" si="16"/>
        <v>-2.2285779999999962</v>
      </c>
      <c r="Q158" s="7">
        <f>testdata[[#This Row],[cov-]]/testdata[[#This Row],[varM-]]</f>
        <v>-2.5320261408204745</v>
      </c>
    </row>
    <row r="159" spans="1:17" x14ac:dyDescent="0.25">
      <c r="A159" s="3">
        <v>157</v>
      </c>
      <c r="B159" s="1">
        <v>231.79</v>
      </c>
      <c r="C159" s="1">
        <v>351.92</v>
      </c>
      <c r="D159" s="6">
        <f t="shared" si="12"/>
        <v>1.5027427500000019</v>
      </c>
      <c r="E159" s="6">
        <f t="shared" si="17"/>
        <v>-4.3553084999999827</v>
      </c>
      <c r="F159" s="7">
        <f>testdata[[#This Row],[cov]]/testdata[[#This Row],[varM]]</f>
        <v>-2.898239568948163</v>
      </c>
      <c r="G159" s="2" t="str">
        <f>IF(testdata[[#This Row],[mrkt]]&gt;B158,"UP",IF(testdata[[#This Row],[mrkt]]&lt;B158,"DN",""))</f>
        <v>DN</v>
      </c>
      <c r="H159" s="2" t="str">
        <f>IF(testdata[[#This Row],[mkt-dir]]="UP",testdata[[#This Row],[mrkt]],"")</f>
        <v/>
      </c>
      <c r="I159" s="2" t="str">
        <f>IF(testdata[[#This Row],[mkt-dir]]="UP",testdata[[#This Row],[eval]],"")</f>
        <v/>
      </c>
      <c r="J159" s="6">
        <f t="shared" si="13"/>
        <v>1.0134172839506115</v>
      </c>
      <c r="K159" s="6">
        <f t="shared" si="14"/>
        <v>-5.4235654320987283</v>
      </c>
      <c r="L159" s="7">
        <f>testdata[[#This Row],[cov+]]/testdata[[#This Row],[varM+]]</f>
        <v>-5.3517593571682598</v>
      </c>
      <c r="M159" s="1">
        <f>IF(testdata[[#This Row],[mkt-dir]]="DN",testdata[[#This Row],[mrkt]],"")</f>
        <v>231.79</v>
      </c>
      <c r="N159" s="1">
        <f>IF(testdata[[#This Row],[mkt-dir]]="DN",testdata[[#This Row],[eval]],"")</f>
        <v>351.92</v>
      </c>
      <c r="O159" s="6">
        <f t="shared" si="15"/>
        <v>1.7398429752066187</v>
      </c>
      <c r="P159" s="6">
        <f t="shared" si="16"/>
        <v>-3.7457000000000069</v>
      </c>
      <c r="Q159" s="7">
        <f>testdata[[#This Row],[cov-]]/testdata[[#This Row],[varM-]]</f>
        <v>-2.1528954356097443</v>
      </c>
    </row>
    <row r="160" spans="1:17" x14ac:dyDescent="0.25">
      <c r="A160" s="3">
        <v>158</v>
      </c>
      <c r="B160" s="1">
        <v>231.42</v>
      </c>
      <c r="C160" s="1">
        <v>347.46</v>
      </c>
      <c r="D160" s="6">
        <f t="shared" si="12"/>
        <v>2.1463087500000055</v>
      </c>
      <c r="E160" s="6">
        <f t="shared" si="17"/>
        <v>-4.0465049999999732</v>
      </c>
      <c r="F160" s="7">
        <f>testdata[[#This Row],[cov]]/testdata[[#This Row],[varM]]</f>
        <v>-1.8853322011569691</v>
      </c>
      <c r="G160" s="2" t="str">
        <f>IF(testdata[[#This Row],[mrkt]]&gt;B159,"UP",IF(testdata[[#This Row],[mrkt]]&lt;B159,"DN",""))</f>
        <v>DN</v>
      </c>
      <c r="H160" s="2" t="str">
        <f>IF(testdata[[#This Row],[mkt-dir]]="UP",testdata[[#This Row],[mrkt]],"")</f>
        <v/>
      </c>
      <c r="I160" s="2" t="str">
        <f>IF(testdata[[#This Row],[mkt-dir]]="UP",testdata[[#This Row],[eval]],"")</f>
        <v/>
      </c>
      <c r="J160" s="6">
        <f t="shared" si="13"/>
        <v>1.0134172839506115</v>
      </c>
      <c r="K160" s="6">
        <f t="shared" si="14"/>
        <v>-5.4235654320987283</v>
      </c>
      <c r="L160" s="7">
        <f>testdata[[#This Row],[cov+]]/testdata[[#This Row],[varM+]]</f>
        <v>-5.3517593571682598</v>
      </c>
      <c r="M160" s="1">
        <f>IF(testdata[[#This Row],[mkt-dir]]="DN",testdata[[#This Row],[mrkt]],"")</f>
        <v>231.42</v>
      </c>
      <c r="N160" s="1">
        <f>IF(testdata[[#This Row],[mkt-dir]]="DN",testdata[[#This Row],[eval]],"")</f>
        <v>347.46</v>
      </c>
      <c r="O160" s="6">
        <f t="shared" si="15"/>
        <v>2.6549140495867878</v>
      </c>
      <c r="P160" s="6">
        <f t="shared" si="16"/>
        <v>-2.5913099173553578</v>
      </c>
      <c r="Q160" s="7">
        <f>testdata[[#This Row],[cov-]]/testdata[[#This Row],[varM-]]</f>
        <v>-0.97604286577890176</v>
      </c>
    </row>
    <row r="161" spans="1:17" x14ac:dyDescent="0.25">
      <c r="A161" s="3">
        <v>159</v>
      </c>
      <c r="B161" s="1">
        <v>231.6</v>
      </c>
      <c r="C161" s="1">
        <v>337.86</v>
      </c>
      <c r="D161" s="6">
        <f t="shared" si="12"/>
        <v>2.6564447500000066</v>
      </c>
      <c r="E161" s="6">
        <f t="shared" si="17"/>
        <v>-2.345734499999971</v>
      </c>
      <c r="F161" s="7">
        <f>testdata[[#This Row],[cov]]/testdata[[#This Row],[varM]]</f>
        <v>-0.88303530498797878</v>
      </c>
      <c r="G161" s="2" t="str">
        <f>IF(testdata[[#This Row],[mrkt]]&gt;B160,"UP",IF(testdata[[#This Row],[mrkt]]&lt;B160,"DN",""))</f>
        <v>UP</v>
      </c>
      <c r="H161" s="2">
        <f>IF(testdata[[#This Row],[mkt-dir]]="UP",testdata[[#This Row],[mrkt]],"")</f>
        <v>231.6</v>
      </c>
      <c r="I161" s="2">
        <f>IF(testdata[[#This Row],[mkt-dir]]="UP",testdata[[#This Row],[eval]],"")</f>
        <v>337.86</v>
      </c>
      <c r="J161" s="6">
        <f t="shared" si="13"/>
        <v>2.2514959999999991</v>
      </c>
      <c r="K161" s="6">
        <f t="shared" si="14"/>
        <v>-1.6086559999999615</v>
      </c>
      <c r="L161" s="7">
        <f>testdata[[#This Row],[cov+]]/testdata[[#This Row],[varM+]]</f>
        <v>-0.71448317030097419</v>
      </c>
      <c r="M161" s="1" t="str">
        <f>IF(testdata[[#This Row],[mkt-dir]]="DN",testdata[[#This Row],[mrkt]],"")</f>
        <v/>
      </c>
      <c r="N161" s="1" t="str">
        <f>IF(testdata[[#This Row],[mkt-dir]]="DN",testdata[[#This Row],[eval]],"")</f>
        <v/>
      </c>
      <c r="O161" s="6">
        <f t="shared" si="15"/>
        <v>2.8416090000000103</v>
      </c>
      <c r="P161" s="6">
        <f t="shared" si="16"/>
        <v>-2.3362749999999788</v>
      </c>
      <c r="Q161" s="7">
        <f>testdata[[#This Row],[cov-]]/testdata[[#This Row],[varM-]]</f>
        <v>-0.8221662445466531</v>
      </c>
    </row>
    <row r="162" spans="1:17" x14ac:dyDescent="0.25">
      <c r="A162" s="3">
        <v>160</v>
      </c>
      <c r="B162" s="1">
        <v>234.03</v>
      </c>
      <c r="C162" s="1">
        <v>341.35</v>
      </c>
      <c r="D162" s="6">
        <f t="shared" si="12"/>
        <v>2.6044627500000064</v>
      </c>
      <c r="E162" s="6">
        <f t="shared" si="17"/>
        <v>-1.6599922499999731</v>
      </c>
      <c r="F162" s="7">
        <f>testdata[[#This Row],[cov]]/testdata[[#This Row],[varM]]</f>
        <v>-0.63736455819917914</v>
      </c>
      <c r="G162" s="2" t="str">
        <f>IF(testdata[[#This Row],[mrkt]]&gt;B161,"UP",IF(testdata[[#This Row],[mrkt]]&lt;B161,"DN",""))</f>
        <v>UP</v>
      </c>
      <c r="H162" s="2">
        <f>IF(testdata[[#This Row],[mkt-dir]]="UP",testdata[[#This Row],[mrkt]],"")</f>
        <v>234.03</v>
      </c>
      <c r="I162" s="2">
        <f>IF(testdata[[#This Row],[mkt-dir]]="UP",testdata[[#This Row],[eval]],"")</f>
        <v>341.35</v>
      </c>
      <c r="J162" s="6">
        <f t="shared" si="13"/>
        <v>2.2545039999999998</v>
      </c>
      <c r="K162" s="6">
        <f t="shared" si="14"/>
        <v>-0.49042199999996805</v>
      </c>
      <c r="L162" s="7">
        <f>testdata[[#This Row],[cov+]]/testdata[[#This Row],[varM+]]</f>
        <v>-0.21752988683984065</v>
      </c>
      <c r="M162" s="1" t="str">
        <f>IF(testdata[[#This Row],[mkt-dir]]="DN",testdata[[#This Row],[mrkt]],"")</f>
        <v/>
      </c>
      <c r="N162" s="1" t="str">
        <f>IF(testdata[[#This Row],[mkt-dir]]="DN",testdata[[#This Row],[eval]],"")</f>
        <v/>
      </c>
      <c r="O162" s="6">
        <f t="shared" si="15"/>
        <v>2.8416090000000103</v>
      </c>
      <c r="P162" s="6">
        <f t="shared" si="16"/>
        <v>-2.3362749999999788</v>
      </c>
      <c r="Q162" s="7">
        <f>testdata[[#This Row],[cov-]]/testdata[[#This Row],[varM-]]</f>
        <v>-0.8221662445466531</v>
      </c>
    </row>
    <row r="163" spans="1:17" x14ac:dyDescent="0.25">
      <c r="A163" s="3">
        <v>161</v>
      </c>
      <c r="B163" s="1">
        <v>233.19</v>
      </c>
      <c r="C163" s="1">
        <v>352.77</v>
      </c>
      <c r="D163" s="6">
        <f t="shared" si="12"/>
        <v>2.6108100000000074</v>
      </c>
      <c r="E163" s="6">
        <f t="shared" si="17"/>
        <v>-1.7427749999999755</v>
      </c>
      <c r="F163" s="7">
        <f>testdata[[#This Row],[cov]]/testdata[[#This Row],[varM]]</f>
        <v>-0.66752272283313252</v>
      </c>
      <c r="G163" s="2" t="str">
        <f>IF(testdata[[#This Row],[mrkt]]&gt;B162,"UP",IF(testdata[[#This Row],[mrkt]]&lt;B162,"DN",""))</f>
        <v>DN</v>
      </c>
      <c r="H163" s="2" t="str">
        <f>IF(testdata[[#This Row],[mkt-dir]]="UP",testdata[[#This Row],[mrkt]],"")</f>
        <v/>
      </c>
      <c r="I163" s="2" t="str">
        <f>IF(testdata[[#This Row],[mkt-dir]]="UP",testdata[[#This Row],[eval]],"")</f>
        <v/>
      </c>
      <c r="J163" s="6">
        <f t="shared" si="13"/>
        <v>2.3724987654321019</v>
      </c>
      <c r="K163" s="6">
        <f t="shared" si="14"/>
        <v>-0.20367283950614143</v>
      </c>
      <c r="L163" s="7">
        <f>testdata[[#This Row],[cov+]]/testdata[[#This Row],[varM+]]</f>
        <v>-8.584739535957002E-2</v>
      </c>
      <c r="M163" s="1">
        <f>IF(testdata[[#This Row],[mkt-dir]]="DN",testdata[[#This Row],[mrkt]],"")</f>
        <v>233.19</v>
      </c>
      <c r="N163" s="1">
        <f>IF(testdata[[#This Row],[mkt-dir]]="DN",testdata[[#This Row],[eval]],"")</f>
        <v>352.77</v>
      </c>
      <c r="O163" s="6">
        <f t="shared" si="15"/>
        <v>2.7060876033057939</v>
      </c>
      <c r="P163" s="6">
        <f t="shared" si="16"/>
        <v>-2.5444917355371688</v>
      </c>
      <c r="Q163" s="7">
        <f>testdata[[#This Row],[cov-]]/testdata[[#This Row],[varM-]]</f>
        <v>-0.94028431763583065</v>
      </c>
    </row>
    <row r="164" spans="1:17" x14ac:dyDescent="0.25">
      <c r="A164" s="3">
        <v>162</v>
      </c>
      <c r="B164" s="1">
        <v>232.64</v>
      </c>
      <c r="C164" s="1">
        <v>352.93</v>
      </c>
      <c r="D164" s="6">
        <f t="shared" si="12"/>
        <v>2.6914410000000113</v>
      </c>
      <c r="E164" s="6">
        <f t="shared" si="17"/>
        <v>-1.2564219999999828</v>
      </c>
      <c r="F164" s="7">
        <f>testdata[[#This Row],[cov]]/testdata[[#This Row],[varM]]</f>
        <v>-0.46682130501838143</v>
      </c>
      <c r="G164" s="2" t="str">
        <f>IF(testdata[[#This Row],[mrkt]]&gt;B163,"UP",IF(testdata[[#This Row],[mrkt]]&lt;B163,"DN",""))</f>
        <v>DN</v>
      </c>
      <c r="H164" s="2" t="str">
        <f>IF(testdata[[#This Row],[mkt-dir]]="UP",testdata[[#This Row],[mrkt]],"")</f>
        <v/>
      </c>
      <c r="I164" s="2" t="str">
        <f>IF(testdata[[#This Row],[mkt-dir]]="UP",testdata[[#This Row],[eval]],"")</f>
        <v/>
      </c>
      <c r="J164" s="6">
        <f t="shared" si="13"/>
        <v>2.3724987654321019</v>
      </c>
      <c r="K164" s="6">
        <f t="shared" si="14"/>
        <v>-0.20367283950614143</v>
      </c>
      <c r="L164" s="7">
        <f>testdata[[#This Row],[cov+]]/testdata[[#This Row],[varM+]]</f>
        <v>-8.584739535957002E-2</v>
      </c>
      <c r="M164" s="1">
        <f>IF(testdata[[#This Row],[mkt-dir]]="DN",testdata[[#This Row],[mrkt]],"")</f>
        <v>232.64</v>
      </c>
      <c r="N164" s="1">
        <f>IF(testdata[[#This Row],[mkt-dir]]="DN",testdata[[#This Row],[eval]],"")</f>
        <v>352.93</v>
      </c>
      <c r="O164" s="6">
        <f t="shared" si="15"/>
        <v>2.7000181818181948</v>
      </c>
      <c r="P164" s="6">
        <f t="shared" si="16"/>
        <v>-0.82395454545453506</v>
      </c>
      <c r="Q164" s="7">
        <f>testdata[[#This Row],[cov-]]/testdata[[#This Row],[varM-]]</f>
        <v>-0.30516629517645816</v>
      </c>
    </row>
    <row r="165" spans="1:17" x14ac:dyDescent="0.25">
      <c r="A165" s="3">
        <v>163</v>
      </c>
      <c r="B165" s="1">
        <v>233.19</v>
      </c>
      <c r="C165" s="1">
        <v>348.05</v>
      </c>
      <c r="D165" s="6">
        <f t="shared" si="12"/>
        <v>2.6894250000000097</v>
      </c>
      <c r="E165" s="6">
        <f t="shared" si="17"/>
        <v>-0.38924499999997819</v>
      </c>
      <c r="F165" s="7">
        <f>testdata[[#This Row],[cov]]/testdata[[#This Row],[varM]]</f>
        <v>-0.14473168056368063</v>
      </c>
      <c r="G165" s="2" t="str">
        <f>IF(testdata[[#This Row],[mrkt]]&gt;B164,"UP",IF(testdata[[#This Row],[mrkt]]&lt;B164,"DN",""))</f>
        <v>UP</v>
      </c>
      <c r="H165" s="2">
        <f>IF(testdata[[#This Row],[mkt-dir]]="UP",testdata[[#This Row],[mrkt]],"")</f>
        <v>233.19</v>
      </c>
      <c r="I165" s="2">
        <f>IF(testdata[[#This Row],[mkt-dir]]="UP",testdata[[#This Row],[eval]],"")</f>
        <v>348.05</v>
      </c>
      <c r="J165" s="6">
        <f t="shared" si="13"/>
        <v>2.3596090000000034</v>
      </c>
      <c r="K165" s="6">
        <f t="shared" si="14"/>
        <v>-0.35887799999997194</v>
      </c>
      <c r="L165" s="7">
        <f>testdata[[#This Row],[cov+]]/testdata[[#This Row],[varM+]]</f>
        <v>-0.15209214747018315</v>
      </c>
      <c r="M165" s="1" t="str">
        <f>IF(testdata[[#This Row],[mkt-dir]]="DN",testdata[[#This Row],[mrkt]],"")</f>
        <v/>
      </c>
      <c r="N165" s="1" t="str">
        <f>IF(testdata[[#This Row],[mkt-dir]]="DN",testdata[[#This Row],[eval]],"")</f>
        <v/>
      </c>
      <c r="O165" s="6">
        <f t="shared" si="15"/>
        <v>2.7513290000000108</v>
      </c>
      <c r="P165" s="6">
        <f t="shared" si="16"/>
        <v>1.5106720000000324</v>
      </c>
      <c r="Q165" s="7">
        <f>testdata[[#This Row],[cov-]]/testdata[[#This Row],[varM-]]</f>
        <v>0.54906992220851325</v>
      </c>
    </row>
    <row r="166" spans="1:17" x14ac:dyDescent="0.25">
      <c r="A166" s="3">
        <v>164</v>
      </c>
      <c r="B166" s="1">
        <v>233.2</v>
      </c>
      <c r="C166" s="1">
        <v>345.66</v>
      </c>
      <c r="D166" s="6">
        <f t="shared" si="12"/>
        <v>2.6785047500000116</v>
      </c>
      <c r="E166" s="6">
        <f t="shared" si="17"/>
        <v>1.2952427500000152</v>
      </c>
      <c r="F166" s="7">
        <f>testdata[[#This Row],[cov]]/testdata[[#This Row],[varM]]</f>
        <v>0.48356933098588289</v>
      </c>
      <c r="G166" s="2" t="str">
        <f>IF(testdata[[#This Row],[mrkt]]&gt;B165,"UP",IF(testdata[[#This Row],[mrkt]]&lt;B165,"DN",""))</f>
        <v>UP</v>
      </c>
      <c r="H166" s="2">
        <f>IF(testdata[[#This Row],[mkt-dir]]="UP",testdata[[#This Row],[mrkt]],"")</f>
        <v>233.2</v>
      </c>
      <c r="I166" s="2">
        <f>IF(testdata[[#This Row],[mkt-dir]]="UP",testdata[[#This Row],[eval]],"")</f>
        <v>345.66</v>
      </c>
      <c r="J166" s="6">
        <f t="shared" si="13"/>
        <v>2.3096380165289316</v>
      </c>
      <c r="K166" s="6">
        <f t="shared" si="14"/>
        <v>-0.1772231404958424</v>
      </c>
      <c r="L166" s="7">
        <f>testdata[[#This Row],[cov+]]/testdata[[#This Row],[varM+]]</f>
        <v>-7.6731998359718903E-2</v>
      </c>
      <c r="M166" s="1" t="str">
        <f>IF(testdata[[#This Row],[mkt-dir]]="DN",testdata[[#This Row],[mrkt]],"")</f>
        <v/>
      </c>
      <c r="N166" s="1" t="str">
        <f>IF(testdata[[#This Row],[mkt-dir]]="DN",testdata[[#This Row],[eval]],"")</f>
        <v/>
      </c>
      <c r="O166" s="6">
        <f t="shared" si="15"/>
        <v>2.8112395061728517</v>
      </c>
      <c r="P166" s="6">
        <f t="shared" si="16"/>
        <v>6.6853098765432346</v>
      </c>
      <c r="Q166" s="7">
        <f>testdata[[#This Row],[cov-]]/testdata[[#This Row],[varM-]]</f>
        <v>2.3780648578194041</v>
      </c>
    </row>
    <row r="167" spans="1:17" x14ac:dyDescent="0.25">
      <c r="A167" s="3">
        <v>165</v>
      </c>
      <c r="B167" s="1">
        <v>233.46</v>
      </c>
      <c r="C167" s="1">
        <v>347.36</v>
      </c>
      <c r="D167" s="6">
        <f t="shared" si="12"/>
        <v>2.5466987500000116</v>
      </c>
      <c r="E167" s="6">
        <f t="shared" si="17"/>
        <v>4.1851600000000051</v>
      </c>
      <c r="F167" s="7">
        <f>testdata[[#This Row],[cov]]/testdata[[#This Row],[varM]]</f>
        <v>1.6433667311455609</v>
      </c>
      <c r="G167" s="2" t="str">
        <f>IF(testdata[[#This Row],[mrkt]]&gt;B166,"UP",IF(testdata[[#This Row],[mrkt]]&lt;B166,"DN",""))</f>
        <v>UP</v>
      </c>
      <c r="H167" s="2">
        <f>IF(testdata[[#This Row],[mkt-dir]]="UP",testdata[[#This Row],[mrkt]],"")</f>
        <v>233.46</v>
      </c>
      <c r="I167" s="2">
        <f>IF(testdata[[#This Row],[mkt-dir]]="UP",testdata[[#This Row],[eval]],"")</f>
        <v>347.36</v>
      </c>
      <c r="J167" s="6">
        <f t="shared" si="13"/>
        <v>2.1961239669421562</v>
      </c>
      <c r="K167" s="6">
        <f t="shared" si="14"/>
        <v>3.6277694214876095</v>
      </c>
      <c r="L167" s="7">
        <f>testdata[[#This Row],[cov+]]/testdata[[#This Row],[varM+]]</f>
        <v>1.6518964667276279</v>
      </c>
      <c r="M167" s="1" t="str">
        <f>IF(testdata[[#This Row],[mkt-dir]]="DN",testdata[[#This Row],[mrkt]],"")</f>
        <v/>
      </c>
      <c r="N167" s="1" t="str">
        <f>IF(testdata[[#This Row],[mkt-dir]]="DN",testdata[[#This Row],[eval]],"")</f>
        <v/>
      </c>
      <c r="O167" s="6">
        <f t="shared" si="15"/>
        <v>2.8112395061728517</v>
      </c>
      <c r="P167" s="6">
        <f t="shared" si="16"/>
        <v>6.6853098765432346</v>
      </c>
      <c r="Q167" s="7">
        <f>testdata[[#This Row],[cov-]]/testdata[[#This Row],[varM-]]</f>
        <v>2.3780648578194041</v>
      </c>
    </row>
    <row r="168" spans="1:17" x14ac:dyDescent="0.25">
      <c r="A168" s="3">
        <v>166</v>
      </c>
      <c r="B168" s="1">
        <v>234.57</v>
      </c>
      <c r="C168" s="1">
        <v>353.18</v>
      </c>
      <c r="D168" s="6">
        <f t="shared" si="12"/>
        <v>2.3751347500000093</v>
      </c>
      <c r="E168" s="6">
        <f t="shared" si="17"/>
        <v>6.8055217500000209</v>
      </c>
      <c r="F168" s="7">
        <f>testdata[[#This Row],[cov]]/testdata[[#This Row],[varM]]</f>
        <v>2.8653202728813572</v>
      </c>
      <c r="G168" s="2" t="str">
        <f>IF(testdata[[#This Row],[mrkt]]&gt;B167,"UP",IF(testdata[[#This Row],[mrkt]]&lt;B167,"DN",""))</f>
        <v>UP</v>
      </c>
      <c r="H168" s="2">
        <f>IF(testdata[[#This Row],[mkt-dir]]="UP",testdata[[#This Row],[mrkt]],"")</f>
        <v>234.57</v>
      </c>
      <c r="I168" s="2">
        <f>IF(testdata[[#This Row],[mkt-dir]]="UP",testdata[[#This Row],[eval]],"")</f>
        <v>353.18</v>
      </c>
      <c r="J168" s="6">
        <f t="shared" si="13"/>
        <v>1.9380611570247985</v>
      </c>
      <c r="K168" s="6">
        <f t="shared" si="14"/>
        <v>7.5835677685950635</v>
      </c>
      <c r="L168" s="7">
        <f>testdata[[#This Row],[cov+]]/testdata[[#This Row],[varM+]]</f>
        <v>3.912966183294714</v>
      </c>
      <c r="M168" s="1" t="str">
        <f>IF(testdata[[#This Row],[mkt-dir]]="DN",testdata[[#This Row],[mrkt]],"")</f>
        <v/>
      </c>
      <c r="N168" s="1" t="str">
        <f>IF(testdata[[#This Row],[mkt-dir]]="DN",testdata[[#This Row],[eval]],"")</f>
        <v/>
      </c>
      <c r="O168" s="6">
        <f t="shared" si="15"/>
        <v>2.8112395061728517</v>
      </c>
      <c r="P168" s="6">
        <f t="shared" si="16"/>
        <v>6.6853098765432346</v>
      </c>
      <c r="Q168" s="7">
        <f>testdata[[#This Row],[cov-]]/testdata[[#This Row],[varM-]]</f>
        <v>2.3780648578194041</v>
      </c>
    </row>
    <row r="169" spans="1:17" x14ac:dyDescent="0.25">
      <c r="A169" s="3">
        <v>167</v>
      </c>
      <c r="B169" s="1">
        <v>235.98</v>
      </c>
      <c r="C169" s="1">
        <v>355.9</v>
      </c>
      <c r="D169" s="6">
        <f t="shared" si="12"/>
        <v>2.4632847500000095</v>
      </c>
      <c r="E169" s="6">
        <f t="shared" si="17"/>
        <v>7.5280295000000148</v>
      </c>
      <c r="F169" s="7">
        <f>testdata[[#This Row],[cov]]/testdata[[#This Row],[varM]]</f>
        <v>3.0560939006340968</v>
      </c>
      <c r="G169" s="2" t="str">
        <f>IF(testdata[[#This Row],[mrkt]]&gt;B168,"UP",IF(testdata[[#This Row],[mrkt]]&lt;B168,"DN",""))</f>
        <v>UP</v>
      </c>
      <c r="H169" s="2">
        <f>IF(testdata[[#This Row],[mkt-dir]]="UP",testdata[[#This Row],[mrkt]],"")</f>
        <v>235.98</v>
      </c>
      <c r="I169" s="2">
        <f>IF(testdata[[#This Row],[mkt-dir]]="UP",testdata[[#This Row],[eval]],"")</f>
        <v>355.9</v>
      </c>
      <c r="J169" s="6">
        <f t="shared" si="13"/>
        <v>2.0339020833333352</v>
      </c>
      <c r="K169" s="6">
        <f t="shared" si="14"/>
        <v>7.5223791666666786</v>
      </c>
      <c r="L169" s="7">
        <f>testdata[[#This Row],[cov+]]/testdata[[#This Row],[varM+]]</f>
        <v>3.6984962198073719</v>
      </c>
      <c r="M169" s="1" t="str">
        <f>IF(testdata[[#This Row],[mkt-dir]]="DN",testdata[[#This Row],[mrkt]],"")</f>
        <v/>
      </c>
      <c r="N169" s="1" t="str">
        <f>IF(testdata[[#This Row],[mkt-dir]]="DN",testdata[[#This Row],[eval]],"")</f>
        <v/>
      </c>
      <c r="O169" s="6">
        <f t="shared" si="15"/>
        <v>2.7281437500000156</v>
      </c>
      <c r="P169" s="6">
        <f t="shared" si="16"/>
        <v>9.5764750000000269</v>
      </c>
      <c r="Q169" s="7">
        <f>testdata[[#This Row],[cov-]]/testdata[[#This Row],[varM-]]</f>
        <v>3.5102530795893627</v>
      </c>
    </row>
    <row r="170" spans="1:17" x14ac:dyDescent="0.25">
      <c r="A170" s="3">
        <v>168</v>
      </c>
      <c r="B170" s="1">
        <v>236.31</v>
      </c>
      <c r="C170" s="1">
        <v>355.4</v>
      </c>
      <c r="D170" s="6">
        <f t="shared" si="12"/>
        <v>2.5500100000000083</v>
      </c>
      <c r="E170" s="6">
        <f t="shared" si="17"/>
        <v>7.4157600000000112</v>
      </c>
      <c r="F170" s="7">
        <f>testdata[[#This Row],[cov]]/testdata[[#This Row],[varM]]</f>
        <v>2.9081297720401045</v>
      </c>
      <c r="G170" s="2" t="str">
        <f>IF(testdata[[#This Row],[mrkt]]&gt;B169,"UP",IF(testdata[[#This Row],[mrkt]]&lt;B169,"DN",""))</f>
        <v>UP</v>
      </c>
      <c r="H170" s="2">
        <f>IF(testdata[[#This Row],[mkt-dir]]="UP",testdata[[#This Row],[mrkt]],"")</f>
        <v>236.31</v>
      </c>
      <c r="I170" s="2">
        <f>IF(testdata[[#This Row],[mkt-dir]]="UP",testdata[[#This Row],[eval]],"")</f>
        <v>355.4</v>
      </c>
      <c r="J170" s="6">
        <f t="shared" si="13"/>
        <v>2.1562472222222229</v>
      </c>
      <c r="K170" s="6">
        <f t="shared" si="14"/>
        <v>7.4354458333333362</v>
      </c>
      <c r="L170" s="7">
        <f>testdata[[#This Row],[cov+]]/testdata[[#This Row],[varM+]]</f>
        <v>3.4483271476034112</v>
      </c>
      <c r="M170" s="1" t="str">
        <f>IF(testdata[[#This Row],[mkt-dir]]="DN",testdata[[#This Row],[mrkt]],"")</f>
        <v/>
      </c>
      <c r="N170" s="1" t="str">
        <f>IF(testdata[[#This Row],[mkt-dir]]="DN",testdata[[#This Row],[eval]],"")</f>
        <v/>
      </c>
      <c r="O170" s="6">
        <f t="shared" si="15"/>
        <v>2.7281437500000156</v>
      </c>
      <c r="P170" s="6">
        <f t="shared" si="16"/>
        <v>9.5764750000000269</v>
      </c>
      <c r="Q170" s="7">
        <f>testdata[[#This Row],[cov-]]/testdata[[#This Row],[varM-]]</f>
        <v>3.5102530795893627</v>
      </c>
    </row>
    <row r="171" spans="1:17" x14ac:dyDescent="0.25">
      <c r="A171" s="3">
        <v>169</v>
      </c>
      <c r="B171" s="1">
        <v>234.62</v>
      </c>
      <c r="C171" s="1">
        <v>349.59</v>
      </c>
      <c r="D171" s="6">
        <f t="shared" si="12"/>
        <v>2.2880540000000082</v>
      </c>
      <c r="E171" s="6">
        <f t="shared" si="17"/>
        <v>7.1012670000000071</v>
      </c>
      <c r="F171" s="7">
        <f>testdata[[#This Row],[cov]]/testdata[[#This Row],[varM]]</f>
        <v>3.1036273619416246</v>
      </c>
      <c r="G171" s="2" t="str">
        <f>IF(testdata[[#This Row],[mrkt]]&gt;B170,"UP",IF(testdata[[#This Row],[mrkt]]&lt;B170,"DN",""))</f>
        <v>DN</v>
      </c>
      <c r="H171" s="2" t="str">
        <f>IF(testdata[[#This Row],[mkt-dir]]="UP",testdata[[#This Row],[mrkt]],"")</f>
        <v/>
      </c>
      <c r="I171" s="2" t="str">
        <f>IF(testdata[[#This Row],[mkt-dir]]="UP",testdata[[#This Row],[eval]],"")</f>
        <v/>
      </c>
      <c r="J171" s="6">
        <f t="shared" si="13"/>
        <v>1.9522628099173545</v>
      </c>
      <c r="K171" s="6">
        <f t="shared" si="14"/>
        <v>7.4884801652892552</v>
      </c>
      <c r="L171" s="7">
        <f>testdata[[#This Row],[cov+]]/testdata[[#This Row],[varM+]]</f>
        <v>3.8357951230993672</v>
      </c>
      <c r="M171" s="1">
        <f>IF(testdata[[#This Row],[mkt-dir]]="DN",testdata[[#This Row],[mrkt]],"")</f>
        <v>234.62</v>
      </c>
      <c r="N171" s="1">
        <f>IF(testdata[[#This Row],[mkt-dir]]="DN",testdata[[#This Row],[eval]],"")</f>
        <v>349.59</v>
      </c>
      <c r="O171" s="6">
        <f t="shared" si="15"/>
        <v>2.5483555555555721</v>
      </c>
      <c r="P171" s="6">
        <f t="shared" si="16"/>
        <v>7.7558333333333485</v>
      </c>
      <c r="Q171" s="7">
        <f>testdata[[#This Row],[cov-]]/testdata[[#This Row],[varM-]]</f>
        <v>3.0434659388189194</v>
      </c>
    </row>
    <row r="172" spans="1:17" x14ac:dyDescent="0.25">
      <c r="A172" s="3">
        <v>170</v>
      </c>
      <c r="B172" s="1">
        <v>235.42</v>
      </c>
      <c r="C172" s="1">
        <v>344.53</v>
      </c>
      <c r="D172" s="6">
        <f t="shared" si="12"/>
        <v>2.230781000000007</v>
      </c>
      <c r="E172" s="6">
        <f t="shared" si="17"/>
        <v>5.3269000000000091</v>
      </c>
      <c r="F172" s="7">
        <f>testdata[[#This Row],[cov]]/testdata[[#This Row],[varM]]</f>
        <v>2.3879080913814454</v>
      </c>
      <c r="G172" s="2" t="str">
        <f>IF(testdata[[#This Row],[mrkt]]&gt;B171,"UP",IF(testdata[[#This Row],[mrkt]]&lt;B171,"DN",""))</f>
        <v>UP</v>
      </c>
      <c r="H172" s="2">
        <f>IF(testdata[[#This Row],[mkt-dir]]="UP",testdata[[#This Row],[mrkt]],"")</f>
        <v>235.42</v>
      </c>
      <c r="I172" s="2">
        <f>IF(testdata[[#This Row],[mkt-dir]]="UP",testdata[[#This Row],[eval]],"")</f>
        <v>344.53</v>
      </c>
      <c r="J172" s="6">
        <f t="shared" si="13"/>
        <v>1.9129583333333304</v>
      </c>
      <c r="K172" s="6">
        <f t="shared" si="14"/>
        <v>6.1627041666666686</v>
      </c>
      <c r="L172" s="7">
        <f>testdata[[#This Row],[cov+]]/testdata[[#This Row],[varM+]]</f>
        <v>3.2215569253555851</v>
      </c>
      <c r="M172" s="1" t="str">
        <f>IF(testdata[[#This Row],[mkt-dir]]="DN",testdata[[#This Row],[mrkt]],"")</f>
        <v/>
      </c>
      <c r="N172" s="1" t="str">
        <f>IF(testdata[[#This Row],[mkt-dir]]="DN",testdata[[#This Row],[eval]],"")</f>
        <v/>
      </c>
      <c r="O172" s="6">
        <f t="shared" si="15"/>
        <v>2.226900000000021</v>
      </c>
      <c r="P172" s="6">
        <f t="shared" si="16"/>
        <v>5.864312500000012</v>
      </c>
      <c r="Q172" s="7">
        <f>testdata[[#This Row],[cov-]]/testdata[[#This Row],[varM-]]</f>
        <v>2.6333973236337314</v>
      </c>
    </row>
    <row r="173" spans="1:17" x14ac:dyDescent="0.25">
      <c r="A173" s="3">
        <v>171</v>
      </c>
      <c r="B173" s="1">
        <v>235.39</v>
      </c>
      <c r="C173" s="1">
        <v>350.61</v>
      </c>
      <c r="D173" s="6">
        <f t="shared" si="12"/>
        <v>2.1702290000000062</v>
      </c>
      <c r="E173" s="6">
        <f t="shared" si="17"/>
        <v>4.1520740000000114</v>
      </c>
      <c r="F173" s="7">
        <f>testdata[[#This Row],[cov]]/testdata[[#This Row],[varM]]</f>
        <v>1.9131962571691741</v>
      </c>
      <c r="G173" s="2" t="str">
        <f>IF(testdata[[#This Row],[mrkt]]&gt;B172,"UP",IF(testdata[[#This Row],[mrkt]]&lt;B172,"DN",""))</f>
        <v>DN</v>
      </c>
      <c r="H173" s="2" t="str">
        <f>IF(testdata[[#This Row],[mkt-dir]]="UP",testdata[[#This Row],[mrkt]],"")</f>
        <v/>
      </c>
      <c r="I173" s="2" t="str">
        <f>IF(testdata[[#This Row],[mkt-dir]]="UP",testdata[[#This Row],[eval]],"")</f>
        <v/>
      </c>
      <c r="J173" s="6">
        <f t="shared" si="13"/>
        <v>1.9129583333333304</v>
      </c>
      <c r="K173" s="6">
        <f t="shared" si="14"/>
        <v>6.1627041666666686</v>
      </c>
      <c r="L173" s="7">
        <f>testdata[[#This Row],[cov+]]/testdata[[#This Row],[varM+]]</f>
        <v>3.2215569253555851</v>
      </c>
      <c r="M173" s="1">
        <f>IF(testdata[[#This Row],[mkt-dir]]="DN",testdata[[#This Row],[mrkt]],"")</f>
        <v>235.39</v>
      </c>
      <c r="N173" s="1">
        <f>IF(testdata[[#This Row],[mkt-dir]]="DN",testdata[[#This Row],[eval]],"")</f>
        <v>350.61</v>
      </c>
      <c r="O173" s="6">
        <f t="shared" si="15"/>
        <v>2.0259750000000132</v>
      </c>
      <c r="P173" s="6">
        <f t="shared" si="16"/>
        <v>2.1064437500000208</v>
      </c>
      <c r="Q173" s="7">
        <f>testdata[[#This Row],[cov-]]/testdata[[#This Row],[varM-]]</f>
        <v>1.0397185305840433</v>
      </c>
    </row>
    <row r="174" spans="1:17" x14ac:dyDescent="0.25">
      <c r="A174" s="3">
        <v>172</v>
      </c>
      <c r="B174" s="1">
        <v>235.11</v>
      </c>
      <c r="C174" s="1">
        <v>343.4</v>
      </c>
      <c r="D174" s="6">
        <f t="shared" si="12"/>
        <v>2.1214727500000059</v>
      </c>
      <c r="E174" s="6">
        <f t="shared" si="17"/>
        <v>3.9724560000000024</v>
      </c>
      <c r="F174" s="7">
        <f>testdata[[#This Row],[cov]]/testdata[[#This Row],[varM]]</f>
        <v>1.8724991871802226</v>
      </c>
      <c r="G174" s="2" t="str">
        <f>IF(testdata[[#This Row],[mrkt]]&gt;B173,"UP",IF(testdata[[#This Row],[mrkt]]&lt;B173,"DN",""))</f>
        <v>DN</v>
      </c>
      <c r="H174" s="2" t="str">
        <f>IF(testdata[[#This Row],[mkt-dir]]="UP",testdata[[#This Row],[mrkt]],"")</f>
        <v/>
      </c>
      <c r="I174" s="2" t="str">
        <f>IF(testdata[[#This Row],[mkt-dir]]="UP",testdata[[#This Row],[eval]],"")</f>
        <v/>
      </c>
      <c r="J174" s="6">
        <f t="shared" si="13"/>
        <v>1.9129583333333304</v>
      </c>
      <c r="K174" s="6">
        <f t="shared" si="14"/>
        <v>6.1627041666666686</v>
      </c>
      <c r="L174" s="7">
        <f>testdata[[#This Row],[cov+]]/testdata[[#This Row],[varM+]]</f>
        <v>3.2215569253555851</v>
      </c>
      <c r="M174" s="1">
        <f>IF(testdata[[#This Row],[mkt-dir]]="DN",testdata[[#This Row],[mrkt]],"")</f>
        <v>235.11</v>
      </c>
      <c r="N174" s="1">
        <f>IF(testdata[[#This Row],[mkt-dir]]="DN",testdata[[#This Row],[eval]],"")</f>
        <v>343.4</v>
      </c>
      <c r="O174" s="6">
        <f t="shared" si="15"/>
        <v>2.2155359375000185</v>
      </c>
      <c r="P174" s="6">
        <f t="shared" si="16"/>
        <v>0.76692968750000046</v>
      </c>
      <c r="Q174" s="7">
        <f>testdata[[#This Row],[cov-]]/testdata[[#This Row],[varM-]]</f>
        <v>0.3461598950028289</v>
      </c>
    </row>
    <row r="175" spans="1:17" x14ac:dyDescent="0.25">
      <c r="A175" s="3">
        <v>173</v>
      </c>
      <c r="B175" s="1">
        <v>237.62</v>
      </c>
      <c r="C175" s="1">
        <v>363.69</v>
      </c>
      <c r="D175" s="6">
        <f t="shared" si="12"/>
        <v>2.6356940000000102</v>
      </c>
      <c r="E175" s="6">
        <f t="shared" si="17"/>
        <v>6.5581850000000035</v>
      </c>
      <c r="F175" s="7">
        <f>testdata[[#This Row],[cov]]/testdata[[#This Row],[varM]]</f>
        <v>2.4882194215261628</v>
      </c>
      <c r="G175" s="2" t="str">
        <f>IF(testdata[[#This Row],[mrkt]]&gt;B174,"UP",IF(testdata[[#This Row],[mrkt]]&lt;B174,"DN",""))</f>
        <v>UP</v>
      </c>
      <c r="H175" s="2">
        <f>IF(testdata[[#This Row],[mkt-dir]]="UP",testdata[[#This Row],[mrkt]],"")</f>
        <v>237.62</v>
      </c>
      <c r="I175" s="2">
        <f>IF(testdata[[#This Row],[mkt-dir]]="UP",testdata[[#This Row],[eval]],"")</f>
        <v>363.69</v>
      </c>
      <c r="J175" s="6">
        <f t="shared" si="13"/>
        <v>2.5094409722222273</v>
      </c>
      <c r="K175" s="6">
        <f t="shared" si="14"/>
        <v>10.312350694444445</v>
      </c>
      <c r="L175" s="7">
        <f>testdata[[#This Row],[cov+]]/testdata[[#This Row],[varM+]]</f>
        <v>4.1094215040700384</v>
      </c>
      <c r="M175" s="1" t="str">
        <f>IF(testdata[[#This Row],[mkt-dir]]="DN",testdata[[#This Row],[mrkt]],"")</f>
        <v/>
      </c>
      <c r="N175" s="1" t="str">
        <f>IF(testdata[[#This Row],[mkt-dir]]="DN",testdata[[#This Row],[eval]],"")</f>
        <v/>
      </c>
      <c r="O175" s="6">
        <f t="shared" si="15"/>
        <v>2.2155359375000185</v>
      </c>
      <c r="P175" s="6">
        <f t="shared" si="16"/>
        <v>0.76692968750000046</v>
      </c>
      <c r="Q175" s="7">
        <f>testdata[[#This Row],[cov-]]/testdata[[#This Row],[varM-]]</f>
        <v>0.3461598950028289</v>
      </c>
    </row>
    <row r="176" spans="1:17" x14ac:dyDescent="0.25">
      <c r="A176" s="3">
        <v>174</v>
      </c>
      <c r="B176" s="1">
        <v>238.42</v>
      </c>
      <c r="C176" s="1">
        <v>362.75</v>
      </c>
      <c r="D176" s="6">
        <f t="shared" si="12"/>
        <v>3.4414527500000061</v>
      </c>
      <c r="E176" s="6">
        <f t="shared" si="17"/>
        <v>8.4027562500000013</v>
      </c>
      <c r="F176" s="7">
        <f>testdata[[#This Row],[cov]]/testdata[[#This Row],[varM]]</f>
        <v>2.4416305730189052</v>
      </c>
      <c r="G176" s="2" t="str">
        <f>IF(testdata[[#This Row],[mrkt]]&gt;B175,"UP",IF(testdata[[#This Row],[mrkt]]&lt;B175,"DN",""))</f>
        <v>UP</v>
      </c>
      <c r="H176" s="2">
        <f>IF(testdata[[#This Row],[mkt-dir]]="UP",testdata[[#This Row],[mrkt]],"")</f>
        <v>238.42</v>
      </c>
      <c r="I176" s="2">
        <f>IF(testdata[[#This Row],[mkt-dir]]="UP",testdata[[#This Row],[eval]],"")</f>
        <v>362.75</v>
      </c>
      <c r="J176" s="6">
        <f t="shared" si="13"/>
        <v>3.5960972222222209</v>
      </c>
      <c r="K176" s="6">
        <f t="shared" si="14"/>
        <v>13.402138888888883</v>
      </c>
      <c r="L176" s="7">
        <f>testdata[[#This Row],[cov+]]/testdata[[#This Row],[varM+]]</f>
        <v>3.7268566617359093</v>
      </c>
      <c r="M176" s="1" t="str">
        <f>IF(testdata[[#This Row],[mkt-dir]]="DN",testdata[[#This Row],[mrkt]],"")</f>
        <v/>
      </c>
      <c r="N176" s="1" t="str">
        <f>IF(testdata[[#This Row],[mkt-dir]]="DN",testdata[[#This Row],[eval]],"")</f>
        <v/>
      </c>
      <c r="O176" s="6">
        <f t="shared" si="15"/>
        <v>2.2155359375000185</v>
      </c>
      <c r="P176" s="6">
        <f t="shared" si="16"/>
        <v>0.76692968750000046</v>
      </c>
      <c r="Q176" s="7">
        <f>testdata[[#This Row],[cov-]]/testdata[[#This Row],[varM-]]</f>
        <v>0.3461598950028289</v>
      </c>
    </row>
    <row r="177" spans="1:17" x14ac:dyDescent="0.25">
      <c r="A177" s="3">
        <v>175</v>
      </c>
      <c r="B177" s="1">
        <v>238.54</v>
      </c>
      <c r="C177" s="1">
        <v>366.23</v>
      </c>
      <c r="D177" s="6">
        <f t="shared" si="12"/>
        <v>4.2386560000000033</v>
      </c>
      <c r="E177" s="6">
        <f t="shared" si="17"/>
        <v>11.064334999999993</v>
      </c>
      <c r="F177" s="7">
        <f>testdata[[#This Row],[cov]]/testdata[[#This Row],[varM]]</f>
        <v>2.6103404003533157</v>
      </c>
      <c r="G177" s="2" t="str">
        <f>IF(testdata[[#This Row],[mrkt]]&gt;B176,"UP",IF(testdata[[#This Row],[mrkt]]&lt;B176,"DN",""))</f>
        <v>UP</v>
      </c>
      <c r="H177" s="2">
        <f>IF(testdata[[#This Row],[mkt-dir]]="UP",testdata[[#This Row],[mrkt]],"")</f>
        <v>238.54</v>
      </c>
      <c r="I177" s="2">
        <f>IF(testdata[[#This Row],[mkt-dir]]="UP",testdata[[#This Row],[eval]],"")</f>
        <v>366.23</v>
      </c>
      <c r="J177" s="6">
        <f t="shared" si="13"/>
        <v>4.2405633136094636</v>
      </c>
      <c r="K177" s="6">
        <f t="shared" si="14"/>
        <v>16.124610650887568</v>
      </c>
      <c r="L177" s="7">
        <f>testdata[[#This Row],[cov+]]/testdata[[#This Row],[varM+]]</f>
        <v>3.8024690255509226</v>
      </c>
      <c r="M177" s="1" t="str">
        <f>IF(testdata[[#This Row],[mkt-dir]]="DN",testdata[[#This Row],[mrkt]],"")</f>
        <v/>
      </c>
      <c r="N177" s="1" t="str">
        <f>IF(testdata[[#This Row],[mkt-dir]]="DN",testdata[[#This Row],[eval]],"")</f>
        <v/>
      </c>
      <c r="O177" s="6">
        <f t="shared" si="15"/>
        <v>2.2126122448979739</v>
      </c>
      <c r="P177" s="6">
        <f t="shared" si="16"/>
        <v>-1.6249877551020639</v>
      </c>
      <c r="Q177" s="7">
        <f>testdata[[#This Row],[cov-]]/testdata[[#This Row],[varM-]]</f>
        <v>-0.73442048368352675</v>
      </c>
    </row>
    <row r="178" spans="1:17" x14ac:dyDescent="0.25">
      <c r="A178" s="3">
        <v>176</v>
      </c>
      <c r="B178" s="1">
        <v>238.46</v>
      </c>
      <c r="C178" s="1">
        <v>377.64</v>
      </c>
      <c r="D178" s="6">
        <f t="shared" si="12"/>
        <v>4.9247560000000075</v>
      </c>
      <c r="E178" s="6">
        <f t="shared" si="17"/>
        <v>15.483098000000002</v>
      </c>
      <c r="F178" s="7">
        <f>testdata[[#This Row],[cov]]/testdata[[#This Row],[varM]]</f>
        <v>3.1439320039409013</v>
      </c>
      <c r="G178" s="2" t="str">
        <f>IF(testdata[[#This Row],[mrkt]]&gt;B177,"UP",IF(testdata[[#This Row],[mrkt]]&lt;B177,"DN",""))</f>
        <v>DN</v>
      </c>
      <c r="H178" s="2" t="str">
        <f>IF(testdata[[#This Row],[mkt-dir]]="UP",testdata[[#This Row],[mrkt]],"")</f>
        <v/>
      </c>
      <c r="I178" s="2" t="str">
        <f>IF(testdata[[#This Row],[mkt-dir]]="UP",testdata[[#This Row],[eval]],"")</f>
        <v/>
      </c>
      <c r="J178" s="6">
        <f t="shared" si="13"/>
        <v>4.5885416666666616</v>
      </c>
      <c r="K178" s="6">
        <f t="shared" si="14"/>
        <v>17.242466666666648</v>
      </c>
      <c r="L178" s="7">
        <f>testdata[[#This Row],[cov+]]/testdata[[#This Row],[varM+]]</f>
        <v>3.7577225879682179</v>
      </c>
      <c r="M178" s="1">
        <f>IF(testdata[[#This Row],[mkt-dir]]="DN",testdata[[#This Row],[mrkt]],"")</f>
        <v>238.46</v>
      </c>
      <c r="N178" s="1">
        <f>IF(testdata[[#This Row],[mkt-dir]]="DN",testdata[[#This Row],[eval]],"")</f>
        <v>377.64</v>
      </c>
      <c r="O178" s="6">
        <f t="shared" si="15"/>
        <v>4.6797937500000266</v>
      </c>
      <c r="P178" s="6">
        <f t="shared" si="16"/>
        <v>13.822975000000014</v>
      </c>
      <c r="Q178" s="7">
        <f>testdata[[#This Row],[cov-]]/testdata[[#This Row],[varM-]]</f>
        <v>2.9537573103515373</v>
      </c>
    </row>
    <row r="179" spans="1:17" x14ac:dyDescent="0.25">
      <c r="A179" s="3">
        <v>177</v>
      </c>
      <c r="B179" s="1">
        <v>238.78</v>
      </c>
      <c r="C179" s="1">
        <v>379.81</v>
      </c>
      <c r="D179" s="6">
        <f t="shared" si="12"/>
        <v>5.1779687500000078</v>
      </c>
      <c r="E179" s="6">
        <f t="shared" si="17"/>
        <v>20.445691250000003</v>
      </c>
      <c r="F179" s="7">
        <f>testdata[[#This Row],[cov]]/testdata[[#This Row],[varM]]</f>
        <v>3.9485930172908001</v>
      </c>
      <c r="G179" s="2" t="str">
        <f>IF(testdata[[#This Row],[mrkt]]&gt;B178,"UP",IF(testdata[[#This Row],[mrkt]]&lt;B178,"DN",""))</f>
        <v>UP</v>
      </c>
      <c r="H179" s="2">
        <f>IF(testdata[[#This Row],[mkt-dir]]="UP",testdata[[#This Row],[mrkt]],"")</f>
        <v>238.78</v>
      </c>
      <c r="I179" s="2">
        <f>IF(testdata[[#This Row],[mkt-dir]]="UP",testdata[[#This Row],[eval]],"")</f>
        <v>379.81</v>
      </c>
      <c r="J179" s="6">
        <f t="shared" si="13"/>
        <v>5.1481609467455618</v>
      </c>
      <c r="K179" s="6">
        <f t="shared" si="14"/>
        <v>23.038605917159757</v>
      </c>
      <c r="L179" s="7">
        <f>testdata[[#This Row],[cov+]]/testdata[[#This Row],[varM+]]</f>
        <v>4.4751137649889792</v>
      </c>
      <c r="M179" s="1" t="str">
        <f>IF(testdata[[#This Row],[mkt-dir]]="DN",testdata[[#This Row],[mrkt]],"")</f>
        <v/>
      </c>
      <c r="N179" s="1" t="str">
        <f>IF(testdata[[#This Row],[mkt-dir]]="DN",testdata[[#This Row],[eval]],"")</f>
        <v/>
      </c>
      <c r="O179" s="6">
        <f t="shared" si="15"/>
        <v>4.4940244897959456</v>
      </c>
      <c r="P179" s="6">
        <f t="shared" si="16"/>
        <v>15.28603265306125</v>
      </c>
      <c r="Q179" s="7">
        <f>testdata[[#This Row],[cov-]]/testdata[[#This Row],[varM-]]</f>
        <v>3.4014128511692476</v>
      </c>
    </row>
    <row r="180" spans="1:17" x14ac:dyDescent="0.25">
      <c r="A180" s="3">
        <v>178</v>
      </c>
      <c r="B180" s="1">
        <v>239.29</v>
      </c>
      <c r="C180" s="1">
        <v>385</v>
      </c>
      <c r="D180" s="6">
        <f t="shared" si="12"/>
        <v>5.2257790000000028</v>
      </c>
      <c r="E180" s="6">
        <f t="shared" si="17"/>
        <v>25.078279499999994</v>
      </c>
      <c r="F180" s="7">
        <f>testdata[[#This Row],[cov]]/testdata[[#This Row],[varM]]</f>
        <v>4.7989552371043587</v>
      </c>
      <c r="G180" s="2" t="str">
        <f>IF(testdata[[#This Row],[mrkt]]&gt;B179,"UP",IF(testdata[[#This Row],[mrkt]]&lt;B179,"DN",""))</f>
        <v>UP</v>
      </c>
      <c r="H180" s="2">
        <f>IF(testdata[[#This Row],[mkt-dir]]="UP",testdata[[#This Row],[mrkt]],"")</f>
        <v>239.29</v>
      </c>
      <c r="I180" s="2">
        <f>IF(testdata[[#This Row],[mkt-dir]]="UP",testdata[[#This Row],[eval]],"")</f>
        <v>385</v>
      </c>
      <c r="J180" s="6">
        <f t="shared" si="13"/>
        <v>5.7479086734693841</v>
      </c>
      <c r="K180" s="6">
        <f t="shared" si="14"/>
        <v>29.250279081632641</v>
      </c>
      <c r="L180" s="7">
        <f>testdata[[#This Row],[cov+]]/testdata[[#This Row],[varM+]]</f>
        <v>5.0888559201789549</v>
      </c>
      <c r="M180" s="1" t="str">
        <f>IF(testdata[[#This Row],[mkt-dir]]="DN",testdata[[#This Row],[mrkt]],"")</f>
        <v/>
      </c>
      <c r="N180" s="1" t="str">
        <f>IF(testdata[[#This Row],[mkt-dir]]="DN",testdata[[#This Row],[eval]],"")</f>
        <v/>
      </c>
      <c r="O180" s="6">
        <f t="shared" si="15"/>
        <v>3.5113138888889082</v>
      </c>
      <c r="P180" s="6">
        <f t="shared" si="16"/>
        <v>14.337116666666679</v>
      </c>
      <c r="Q180" s="7">
        <f>testdata[[#This Row],[cov-]]/testdata[[#This Row],[varM-]]</f>
        <v>4.0831201995454185</v>
      </c>
    </row>
    <row r="181" spans="1:17" x14ac:dyDescent="0.25">
      <c r="A181" s="3">
        <v>179</v>
      </c>
      <c r="B181" s="1">
        <v>239.53</v>
      </c>
      <c r="C181" s="1">
        <v>375.1</v>
      </c>
      <c r="D181" s="6">
        <f t="shared" si="12"/>
        <v>5.1272487500000032</v>
      </c>
      <c r="E181" s="6">
        <f t="shared" si="17"/>
        <v>24.792803749999997</v>
      </c>
      <c r="F181" s="7">
        <f>testdata[[#This Row],[cov]]/testdata[[#This Row],[varM]]</f>
        <v>4.8354985215023909</v>
      </c>
      <c r="G181" s="2" t="str">
        <f>IF(testdata[[#This Row],[mrkt]]&gt;B180,"UP",IF(testdata[[#This Row],[mrkt]]&lt;B180,"DN",""))</f>
        <v>UP</v>
      </c>
      <c r="H181" s="2">
        <f>IF(testdata[[#This Row],[mkt-dir]]="UP",testdata[[#This Row],[mrkt]],"")</f>
        <v>239.53</v>
      </c>
      <c r="I181" s="2">
        <f>IF(testdata[[#This Row],[mkt-dir]]="UP",testdata[[#This Row],[eval]],"")</f>
        <v>375.1</v>
      </c>
      <c r="J181" s="6">
        <f t="shared" si="13"/>
        <v>5.2247714285714251</v>
      </c>
      <c r="K181" s="6">
        <f t="shared" si="14"/>
        <v>27.428392857142857</v>
      </c>
      <c r="L181" s="7">
        <f>testdata[[#This Row],[cov+]]/testdata[[#This Row],[varM+]]</f>
        <v>5.2496828295974707</v>
      </c>
      <c r="M181" s="1" t="str">
        <f>IF(testdata[[#This Row],[mkt-dir]]="DN",testdata[[#This Row],[mrkt]],"")</f>
        <v/>
      </c>
      <c r="N181" s="1" t="str">
        <f>IF(testdata[[#This Row],[mkt-dir]]="DN",testdata[[#This Row],[eval]],"")</f>
        <v/>
      </c>
      <c r="O181" s="6">
        <f t="shared" si="15"/>
        <v>3.5113138888889082</v>
      </c>
      <c r="P181" s="6">
        <f t="shared" si="16"/>
        <v>14.337116666666679</v>
      </c>
      <c r="Q181" s="7">
        <f>testdata[[#This Row],[cov-]]/testdata[[#This Row],[varM-]]</f>
        <v>4.0831201995454185</v>
      </c>
    </row>
    <row r="182" spans="1:17" x14ac:dyDescent="0.25">
      <c r="A182" s="3">
        <v>180</v>
      </c>
      <c r="B182" s="1">
        <v>239.61</v>
      </c>
      <c r="C182" s="1">
        <v>373.91</v>
      </c>
      <c r="D182" s="6">
        <f t="shared" si="12"/>
        <v>5.5697427500000094</v>
      </c>
      <c r="E182" s="6">
        <f t="shared" si="17"/>
        <v>25.879719250000029</v>
      </c>
      <c r="F182" s="7">
        <f>testdata[[#This Row],[cov]]/testdata[[#This Row],[varM]]</f>
        <v>4.6464837626477431</v>
      </c>
      <c r="G182" s="2" t="str">
        <f>IF(testdata[[#This Row],[mrkt]]&gt;B181,"UP",IF(testdata[[#This Row],[mrkt]]&lt;B181,"DN",""))</f>
        <v>UP</v>
      </c>
      <c r="H182" s="2">
        <f>IF(testdata[[#This Row],[mkt-dir]]="UP",testdata[[#This Row],[mrkt]],"")</f>
        <v>239.61</v>
      </c>
      <c r="I182" s="2">
        <f>IF(testdata[[#This Row],[mkt-dir]]="UP",testdata[[#This Row],[eval]],"")</f>
        <v>373.91</v>
      </c>
      <c r="J182" s="6">
        <f t="shared" si="13"/>
        <v>5.4724551020408247</v>
      </c>
      <c r="K182" s="6">
        <f t="shared" si="14"/>
        <v>27.19815510204085</v>
      </c>
      <c r="L182" s="7">
        <f>testdata[[#This Row],[cov+]]/testdata[[#This Row],[varM+]]</f>
        <v>4.9700097296180523</v>
      </c>
      <c r="M182" s="1" t="str">
        <f>IF(testdata[[#This Row],[mkt-dir]]="DN",testdata[[#This Row],[mrkt]],"")</f>
        <v/>
      </c>
      <c r="N182" s="1" t="str">
        <f>IF(testdata[[#This Row],[mkt-dir]]="DN",testdata[[#This Row],[eval]],"")</f>
        <v/>
      </c>
      <c r="O182" s="6">
        <f t="shared" si="15"/>
        <v>3.5113138888889082</v>
      </c>
      <c r="P182" s="6">
        <f t="shared" si="16"/>
        <v>14.337116666666679</v>
      </c>
      <c r="Q182" s="7">
        <f>testdata[[#This Row],[cov-]]/testdata[[#This Row],[varM-]]</f>
        <v>4.0831201995454185</v>
      </c>
    </row>
    <row r="183" spans="1:17" x14ac:dyDescent="0.25">
      <c r="A183" s="3">
        <v>181</v>
      </c>
      <c r="B183" s="1">
        <v>238.97</v>
      </c>
      <c r="C183" s="1">
        <v>366.48</v>
      </c>
      <c r="D183" s="6">
        <f t="shared" si="12"/>
        <v>5.4362247500000098</v>
      </c>
      <c r="E183" s="6">
        <f t="shared" si="17"/>
        <v>25.752219500000024</v>
      </c>
      <c r="F183" s="7">
        <f>testdata[[#This Row],[cov]]/testdata[[#This Row],[varM]]</f>
        <v>4.7371513659364393</v>
      </c>
      <c r="G183" s="2" t="str">
        <f>IF(testdata[[#This Row],[mrkt]]&gt;B182,"UP",IF(testdata[[#This Row],[mrkt]]&lt;B182,"DN",""))</f>
        <v>DN</v>
      </c>
      <c r="H183" s="2" t="str">
        <f>IF(testdata[[#This Row],[mkt-dir]]="UP",testdata[[#This Row],[mrkt]],"")</f>
        <v/>
      </c>
      <c r="I183" s="2" t="str">
        <f>IF(testdata[[#This Row],[mkt-dir]]="UP",testdata[[#This Row],[eval]],"")</f>
        <v/>
      </c>
      <c r="J183" s="6">
        <f t="shared" si="13"/>
        <v>5.4724551020408247</v>
      </c>
      <c r="K183" s="6">
        <f t="shared" si="14"/>
        <v>27.19815510204085</v>
      </c>
      <c r="L183" s="7">
        <f>testdata[[#This Row],[cov+]]/testdata[[#This Row],[varM+]]</f>
        <v>4.9700097296180523</v>
      </c>
      <c r="M183" s="1">
        <f>IF(testdata[[#This Row],[mkt-dir]]="DN",testdata[[#This Row],[mrkt]],"")</f>
        <v>238.97</v>
      </c>
      <c r="N183" s="1">
        <f>IF(testdata[[#This Row],[mkt-dir]]="DN",testdata[[#This Row],[eval]],"")</f>
        <v>366.48</v>
      </c>
      <c r="O183" s="6">
        <f t="shared" si="15"/>
        <v>4.8535583333333507</v>
      </c>
      <c r="P183" s="6">
        <f t="shared" si="16"/>
        <v>19.775108333333353</v>
      </c>
      <c r="Q183" s="7">
        <f>testdata[[#This Row],[cov-]]/testdata[[#This Row],[varM-]]</f>
        <v>4.074352665655943</v>
      </c>
    </row>
    <row r="184" spans="1:17" x14ac:dyDescent="0.25">
      <c r="A184" s="3">
        <v>182</v>
      </c>
      <c r="B184" s="1">
        <v>239.02</v>
      </c>
      <c r="C184" s="1">
        <v>351.09</v>
      </c>
      <c r="D184" s="6">
        <f t="shared" si="12"/>
        <v>4.9353947500000075</v>
      </c>
      <c r="E184" s="6">
        <f t="shared" si="17"/>
        <v>23.334644500000017</v>
      </c>
      <c r="F184" s="7">
        <f>testdata[[#This Row],[cov]]/testdata[[#This Row],[varM]]</f>
        <v>4.7280198812871008</v>
      </c>
      <c r="G184" s="2" t="str">
        <f>IF(testdata[[#This Row],[mrkt]]&gt;B183,"UP",IF(testdata[[#This Row],[mrkt]]&lt;B183,"DN",""))</f>
        <v>UP</v>
      </c>
      <c r="H184" s="2">
        <f>IF(testdata[[#This Row],[mkt-dir]]="UP",testdata[[#This Row],[mrkt]],"")</f>
        <v>239.02</v>
      </c>
      <c r="I184" s="2">
        <f>IF(testdata[[#This Row],[mkt-dir]]="UP",testdata[[#This Row],[eval]],"")</f>
        <v>351.09</v>
      </c>
      <c r="J184" s="6">
        <f t="shared" si="13"/>
        <v>5.4400595555555666</v>
      </c>
      <c r="K184" s="6">
        <f t="shared" si="14"/>
        <v>23.933264888888903</v>
      </c>
      <c r="L184" s="7">
        <f>testdata[[#This Row],[cov+]]/testdata[[#This Row],[varM+]]</f>
        <v>4.3994490583191261</v>
      </c>
      <c r="M184" s="1" t="str">
        <f>IF(testdata[[#This Row],[mkt-dir]]="DN",testdata[[#This Row],[mrkt]],"")</f>
        <v/>
      </c>
      <c r="N184" s="1" t="str">
        <f>IF(testdata[[#This Row],[mkt-dir]]="DN",testdata[[#This Row],[eval]],"")</f>
        <v/>
      </c>
      <c r="O184" s="6">
        <f t="shared" si="15"/>
        <v>3.3281199999999997</v>
      </c>
      <c r="P184" s="6">
        <f t="shared" si="16"/>
        <v>20.754100000000019</v>
      </c>
      <c r="Q184" s="7">
        <f>testdata[[#This Row],[cov-]]/testdata[[#This Row],[varM-]]</f>
        <v>6.2359830775332679</v>
      </c>
    </row>
    <row r="185" spans="1:17" x14ac:dyDescent="0.25">
      <c r="A185" s="3">
        <v>183</v>
      </c>
      <c r="B185" s="1">
        <v>238.53</v>
      </c>
      <c r="C185" s="1">
        <v>344.99</v>
      </c>
      <c r="D185" s="6">
        <f t="shared" si="12"/>
        <v>4.3757627500000078</v>
      </c>
      <c r="E185" s="6">
        <f t="shared" si="17"/>
        <v>19.977931000000019</v>
      </c>
      <c r="F185" s="7">
        <f>testdata[[#This Row],[cov]]/testdata[[#This Row],[varM]]</f>
        <v>4.5655882508712304</v>
      </c>
      <c r="G185" s="2" t="str">
        <f>IF(testdata[[#This Row],[mrkt]]&gt;B184,"UP",IF(testdata[[#This Row],[mrkt]]&lt;B184,"DN",""))</f>
        <v>DN</v>
      </c>
      <c r="H185" s="2" t="str">
        <f>IF(testdata[[#This Row],[mkt-dir]]="UP",testdata[[#This Row],[mrkt]],"")</f>
        <v/>
      </c>
      <c r="I185" s="2" t="str">
        <f>IF(testdata[[#This Row],[mkt-dir]]="UP",testdata[[#This Row],[eval]],"")</f>
        <v/>
      </c>
      <c r="J185" s="6">
        <f t="shared" si="13"/>
        <v>4.7963535714285825</v>
      </c>
      <c r="K185" s="6">
        <f t="shared" si="14"/>
        <v>22.140446428571448</v>
      </c>
      <c r="L185" s="7">
        <f>testdata[[#This Row],[cov+]]/testdata[[#This Row],[varM+]]</f>
        <v>4.6160997305244464</v>
      </c>
      <c r="M185" s="1">
        <f>IF(testdata[[#This Row],[mkt-dir]]="DN",testdata[[#This Row],[mrkt]],"")</f>
        <v>238.53</v>
      </c>
      <c r="N185" s="1">
        <f>IF(testdata[[#This Row],[mkt-dir]]="DN",testdata[[#This Row],[eval]],"")</f>
        <v>344.99</v>
      </c>
      <c r="O185" s="6">
        <f t="shared" si="15"/>
        <v>3.3401555555555551</v>
      </c>
      <c r="P185" s="6">
        <f t="shared" si="16"/>
        <v>13.772988888888909</v>
      </c>
      <c r="Q185" s="7">
        <f>testdata[[#This Row],[cov-]]/testdata[[#This Row],[varM-]]</f>
        <v>4.1234573240101993</v>
      </c>
    </row>
    <row r="186" spans="1:17" x14ac:dyDescent="0.25">
      <c r="A186" s="3">
        <v>184</v>
      </c>
      <c r="B186" s="1">
        <v>238.68</v>
      </c>
      <c r="C186" s="1">
        <v>345.25</v>
      </c>
      <c r="D186" s="6">
        <f t="shared" si="12"/>
        <v>3.697064750000004</v>
      </c>
      <c r="E186" s="6">
        <f t="shared" si="17"/>
        <v>16.126014750000014</v>
      </c>
      <c r="F186" s="7">
        <f>testdata[[#This Row],[cov]]/testdata[[#This Row],[varM]]</f>
        <v>4.3618426618035286</v>
      </c>
      <c r="G186" s="2" t="str">
        <f>IF(testdata[[#This Row],[mrkt]]&gt;B185,"UP",IF(testdata[[#This Row],[mrkt]]&lt;B185,"DN",""))</f>
        <v>UP</v>
      </c>
      <c r="H186" s="2">
        <f>IF(testdata[[#This Row],[mkt-dir]]="UP",testdata[[#This Row],[mrkt]],"")</f>
        <v>238.68</v>
      </c>
      <c r="I186" s="2">
        <f>IF(testdata[[#This Row],[mkt-dir]]="UP",testdata[[#This Row],[eval]],"")</f>
        <v>345.25</v>
      </c>
      <c r="J186" s="6">
        <f t="shared" si="13"/>
        <v>3.7154515306122526</v>
      </c>
      <c r="K186" s="6">
        <f t="shared" si="14"/>
        <v>15.945005102040824</v>
      </c>
      <c r="L186" s="7">
        <f>testdata[[#This Row],[cov+]]/testdata[[#This Row],[varM+]]</f>
        <v>4.291538988106061</v>
      </c>
      <c r="M186" s="1" t="str">
        <f>IF(testdata[[#This Row],[mkt-dir]]="DN",testdata[[#This Row],[mrkt]],"")</f>
        <v/>
      </c>
      <c r="N186" s="1" t="str">
        <f>IF(testdata[[#This Row],[mkt-dir]]="DN",testdata[[#This Row],[eval]],"")</f>
        <v/>
      </c>
      <c r="O186" s="6">
        <f t="shared" si="15"/>
        <v>3.3401555555555551</v>
      </c>
      <c r="P186" s="6">
        <f t="shared" si="16"/>
        <v>13.772988888888909</v>
      </c>
      <c r="Q186" s="7">
        <f>testdata[[#This Row],[cov-]]/testdata[[#This Row],[varM-]]</f>
        <v>4.1234573240101993</v>
      </c>
    </row>
    <row r="187" spans="1:17" x14ac:dyDescent="0.25">
      <c r="A187" s="3">
        <v>185</v>
      </c>
      <c r="B187" s="1">
        <v>239.6</v>
      </c>
      <c r="C187" s="1">
        <v>340.97</v>
      </c>
      <c r="D187" s="6">
        <f t="shared" si="12"/>
        <v>3.1205187500000062</v>
      </c>
      <c r="E187" s="6">
        <f t="shared" si="17"/>
        <v>11.737905000000023</v>
      </c>
      <c r="F187" s="7">
        <f>testdata[[#This Row],[cov]]/testdata[[#This Row],[varM]]</f>
        <v>3.761523624878075</v>
      </c>
      <c r="G187" s="2" t="str">
        <f>IF(testdata[[#This Row],[mrkt]]&gt;B186,"UP",IF(testdata[[#This Row],[mrkt]]&lt;B186,"DN",""))</f>
        <v>UP</v>
      </c>
      <c r="H187" s="2">
        <f>IF(testdata[[#This Row],[mkt-dir]]="UP",testdata[[#This Row],[mrkt]],"")</f>
        <v>239.6</v>
      </c>
      <c r="I187" s="2">
        <f>IF(testdata[[#This Row],[mkt-dir]]="UP",testdata[[#This Row],[eval]],"")</f>
        <v>340.97</v>
      </c>
      <c r="J187" s="6">
        <f t="shared" si="13"/>
        <v>2.6578678571428687</v>
      </c>
      <c r="K187" s="6">
        <f t="shared" si="14"/>
        <v>9.0491678571428871</v>
      </c>
      <c r="L187" s="7">
        <f>testdata[[#This Row],[cov+]]/testdata[[#This Row],[varM+]]</f>
        <v>3.40467184356956</v>
      </c>
      <c r="M187" s="1" t="str">
        <f>IF(testdata[[#This Row],[mkt-dir]]="DN",testdata[[#This Row],[mrkt]],"")</f>
        <v/>
      </c>
      <c r="N187" s="1" t="str">
        <f>IF(testdata[[#This Row],[mkt-dir]]="DN",testdata[[#This Row],[eval]],"")</f>
        <v/>
      </c>
      <c r="O187" s="6">
        <f t="shared" si="15"/>
        <v>3.3401555555555551</v>
      </c>
      <c r="P187" s="6">
        <f t="shared" si="16"/>
        <v>13.772988888888909</v>
      </c>
      <c r="Q187" s="7">
        <f>testdata[[#This Row],[cov-]]/testdata[[#This Row],[varM-]]</f>
        <v>4.1234573240101993</v>
      </c>
    </row>
    <row r="188" spans="1:17" x14ac:dyDescent="0.25">
      <c r="A188" s="3">
        <v>186</v>
      </c>
      <c r="B188" s="1">
        <v>239.89</v>
      </c>
      <c r="C188" s="1">
        <v>339.6</v>
      </c>
      <c r="D188" s="6">
        <f t="shared" si="12"/>
        <v>2.8409527500000014</v>
      </c>
      <c r="E188" s="6">
        <f t="shared" si="17"/>
        <v>8.7573505000000385</v>
      </c>
      <c r="F188" s="7">
        <f>testdata[[#This Row],[cov]]/testdata[[#This Row],[varM]]</f>
        <v>3.0825400035252377</v>
      </c>
      <c r="G188" s="2" t="str">
        <f>IF(testdata[[#This Row],[mrkt]]&gt;B187,"UP",IF(testdata[[#This Row],[mrkt]]&lt;B187,"DN",""))</f>
        <v>UP</v>
      </c>
      <c r="H188" s="2">
        <f>IF(testdata[[#This Row],[mkt-dir]]="UP",testdata[[#This Row],[mrkt]],"")</f>
        <v>239.89</v>
      </c>
      <c r="I188" s="2">
        <f>IF(testdata[[#This Row],[mkt-dir]]="UP",testdata[[#This Row],[eval]],"")</f>
        <v>339.6</v>
      </c>
      <c r="J188" s="6">
        <f t="shared" si="13"/>
        <v>1.9624678571428633</v>
      </c>
      <c r="K188" s="6">
        <f t="shared" si="14"/>
        <v>4.6015178571429072</v>
      </c>
      <c r="L188" s="7">
        <f>testdata[[#This Row],[cov+]]/testdata[[#This Row],[varM+]]</f>
        <v>2.3447608787041281</v>
      </c>
      <c r="M188" s="1" t="str">
        <f>IF(testdata[[#This Row],[mkt-dir]]="DN",testdata[[#This Row],[mrkt]],"")</f>
        <v/>
      </c>
      <c r="N188" s="1" t="str">
        <f>IF(testdata[[#This Row],[mkt-dir]]="DN",testdata[[#This Row],[eval]],"")</f>
        <v/>
      </c>
      <c r="O188" s="6">
        <f t="shared" si="15"/>
        <v>3.3401555555555551</v>
      </c>
      <c r="P188" s="6">
        <f t="shared" si="16"/>
        <v>13.772988888888909</v>
      </c>
      <c r="Q188" s="7">
        <f>testdata[[#This Row],[cov-]]/testdata[[#This Row],[varM-]]</f>
        <v>4.1234573240101993</v>
      </c>
    </row>
    <row r="189" spans="1:17" x14ac:dyDescent="0.25">
      <c r="A189" s="3">
        <v>187</v>
      </c>
      <c r="B189" s="1">
        <v>240.74</v>
      </c>
      <c r="C189" s="1">
        <v>341.1</v>
      </c>
      <c r="D189" s="6">
        <f t="shared" si="12"/>
        <v>3.0087427500000019</v>
      </c>
      <c r="E189" s="6">
        <f t="shared" si="17"/>
        <v>6.1814745000000286</v>
      </c>
      <c r="F189" s="7">
        <f>testdata[[#This Row],[cov]]/testdata[[#This Row],[varM]]</f>
        <v>2.054504161248091</v>
      </c>
      <c r="G189" s="2" t="str">
        <f>IF(testdata[[#This Row],[mrkt]]&gt;B188,"UP",IF(testdata[[#This Row],[mrkt]]&lt;B188,"DN",""))</f>
        <v>UP</v>
      </c>
      <c r="H189" s="2">
        <f>IF(testdata[[#This Row],[mkt-dir]]="UP",testdata[[#This Row],[mrkt]],"")</f>
        <v>240.74</v>
      </c>
      <c r="I189" s="2">
        <f>IF(testdata[[#This Row],[mkt-dir]]="UP",testdata[[#This Row],[eval]],"")</f>
        <v>341.1</v>
      </c>
      <c r="J189" s="6">
        <f t="shared" si="13"/>
        <v>1.8638678571428637</v>
      </c>
      <c r="K189" s="6">
        <f t="shared" si="14"/>
        <v>1.0432178571428885</v>
      </c>
      <c r="L189" s="7">
        <f>testdata[[#This Row],[cov+]]/testdata[[#This Row],[varM+]]</f>
        <v>0.55970591109503043</v>
      </c>
      <c r="M189" s="1" t="str">
        <f>IF(testdata[[#This Row],[mkt-dir]]="DN",testdata[[#This Row],[mrkt]],"")</f>
        <v/>
      </c>
      <c r="N189" s="1" t="str">
        <f>IF(testdata[[#This Row],[mkt-dir]]="DN",testdata[[#This Row],[eval]],"")</f>
        <v/>
      </c>
      <c r="O189" s="6">
        <f t="shared" si="15"/>
        <v>3.3401555555555551</v>
      </c>
      <c r="P189" s="6">
        <f t="shared" si="16"/>
        <v>13.772988888888909</v>
      </c>
      <c r="Q189" s="7">
        <f>testdata[[#This Row],[cov-]]/testdata[[#This Row],[varM-]]</f>
        <v>4.1234573240101993</v>
      </c>
    </row>
    <row r="190" spans="1:17" x14ac:dyDescent="0.25">
      <c r="A190" s="3">
        <v>188</v>
      </c>
      <c r="B190" s="1">
        <v>241.78</v>
      </c>
      <c r="C190" s="1">
        <v>341.53</v>
      </c>
      <c r="D190" s="6">
        <f t="shared" si="12"/>
        <v>3.4363600000000032</v>
      </c>
      <c r="E190" s="6">
        <f t="shared" si="17"/>
        <v>3.1654550000000223</v>
      </c>
      <c r="F190" s="7">
        <f>testdata[[#This Row],[cov]]/testdata[[#This Row],[varM]]</f>
        <v>0.92116512821707253</v>
      </c>
      <c r="G190" s="2" t="str">
        <f>IF(testdata[[#This Row],[mrkt]]&gt;B189,"UP",IF(testdata[[#This Row],[mrkt]]&lt;B189,"DN",""))</f>
        <v>UP</v>
      </c>
      <c r="H190" s="2">
        <f>IF(testdata[[#This Row],[mkt-dir]]="UP",testdata[[#This Row],[mrkt]],"")</f>
        <v>241.78</v>
      </c>
      <c r="I190" s="2">
        <f>IF(testdata[[#This Row],[mkt-dir]]="UP",testdata[[#This Row],[eval]],"")</f>
        <v>341.53</v>
      </c>
      <c r="J190" s="6">
        <f t="shared" si="13"/>
        <v>2.0003387755102122</v>
      </c>
      <c r="K190" s="6">
        <f t="shared" si="14"/>
        <v>-3.0086193877550849</v>
      </c>
      <c r="L190" s="7">
        <f>testdata[[#This Row],[cov+]]/testdata[[#This Row],[varM+]]</f>
        <v>-1.5040549253901743</v>
      </c>
      <c r="M190" s="1" t="str">
        <f>IF(testdata[[#This Row],[mkt-dir]]="DN",testdata[[#This Row],[mrkt]],"")</f>
        <v/>
      </c>
      <c r="N190" s="1" t="str">
        <f>IF(testdata[[#This Row],[mkt-dir]]="DN",testdata[[#This Row],[eval]],"")</f>
        <v/>
      </c>
      <c r="O190" s="6">
        <f t="shared" si="15"/>
        <v>3.3401555555555551</v>
      </c>
      <c r="P190" s="6">
        <f t="shared" si="16"/>
        <v>13.772988888888909</v>
      </c>
      <c r="Q190" s="7">
        <f>testdata[[#This Row],[cov-]]/testdata[[#This Row],[varM-]]</f>
        <v>4.1234573240101993</v>
      </c>
    </row>
    <row r="191" spans="1:17" x14ac:dyDescent="0.25">
      <c r="A191" s="3">
        <v>189</v>
      </c>
      <c r="B191" s="1">
        <v>242.3</v>
      </c>
      <c r="C191" s="1">
        <v>348.14</v>
      </c>
      <c r="D191" s="6">
        <f t="shared" si="12"/>
        <v>3.3349840000000102</v>
      </c>
      <c r="E191" s="6">
        <f t="shared" si="17"/>
        <v>2.3210000000096543E-3</v>
      </c>
      <c r="F191" s="7">
        <f>testdata[[#This Row],[cov]]/testdata[[#This Row],[varM]]</f>
        <v>6.9595536290718255E-4</v>
      </c>
      <c r="G191" s="2" t="str">
        <f>IF(testdata[[#This Row],[mrkt]]&gt;B190,"UP",IF(testdata[[#This Row],[mrkt]]&lt;B190,"DN",""))</f>
        <v>UP</v>
      </c>
      <c r="H191" s="2">
        <f>IF(testdata[[#This Row],[mkt-dir]]="UP",testdata[[#This Row],[mrkt]],"")</f>
        <v>242.3</v>
      </c>
      <c r="I191" s="2">
        <f>IF(testdata[[#This Row],[mkt-dir]]="UP",testdata[[#This Row],[eval]],"")</f>
        <v>348.14</v>
      </c>
      <c r="J191" s="6">
        <f t="shared" si="13"/>
        <v>2.5178648888889019</v>
      </c>
      <c r="K191" s="6">
        <f t="shared" si="14"/>
        <v>-4.7716155555555506</v>
      </c>
      <c r="L191" s="7">
        <f>testdata[[#This Row],[cov+]]/testdata[[#This Row],[varM+]]</f>
        <v>-1.8951038940223663</v>
      </c>
      <c r="M191" s="1" t="str">
        <f>IF(testdata[[#This Row],[mkt-dir]]="DN",testdata[[#This Row],[mrkt]],"")</f>
        <v/>
      </c>
      <c r="N191" s="1" t="str">
        <f>IF(testdata[[#This Row],[mkt-dir]]="DN",testdata[[#This Row],[eval]],"")</f>
        <v/>
      </c>
      <c r="O191" s="6">
        <f t="shared" si="15"/>
        <v>2.8182560000000021</v>
      </c>
      <c r="P191" s="6">
        <f t="shared" si="16"/>
        <v>13.395112000000021</v>
      </c>
      <c r="Q191" s="7">
        <f>testdata[[#This Row],[cov-]]/testdata[[#This Row],[varM-]]</f>
        <v>4.7529791473876077</v>
      </c>
    </row>
    <row r="192" spans="1:17" x14ac:dyDescent="0.25">
      <c r="A192" s="3">
        <v>190</v>
      </c>
      <c r="B192" s="1">
        <v>242.58</v>
      </c>
      <c r="C192" s="1">
        <v>355.01</v>
      </c>
      <c r="D192" s="6">
        <f t="shared" si="12"/>
        <v>3.3614760000000077</v>
      </c>
      <c r="E192" s="6">
        <f t="shared" si="17"/>
        <v>-2.693005000000007</v>
      </c>
      <c r="F192" s="7">
        <f>testdata[[#This Row],[cov]]/testdata[[#This Row],[varM]]</f>
        <v>-0.80113765500631295</v>
      </c>
      <c r="G192" s="2" t="str">
        <f>IF(testdata[[#This Row],[mrkt]]&gt;B191,"UP",IF(testdata[[#This Row],[mrkt]]&lt;B191,"DN",""))</f>
        <v>UP</v>
      </c>
      <c r="H192" s="2">
        <f>IF(testdata[[#This Row],[mkt-dir]]="UP",testdata[[#This Row],[mrkt]],"")</f>
        <v>242.58</v>
      </c>
      <c r="I192" s="2">
        <f>IF(testdata[[#This Row],[mkt-dir]]="UP",testdata[[#This Row],[eval]],"")</f>
        <v>355.01</v>
      </c>
      <c r="J192" s="6">
        <f t="shared" si="13"/>
        <v>2.0214382222222325</v>
      </c>
      <c r="K192" s="6">
        <f t="shared" si="14"/>
        <v>-8.8705328888889063</v>
      </c>
      <c r="L192" s="7">
        <f>testdata[[#This Row],[cov+]]/testdata[[#This Row],[varM+]]</f>
        <v>-4.3882285351947301</v>
      </c>
      <c r="M192" s="1" t="str">
        <f>IF(testdata[[#This Row],[mkt-dir]]="DN",testdata[[#This Row],[mrkt]],"")</f>
        <v/>
      </c>
      <c r="N192" s="1" t="str">
        <f>IF(testdata[[#This Row],[mkt-dir]]="DN",testdata[[#This Row],[eval]],"")</f>
        <v/>
      </c>
      <c r="O192" s="6">
        <f t="shared" si="15"/>
        <v>2.8182560000000021</v>
      </c>
      <c r="P192" s="6">
        <f t="shared" si="16"/>
        <v>13.395112000000021</v>
      </c>
      <c r="Q192" s="7">
        <f>testdata[[#This Row],[cov-]]/testdata[[#This Row],[varM-]]</f>
        <v>4.7529791473876077</v>
      </c>
    </row>
    <row r="193" spans="1:17" x14ac:dyDescent="0.25">
      <c r="A193" s="3">
        <v>191</v>
      </c>
      <c r="B193" s="1">
        <v>244.02</v>
      </c>
      <c r="C193" s="1">
        <v>355.33</v>
      </c>
      <c r="D193" s="6">
        <f t="shared" si="12"/>
        <v>3.6611527500000056</v>
      </c>
      <c r="E193" s="6">
        <f t="shared" si="17"/>
        <v>-4.6662885000000163</v>
      </c>
      <c r="F193" s="7">
        <f>testdata[[#This Row],[cov]]/testdata[[#This Row],[varM]]</f>
        <v>-1.2745407850027588</v>
      </c>
      <c r="G193" s="2" t="str">
        <f>IF(testdata[[#This Row],[mrkt]]&gt;B192,"UP",IF(testdata[[#This Row],[mrkt]]&lt;B192,"DN",""))</f>
        <v>UP</v>
      </c>
      <c r="H193" s="2">
        <f>IF(testdata[[#This Row],[mkt-dir]]="UP",testdata[[#This Row],[mrkt]],"")</f>
        <v>244.02</v>
      </c>
      <c r="I193" s="2">
        <f>IF(testdata[[#This Row],[mkt-dir]]="UP",testdata[[#This Row],[eval]],"")</f>
        <v>355.33</v>
      </c>
      <c r="J193" s="6">
        <f t="shared" si="13"/>
        <v>2.9591000000000141</v>
      </c>
      <c r="K193" s="6">
        <f t="shared" si="14"/>
        <v>-8.9691406250000245</v>
      </c>
      <c r="L193" s="7">
        <f>testdata[[#This Row],[cov+]]/testdata[[#This Row],[varM+]]</f>
        <v>-3.0310366750025284</v>
      </c>
      <c r="M193" s="1" t="str">
        <f>IF(testdata[[#This Row],[mkt-dir]]="DN",testdata[[#This Row],[mrkt]],"")</f>
        <v/>
      </c>
      <c r="N193" s="1" t="str">
        <f>IF(testdata[[#This Row],[mkt-dir]]="DN",testdata[[#This Row],[eval]],"")</f>
        <v/>
      </c>
      <c r="O193" s="6">
        <f t="shared" si="15"/>
        <v>2.3923187499999843</v>
      </c>
      <c r="P193" s="6">
        <f t="shared" si="16"/>
        <v>13.169318750000002</v>
      </c>
      <c r="Q193" s="7">
        <f>testdata[[#This Row],[cov-]]/testdata[[#This Row],[varM-]]</f>
        <v>5.5048344832811633</v>
      </c>
    </row>
    <row r="194" spans="1:17" x14ac:dyDescent="0.25">
      <c r="A194" s="3">
        <v>192</v>
      </c>
      <c r="B194" s="1">
        <v>243.74</v>
      </c>
      <c r="C194" s="1">
        <v>356.88</v>
      </c>
      <c r="D194" s="6">
        <f t="shared" si="12"/>
        <v>3.3468050000000131</v>
      </c>
      <c r="E194" s="6">
        <f t="shared" si="17"/>
        <v>-8.3845050000000168</v>
      </c>
      <c r="F194" s="7">
        <f>testdata[[#This Row],[cov]]/testdata[[#This Row],[varM]]</f>
        <v>-2.5052266265886374</v>
      </c>
      <c r="G194" s="2" t="str">
        <f>IF(testdata[[#This Row],[mrkt]]&gt;B193,"UP",IF(testdata[[#This Row],[mrkt]]&lt;B193,"DN",""))</f>
        <v>DN</v>
      </c>
      <c r="H194" s="2" t="str">
        <f>IF(testdata[[#This Row],[mkt-dir]]="UP",testdata[[#This Row],[mrkt]],"")</f>
        <v/>
      </c>
      <c r="I194" s="2" t="str">
        <f>IF(testdata[[#This Row],[mkt-dir]]="UP",testdata[[#This Row],[eval]],"")</f>
        <v/>
      </c>
      <c r="J194" s="6">
        <f t="shared" si="13"/>
        <v>2.9591000000000141</v>
      </c>
      <c r="K194" s="6">
        <f t="shared" si="14"/>
        <v>-8.9691406250000245</v>
      </c>
      <c r="L194" s="7">
        <f>testdata[[#This Row],[cov+]]/testdata[[#This Row],[varM+]]</f>
        <v>-3.0310366750025284</v>
      </c>
      <c r="M194" s="1">
        <f>IF(testdata[[#This Row],[mkt-dir]]="DN",testdata[[#This Row],[mrkt]],"")</f>
        <v>243.74</v>
      </c>
      <c r="N194" s="1">
        <f>IF(testdata[[#This Row],[mkt-dir]]="DN",testdata[[#This Row],[eval]],"")</f>
        <v>356.88</v>
      </c>
      <c r="O194" s="6">
        <f t="shared" si="15"/>
        <v>4.8896250000000112</v>
      </c>
      <c r="P194" s="6">
        <f t="shared" si="16"/>
        <v>-5.748712499999991</v>
      </c>
      <c r="Q194" s="7">
        <f>testdata[[#This Row],[cov-]]/testdata[[#This Row],[varM-]]</f>
        <v>-1.1756959889562038</v>
      </c>
    </row>
    <row r="195" spans="1:17" x14ac:dyDescent="0.25">
      <c r="A195" s="3">
        <v>193</v>
      </c>
      <c r="B195" s="1">
        <v>243.34</v>
      </c>
      <c r="C195" s="1">
        <v>342.94</v>
      </c>
      <c r="D195" s="6">
        <f t="shared" si="12"/>
        <v>3.5367090000000139</v>
      </c>
      <c r="E195" s="6">
        <f t="shared" si="17"/>
        <v>-10.070652500000019</v>
      </c>
      <c r="F195" s="7">
        <f>testdata[[#This Row],[cov]]/testdata[[#This Row],[varM]]</f>
        <v>-2.8474642669215871</v>
      </c>
      <c r="G195" s="2" t="str">
        <f>IF(testdata[[#This Row],[mrkt]]&gt;B194,"UP",IF(testdata[[#This Row],[mrkt]]&lt;B194,"DN",""))</f>
        <v>DN</v>
      </c>
      <c r="H195" s="2" t="str">
        <f>IF(testdata[[#This Row],[mkt-dir]]="UP",testdata[[#This Row],[mrkt]],"")</f>
        <v/>
      </c>
      <c r="I195" s="2" t="str">
        <f>IF(testdata[[#This Row],[mkt-dir]]="UP",testdata[[#This Row],[eval]],"")</f>
        <v/>
      </c>
      <c r="J195" s="6">
        <f t="shared" si="13"/>
        <v>2.7450648888889044</v>
      </c>
      <c r="K195" s="6">
        <f t="shared" si="14"/>
        <v>-8.5566626666666945</v>
      </c>
      <c r="L195" s="7">
        <f>testdata[[#This Row],[cov+]]/testdata[[#This Row],[varM+]]</f>
        <v>-3.1171076142138481</v>
      </c>
      <c r="M195" s="1">
        <f>IF(testdata[[#This Row],[mkt-dir]]="DN",testdata[[#This Row],[mrkt]],"")</f>
        <v>243.34</v>
      </c>
      <c r="N195" s="1">
        <f>IF(testdata[[#This Row],[mkt-dir]]="DN",testdata[[#This Row],[eval]],"")</f>
        <v>342.94</v>
      </c>
      <c r="O195" s="6">
        <f t="shared" si="15"/>
        <v>5.7776560000000083</v>
      </c>
      <c r="P195" s="6">
        <f t="shared" si="16"/>
        <v>-14.738787999999994</v>
      </c>
      <c r="Q195" s="7">
        <f>testdata[[#This Row],[cov-]]/testdata[[#This Row],[varM-]]</f>
        <v>-2.550997844108402</v>
      </c>
    </row>
    <row r="196" spans="1:17" x14ac:dyDescent="0.25">
      <c r="A196" s="3">
        <v>194</v>
      </c>
      <c r="B196" s="1">
        <v>243.98</v>
      </c>
      <c r="C196" s="1">
        <v>355.59</v>
      </c>
      <c r="D196" s="6">
        <f t="shared" si="12"/>
        <v>3.9648290000000066</v>
      </c>
      <c r="E196" s="6">
        <f t="shared" si="17"/>
        <v>-9.8288155000000206</v>
      </c>
      <c r="F196" s="7">
        <f>testdata[[#This Row],[cov]]/testdata[[#This Row],[varM]]</f>
        <v>-2.4790011120277833</v>
      </c>
      <c r="G196" s="2" t="str">
        <f>IF(testdata[[#This Row],[mrkt]]&gt;B195,"UP",IF(testdata[[#This Row],[mrkt]]&lt;B195,"DN",""))</f>
        <v>UP</v>
      </c>
      <c r="H196" s="2">
        <f>IF(testdata[[#This Row],[mkt-dir]]="UP",testdata[[#This Row],[mrkt]],"")</f>
        <v>243.98</v>
      </c>
      <c r="I196" s="2">
        <f>IF(testdata[[#This Row],[mkt-dir]]="UP",testdata[[#This Row],[eval]],"")</f>
        <v>355.59</v>
      </c>
      <c r="J196" s="6">
        <f t="shared" si="13"/>
        <v>3.3598773333333392</v>
      </c>
      <c r="K196" s="6">
        <f t="shared" si="14"/>
        <v>-8.2035373333333617</v>
      </c>
      <c r="L196" s="7">
        <f>testdata[[#This Row],[cov+]]/testdata[[#This Row],[varM+]]</f>
        <v>-2.441618106692788</v>
      </c>
      <c r="M196" s="1" t="str">
        <f>IF(testdata[[#This Row],[mkt-dir]]="DN",testdata[[#This Row],[mrkt]],"")</f>
        <v/>
      </c>
      <c r="N196" s="1" t="str">
        <f>IF(testdata[[#This Row],[mkt-dir]]="DN",testdata[[#This Row],[eval]],"")</f>
        <v/>
      </c>
      <c r="O196" s="6">
        <f t="shared" si="15"/>
        <v>5.7776560000000083</v>
      </c>
      <c r="P196" s="6">
        <f t="shared" si="16"/>
        <v>-14.738787999999994</v>
      </c>
      <c r="Q196" s="7">
        <f>testdata[[#This Row],[cov-]]/testdata[[#This Row],[varM-]]</f>
        <v>-2.550997844108402</v>
      </c>
    </row>
    <row r="197" spans="1:17" x14ac:dyDescent="0.25">
      <c r="A197" s="3">
        <v>195</v>
      </c>
      <c r="B197" s="1">
        <v>244.37</v>
      </c>
      <c r="C197" s="1">
        <v>354.6</v>
      </c>
      <c r="D197" s="6">
        <f t="shared" si="12"/>
        <v>4.3963947500000042</v>
      </c>
      <c r="E197" s="6">
        <f t="shared" si="17"/>
        <v>-9.2167940000000108</v>
      </c>
      <c r="F197" s="7">
        <f>testdata[[#This Row],[cov]]/testdata[[#This Row],[varM]]</f>
        <v>-2.0964436826333674</v>
      </c>
      <c r="G197" s="2" t="str">
        <f>IF(testdata[[#This Row],[mrkt]]&gt;B196,"UP",IF(testdata[[#This Row],[mrkt]]&lt;B196,"DN",""))</f>
        <v>UP</v>
      </c>
      <c r="H197" s="2">
        <f>IF(testdata[[#This Row],[mkt-dir]]="UP",testdata[[#This Row],[mrkt]],"")</f>
        <v>244.37</v>
      </c>
      <c r="I197" s="2">
        <f>IF(testdata[[#This Row],[mkt-dir]]="UP",testdata[[#This Row],[eval]],"")</f>
        <v>354.6</v>
      </c>
      <c r="J197" s="6">
        <f t="shared" si="13"/>
        <v>3.9076382222222263</v>
      </c>
      <c r="K197" s="6">
        <f t="shared" si="14"/>
        <v>-7.2371982222222355</v>
      </c>
      <c r="L197" s="7">
        <f>testdata[[#This Row],[cov+]]/testdata[[#This Row],[varM+]]</f>
        <v>-1.8520645491348811</v>
      </c>
      <c r="M197" s="1" t="str">
        <f>IF(testdata[[#This Row],[mkt-dir]]="DN",testdata[[#This Row],[mrkt]],"")</f>
        <v/>
      </c>
      <c r="N197" s="1" t="str">
        <f>IF(testdata[[#This Row],[mkt-dir]]="DN",testdata[[#This Row],[eval]],"")</f>
        <v/>
      </c>
      <c r="O197" s="6">
        <f t="shared" si="15"/>
        <v>5.7776560000000083</v>
      </c>
      <c r="P197" s="6">
        <f t="shared" si="16"/>
        <v>-14.738787999999994</v>
      </c>
      <c r="Q197" s="7">
        <f>testdata[[#This Row],[cov-]]/testdata[[#This Row],[varM-]]</f>
        <v>-2.550997844108402</v>
      </c>
    </row>
    <row r="198" spans="1:17" x14ac:dyDescent="0.25">
      <c r="A198" s="3">
        <v>196</v>
      </c>
      <c r="B198" s="1">
        <v>244</v>
      </c>
      <c r="C198" s="1">
        <v>355.68</v>
      </c>
      <c r="D198" s="6">
        <f t="shared" si="12"/>
        <v>4.5243687500000052</v>
      </c>
      <c r="E198" s="6">
        <f t="shared" si="17"/>
        <v>-6.5173350000000125</v>
      </c>
      <c r="F198" s="7">
        <f>testdata[[#This Row],[cov]]/testdata[[#This Row],[varM]]</f>
        <v>-1.4404959807929019</v>
      </c>
      <c r="G198" s="2" t="str">
        <f>IF(testdata[[#This Row],[mrkt]]&gt;B197,"UP",IF(testdata[[#This Row],[mrkt]]&lt;B197,"DN",""))</f>
        <v>DN</v>
      </c>
      <c r="H198" s="2" t="str">
        <f>IF(testdata[[#This Row],[mkt-dir]]="UP",testdata[[#This Row],[mrkt]],"")</f>
        <v/>
      </c>
      <c r="I198" s="2" t="str">
        <f>IF(testdata[[#This Row],[mkt-dir]]="UP",testdata[[#This Row],[eval]],"")</f>
        <v/>
      </c>
      <c r="J198" s="6">
        <f t="shared" si="13"/>
        <v>3.9076382222222263</v>
      </c>
      <c r="K198" s="6">
        <f t="shared" si="14"/>
        <v>-7.2371982222222355</v>
      </c>
      <c r="L198" s="7">
        <f>testdata[[#This Row],[cov+]]/testdata[[#This Row],[varM+]]</f>
        <v>-1.8520645491348811</v>
      </c>
      <c r="M198" s="1">
        <f>IF(testdata[[#This Row],[mkt-dir]]="DN",testdata[[#This Row],[mrkt]],"")</f>
        <v>244</v>
      </c>
      <c r="N198" s="1">
        <f>IF(testdata[[#This Row],[mkt-dir]]="DN",testdata[[#This Row],[eval]],"")</f>
        <v>355.68</v>
      </c>
      <c r="O198" s="6">
        <f t="shared" si="15"/>
        <v>5.9283440000000098</v>
      </c>
      <c r="P198" s="6">
        <f t="shared" si="16"/>
        <v>-2.7718840000000213</v>
      </c>
      <c r="Q198" s="7">
        <f>testdata[[#This Row],[cov-]]/testdata[[#This Row],[varM-]]</f>
        <v>-0.46756463525058883</v>
      </c>
    </row>
    <row r="199" spans="1:17" x14ac:dyDescent="0.25">
      <c r="A199" s="3">
        <v>197</v>
      </c>
      <c r="B199" s="1">
        <v>244.3</v>
      </c>
      <c r="C199" s="1">
        <v>355.57</v>
      </c>
      <c r="D199" s="6">
        <f t="shared" si="12"/>
        <v>4.6703727500000074</v>
      </c>
      <c r="E199" s="6">
        <f t="shared" si="17"/>
        <v>-3.292413000000014</v>
      </c>
      <c r="F199" s="7">
        <f>testdata[[#This Row],[cov]]/testdata[[#This Row],[varM]]</f>
        <v>-0.70495722209753142</v>
      </c>
      <c r="G199" s="2" t="str">
        <f>IF(testdata[[#This Row],[mrkt]]&gt;B198,"UP",IF(testdata[[#This Row],[mrkt]]&lt;B198,"DN",""))</f>
        <v>UP</v>
      </c>
      <c r="H199" s="2">
        <f>IF(testdata[[#This Row],[mkt-dir]]="UP",testdata[[#This Row],[mrkt]],"")</f>
        <v>244.3</v>
      </c>
      <c r="I199" s="2">
        <f>IF(testdata[[#This Row],[mkt-dir]]="UP",testdata[[#This Row],[eval]],"")</f>
        <v>355.57</v>
      </c>
      <c r="J199" s="6">
        <f t="shared" si="13"/>
        <v>4.2103795555555621</v>
      </c>
      <c r="K199" s="6">
        <f t="shared" si="14"/>
        <v>-3.3524515555555681</v>
      </c>
      <c r="L199" s="7">
        <f>testdata[[#This Row],[cov+]]/testdata[[#This Row],[varM+]]</f>
        <v>-0.79623499765764227</v>
      </c>
      <c r="M199" s="1" t="str">
        <f>IF(testdata[[#This Row],[mkt-dir]]="DN",testdata[[#This Row],[mrkt]],"")</f>
        <v/>
      </c>
      <c r="N199" s="1" t="str">
        <f>IF(testdata[[#This Row],[mkt-dir]]="DN",testdata[[#This Row],[eval]],"")</f>
        <v/>
      </c>
      <c r="O199" s="6">
        <f t="shared" si="15"/>
        <v>5.9283440000000098</v>
      </c>
      <c r="P199" s="6">
        <f t="shared" si="16"/>
        <v>-2.7718840000000213</v>
      </c>
      <c r="Q199" s="7">
        <f>testdata[[#This Row],[cov-]]/testdata[[#This Row],[varM-]]</f>
        <v>-0.46756463525058883</v>
      </c>
    </row>
    <row r="200" spans="1:17" x14ac:dyDescent="0.25">
      <c r="A200" s="3">
        <v>198</v>
      </c>
      <c r="B200" s="1">
        <v>244.63</v>
      </c>
      <c r="C200" s="1">
        <v>350.6</v>
      </c>
      <c r="D200" s="6">
        <f t="shared" si="12"/>
        <v>4.8909147500000021</v>
      </c>
      <c r="E200" s="6">
        <f t="shared" si="17"/>
        <v>-0.15209899999999296</v>
      </c>
      <c r="F200" s="7">
        <f>testdata[[#This Row],[cov]]/testdata[[#This Row],[varM]]</f>
        <v>-3.1098272567517741E-2</v>
      </c>
      <c r="G200" s="2" t="str">
        <f>IF(testdata[[#This Row],[mrkt]]&gt;B199,"UP",IF(testdata[[#This Row],[mrkt]]&lt;B199,"DN",""))</f>
        <v>UP</v>
      </c>
      <c r="H200" s="2">
        <f>IF(testdata[[#This Row],[mkt-dir]]="UP",testdata[[#This Row],[mrkt]],"")</f>
        <v>244.63</v>
      </c>
      <c r="I200" s="2">
        <f>IF(testdata[[#This Row],[mkt-dir]]="UP",testdata[[#This Row],[eval]],"")</f>
        <v>350.6</v>
      </c>
      <c r="J200" s="6">
        <f t="shared" si="13"/>
        <v>4.5445448888888889</v>
      </c>
      <c r="K200" s="6">
        <f t="shared" si="14"/>
        <v>0.70734133333335047</v>
      </c>
      <c r="L200" s="7">
        <f>testdata[[#This Row],[cov+]]/testdata[[#This Row],[varM+]]</f>
        <v>0.15564624195103743</v>
      </c>
      <c r="M200" s="1" t="str">
        <f>IF(testdata[[#This Row],[mkt-dir]]="DN",testdata[[#This Row],[mrkt]],"")</f>
        <v/>
      </c>
      <c r="N200" s="1" t="str">
        <f>IF(testdata[[#This Row],[mkt-dir]]="DN",testdata[[#This Row],[eval]],"")</f>
        <v/>
      </c>
      <c r="O200" s="6">
        <f t="shared" si="15"/>
        <v>5.9283440000000098</v>
      </c>
      <c r="P200" s="6">
        <f t="shared" si="16"/>
        <v>-2.7718840000000213</v>
      </c>
      <c r="Q200" s="7">
        <f>testdata[[#This Row],[cov-]]/testdata[[#This Row],[varM-]]</f>
        <v>-0.46756463525058883</v>
      </c>
    </row>
    <row r="201" spans="1:17" x14ac:dyDescent="0.25">
      <c r="A201" s="3">
        <v>199</v>
      </c>
      <c r="B201" s="1">
        <v>244.8</v>
      </c>
      <c r="C201" s="1">
        <v>355.75</v>
      </c>
      <c r="D201" s="6">
        <f t="shared" si="12"/>
        <v>5.0768140000000042</v>
      </c>
      <c r="E201" s="6">
        <f t="shared" si="17"/>
        <v>3.0350780000000142</v>
      </c>
      <c r="F201" s="7">
        <f>testdata[[#This Row],[cov]]/testdata[[#This Row],[varM]]</f>
        <v>0.59783123825296958</v>
      </c>
      <c r="G201" s="2" t="str">
        <f>IF(testdata[[#This Row],[mrkt]]&gt;B200,"UP",IF(testdata[[#This Row],[mrkt]]&lt;B200,"DN",""))</f>
        <v>UP</v>
      </c>
      <c r="H201" s="2">
        <f>IF(testdata[[#This Row],[mkt-dir]]="UP",testdata[[#This Row],[mrkt]],"")</f>
        <v>244.8</v>
      </c>
      <c r="I201" s="2">
        <f>IF(testdata[[#This Row],[mkt-dir]]="UP",testdata[[#This Row],[eval]],"")</f>
        <v>355.75</v>
      </c>
      <c r="J201" s="6">
        <f t="shared" si="13"/>
        <v>4.7698666666666689</v>
      </c>
      <c r="K201" s="6">
        <f t="shared" si="14"/>
        <v>5.1575400000000275</v>
      </c>
      <c r="L201" s="7">
        <f>testdata[[#This Row],[cov+]]/testdata[[#This Row],[varM+]]</f>
        <v>1.0812755073517133</v>
      </c>
      <c r="M201" s="1" t="str">
        <f>IF(testdata[[#This Row],[mkt-dir]]="DN",testdata[[#This Row],[mrkt]],"")</f>
        <v/>
      </c>
      <c r="N201" s="1" t="str">
        <f>IF(testdata[[#This Row],[mkt-dir]]="DN",testdata[[#This Row],[eval]],"")</f>
        <v/>
      </c>
      <c r="O201" s="6">
        <f t="shared" si="15"/>
        <v>5.9283440000000098</v>
      </c>
      <c r="P201" s="6">
        <f t="shared" si="16"/>
        <v>-2.7718840000000213</v>
      </c>
      <c r="Q201" s="7">
        <f>testdata[[#This Row],[cov-]]/testdata[[#This Row],[varM-]]</f>
        <v>-0.46756463525058883</v>
      </c>
    </row>
    <row r="202" spans="1:17" x14ac:dyDescent="0.25">
      <c r="A202" s="3">
        <v>200</v>
      </c>
      <c r="B202" s="1">
        <v>245.04</v>
      </c>
      <c r="C202" s="1">
        <v>359.65</v>
      </c>
      <c r="D202" s="6">
        <f t="shared" si="12"/>
        <v>5.2099847500000021</v>
      </c>
      <c r="E202" s="6">
        <f t="shared" si="17"/>
        <v>7.0918137499999974</v>
      </c>
      <c r="F202" s="7">
        <f>testdata[[#This Row],[cov]]/testdata[[#This Row],[varM]]</f>
        <v>1.3611966426581181</v>
      </c>
      <c r="G202" s="2" t="str">
        <f>IF(testdata[[#This Row],[mrkt]]&gt;B201,"UP",IF(testdata[[#This Row],[mrkt]]&lt;B201,"DN",""))</f>
        <v>UP</v>
      </c>
      <c r="H202" s="2">
        <f>IF(testdata[[#This Row],[mkt-dir]]="UP",testdata[[#This Row],[mrkt]],"")</f>
        <v>245.04</v>
      </c>
      <c r="I202" s="2">
        <f>IF(testdata[[#This Row],[mkt-dir]]="UP",testdata[[#This Row],[eval]],"")</f>
        <v>359.65</v>
      </c>
      <c r="J202" s="6">
        <f t="shared" si="13"/>
        <v>4.8596426666666677</v>
      </c>
      <c r="K202" s="6">
        <f t="shared" si="14"/>
        <v>10.947256000000005</v>
      </c>
      <c r="L202" s="7">
        <f>testdata[[#This Row],[cov+]]/testdata[[#This Row],[varM+]]</f>
        <v>2.2526874403934229</v>
      </c>
      <c r="M202" s="1" t="str">
        <f>IF(testdata[[#This Row],[mkt-dir]]="DN",testdata[[#This Row],[mrkt]],"")</f>
        <v/>
      </c>
      <c r="N202" s="1" t="str">
        <f>IF(testdata[[#This Row],[mkt-dir]]="DN",testdata[[#This Row],[eval]],"")</f>
        <v/>
      </c>
      <c r="O202" s="6">
        <f t="shared" si="15"/>
        <v>5.9283440000000098</v>
      </c>
      <c r="P202" s="6">
        <f t="shared" si="16"/>
        <v>-2.7718840000000213</v>
      </c>
      <c r="Q202" s="7">
        <f>testdata[[#This Row],[cov-]]/testdata[[#This Row],[varM-]]</f>
        <v>-0.46756463525058883</v>
      </c>
    </row>
    <row r="203" spans="1:17" x14ac:dyDescent="0.25">
      <c r="A203" s="3">
        <v>201</v>
      </c>
      <c r="B203" s="1">
        <v>245.1</v>
      </c>
      <c r="C203" s="1">
        <v>351.81</v>
      </c>
      <c r="D203" s="6">
        <f t="shared" si="12"/>
        <v>5.0053959999999993</v>
      </c>
      <c r="E203" s="6">
        <f t="shared" si="17"/>
        <v>9.9952770000000033</v>
      </c>
      <c r="F203" s="7">
        <f>testdata[[#This Row],[cov]]/testdata[[#This Row],[varM]]</f>
        <v>1.9969003451475178</v>
      </c>
      <c r="G203" s="2" t="str">
        <f>IF(testdata[[#This Row],[mrkt]]&gt;B202,"UP",IF(testdata[[#This Row],[mrkt]]&lt;B202,"DN",""))</f>
        <v>UP</v>
      </c>
      <c r="H203" s="2">
        <f>IF(testdata[[#This Row],[mkt-dir]]="UP",testdata[[#This Row],[mrkt]],"")</f>
        <v>245.1</v>
      </c>
      <c r="I203" s="2">
        <f>IF(testdata[[#This Row],[mkt-dir]]="UP",testdata[[#This Row],[eval]],"")</f>
        <v>351.81</v>
      </c>
      <c r="J203" s="6">
        <f t="shared" si="13"/>
        <v>4.9887777343749979</v>
      </c>
      <c r="K203" s="6">
        <f t="shared" si="14"/>
        <v>10.553644921875005</v>
      </c>
      <c r="L203" s="7">
        <f>testdata[[#This Row],[cov+]]/testdata[[#This Row],[varM+]]</f>
        <v>2.1154770735034925</v>
      </c>
      <c r="M203" s="1" t="str">
        <f>IF(testdata[[#This Row],[mkt-dir]]="DN",testdata[[#This Row],[mrkt]],"")</f>
        <v/>
      </c>
      <c r="N203" s="1" t="str">
        <f>IF(testdata[[#This Row],[mkt-dir]]="DN",testdata[[#This Row],[eval]],"")</f>
        <v/>
      </c>
      <c r="O203" s="6">
        <f t="shared" si="15"/>
        <v>5.0540187500000062</v>
      </c>
      <c r="P203" s="6">
        <f t="shared" si="16"/>
        <v>7.7645687499999996</v>
      </c>
      <c r="Q203" s="7">
        <f>testdata[[#This Row],[cov-]]/testdata[[#This Row],[varM-]]</f>
        <v>1.5363157784090116</v>
      </c>
    </row>
    <row r="204" spans="1:17" x14ac:dyDescent="0.25">
      <c r="A204" s="3">
        <v>202</v>
      </c>
      <c r="B204" s="1">
        <v>246.37</v>
      </c>
      <c r="C204" s="1">
        <v>345.1</v>
      </c>
      <c r="D204" s="6">
        <f t="shared" si="12"/>
        <v>4.9974947500000031</v>
      </c>
      <c r="E204" s="6">
        <f t="shared" si="17"/>
        <v>9.3152222499999997</v>
      </c>
      <c r="F204" s="7">
        <f>testdata[[#This Row],[cov]]/testdata[[#This Row],[varM]]</f>
        <v>1.8639783963755028</v>
      </c>
      <c r="G204" s="2" t="str">
        <f>IF(testdata[[#This Row],[mrkt]]&gt;B203,"UP",IF(testdata[[#This Row],[mrkt]]&lt;B203,"DN",""))</f>
        <v>UP</v>
      </c>
      <c r="H204" s="2">
        <f>IF(testdata[[#This Row],[mkt-dir]]="UP",testdata[[#This Row],[mrkt]],"")</f>
        <v>246.37</v>
      </c>
      <c r="I204" s="2">
        <f>IF(testdata[[#This Row],[mkt-dir]]="UP",testdata[[#This Row],[eval]],"")</f>
        <v>345.1</v>
      </c>
      <c r="J204" s="6">
        <f t="shared" si="13"/>
        <v>4.9092484375000032</v>
      </c>
      <c r="K204" s="6">
        <f t="shared" si="14"/>
        <v>9.7512812499999999</v>
      </c>
      <c r="L204" s="7">
        <f>testdata[[#This Row],[cov+]]/testdata[[#This Row],[varM+]]</f>
        <v>1.9863083675931799</v>
      </c>
      <c r="M204" s="1" t="str">
        <f>IF(testdata[[#This Row],[mkt-dir]]="DN",testdata[[#This Row],[mrkt]],"")</f>
        <v/>
      </c>
      <c r="N204" s="1" t="str">
        <f>IF(testdata[[#This Row],[mkt-dir]]="DN",testdata[[#This Row],[eval]],"")</f>
        <v/>
      </c>
      <c r="O204" s="6">
        <f t="shared" si="15"/>
        <v>5.0540187500000062</v>
      </c>
      <c r="P204" s="6">
        <f t="shared" si="16"/>
        <v>7.7645687499999996</v>
      </c>
      <c r="Q204" s="7">
        <f>testdata[[#This Row],[cov-]]/testdata[[#This Row],[varM-]]</f>
        <v>1.5363157784090116</v>
      </c>
    </row>
    <row r="205" spans="1:17" x14ac:dyDescent="0.25">
      <c r="A205" s="3">
        <v>203</v>
      </c>
      <c r="B205" s="1">
        <v>245.41</v>
      </c>
      <c r="C205" s="1">
        <v>337.02</v>
      </c>
      <c r="D205" s="6">
        <f t="shared" si="12"/>
        <v>4.2465427500000006</v>
      </c>
      <c r="E205" s="6">
        <f t="shared" si="17"/>
        <v>6.7916990000000057</v>
      </c>
      <c r="F205" s="7">
        <f>testdata[[#This Row],[cov]]/testdata[[#This Row],[varM]]</f>
        <v>1.5993478459624608</v>
      </c>
      <c r="G205" s="2" t="str">
        <f>IF(testdata[[#This Row],[mrkt]]&gt;B204,"UP",IF(testdata[[#This Row],[mrkt]]&lt;B204,"DN",""))</f>
        <v>DN</v>
      </c>
      <c r="H205" s="2" t="str">
        <f>IF(testdata[[#This Row],[mkt-dir]]="UP",testdata[[#This Row],[mrkt]],"")</f>
        <v/>
      </c>
      <c r="I205" s="2" t="str">
        <f>IF(testdata[[#This Row],[mkt-dir]]="UP",testdata[[#This Row],[eval]],"")</f>
        <v/>
      </c>
      <c r="J205" s="6">
        <f t="shared" si="13"/>
        <v>4.9092484375000032</v>
      </c>
      <c r="K205" s="6">
        <f t="shared" si="14"/>
        <v>9.7512812499999999</v>
      </c>
      <c r="L205" s="7">
        <f>testdata[[#This Row],[cov+]]/testdata[[#This Row],[varM+]]</f>
        <v>1.9863083675931799</v>
      </c>
      <c r="M205" s="1">
        <f>IF(testdata[[#This Row],[mkt-dir]]="DN",testdata[[#This Row],[mrkt]],"")</f>
        <v>245.41</v>
      </c>
      <c r="N205" s="1">
        <f>IF(testdata[[#This Row],[mkt-dir]]="DN",testdata[[#This Row],[eval]],"")</f>
        <v>337.02</v>
      </c>
      <c r="O205" s="6">
        <f t="shared" si="15"/>
        <v>0.60781874999999475</v>
      </c>
      <c r="P205" s="6">
        <f t="shared" si="16"/>
        <v>-3.6286749999999803</v>
      </c>
      <c r="Q205" s="7">
        <f>testdata[[#This Row],[cov-]]/testdata[[#This Row],[varM-]]</f>
        <v>-5.9699951671448304</v>
      </c>
    </row>
    <row r="206" spans="1:17" x14ac:dyDescent="0.25">
      <c r="A206" s="3">
        <v>204</v>
      </c>
      <c r="B206" s="1">
        <v>245.84</v>
      </c>
      <c r="C206" s="1">
        <v>337.34</v>
      </c>
      <c r="D206" s="6">
        <f t="shared" si="12"/>
        <v>3.4213527500000041</v>
      </c>
      <c r="E206" s="6">
        <f t="shared" si="17"/>
        <v>4.4145692500000013</v>
      </c>
      <c r="F206" s="7">
        <f>testdata[[#This Row],[cov]]/testdata[[#This Row],[varM]]</f>
        <v>1.2902993560076481</v>
      </c>
      <c r="G206" s="2" t="str">
        <f>IF(testdata[[#This Row],[mrkt]]&gt;B205,"UP",IF(testdata[[#This Row],[mrkt]]&lt;B205,"DN",""))</f>
        <v>UP</v>
      </c>
      <c r="H206" s="2">
        <f>IF(testdata[[#This Row],[mkt-dir]]="UP",testdata[[#This Row],[mrkt]],"")</f>
        <v>245.84</v>
      </c>
      <c r="I206" s="2">
        <f>IF(testdata[[#This Row],[mkt-dir]]="UP",testdata[[#This Row],[eval]],"")</f>
        <v>337.34</v>
      </c>
      <c r="J206" s="6">
        <f t="shared" si="13"/>
        <v>4.0366234375000056</v>
      </c>
      <c r="K206" s="6">
        <f t="shared" si="14"/>
        <v>6.571488281249998</v>
      </c>
      <c r="L206" s="7">
        <f>testdata[[#This Row],[cov+]]/testdata[[#This Row],[varM+]]</f>
        <v>1.6279666367195018</v>
      </c>
      <c r="M206" s="1" t="str">
        <f>IF(testdata[[#This Row],[mkt-dir]]="DN",testdata[[#This Row],[mrkt]],"")</f>
        <v/>
      </c>
      <c r="N206" s="1" t="str">
        <f>IF(testdata[[#This Row],[mkt-dir]]="DN",testdata[[#This Row],[eval]],"")</f>
        <v/>
      </c>
      <c r="O206" s="6">
        <f t="shared" si="15"/>
        <v>0.60781874999999475</v>
      </c>
      <c r="P206" s="6">
        <f t="shared" si="16"/>
        <v>-3.6286749999999803</v>
      </c>
      <c r="Q206" s="7">
        <f>testdata[[#This Row],[cov-]]/testdata[[#This Row],[varM-]]</f>
        <v>-5.9699951671448304</v>
      </c>
    </row>
    <row r="207" spans="1:17" x14ac:dyDescent="0.25">
      <c r="A207" s="3">
        <v>205</v>
      </c>
      <c r="B207" s="1">
        <v>244.63</v>
      </c>
      <c r="C207" s="1">
        <v>325.83999999999997</v>
      </c>
      <c r="D207" s="6">
        <f t="shared" si="12"/>
        <v>2.6154209999999991</v>
      </c>
      <c r="E207" s="6">
        <f t="shared" si="17"/>
        <v>1.797018000000012</v>
      </c>
      <c r="F207" s="7">
        <f>testdata[[#This Row],[cov]]/testdata[[#This Row],[varM]]</f>
        <v>0.68708555907443303</v>
      </c>
      <c r="G207" s="2" t="str">
        <f>IF(testdata[[#This Row],[mrkt]]&gt;B206,"UP",IF(testdata[[#This Row],[mrkt]]&lt;B206,"DN",""))</f>
        <v>DN</v>
      </c>
      <c r="H207" s="2" t="str">
        <f>IF(testdata[[#This Row],[mkt-dir]]="UP",testdata[[#This Row],[mrkt]],"")</f>
        <v/>
      </c>
      <c r="I207" s="2" t="str">
        <f>IF(testdata[[#This Row],[mkt-dir]]="UP",testdata[[#This Row],[eval]],"")</f>
        <v/>
      </c>
      <c r="J207" s="6">
        <f t="shared" si="13"/>
        <v>3.2468906666666677</v>
      </c>
      <c r="K207" s="6">
        <f t="shared" si="14"/>
        <v>4.742872000000002</v>
      </c>
      <c r="L207" s="7">
        <f>testdata[[#This Row],[cov+]]/testdata[[#This Row],[varM+]]</f>
        <v>1.46074274957621</v>
      </c>
      <c r="M207" s="1">
        <f>IF(testdata[[#This Row],[mkt-dir]]="DN",testdata[[#This Row],[mrkt]],"")</f>
        <v>244.63</v>
      </c>
      <c r="N207" s="1">
        <f>IF(testdata[[#This Row],[mkt-dir]]="DN",testdata[[#This Row],[eval]],"")</f>
        <v>325.83999999999997</v>
      </c>
      <c r="O207" s="6">
        <f t="shared" si="15"/>
        <v>0.5274639999999946</v>
      </c>
      <c r="P207" s="6">
        <f t="shared" si="16"/>
        <v>-4.7128879999999613</v>
      </c>
      <c r="Q207" s="7">
        <f>testdata[[#This Row],[cov-]]/testdata[[#This Row],[varM-]]</f>
        <v>-8.9349946157463052</v>
      </c>
    </row>
    <row r="208" spans="1:17" x14ac:dyDescent="0.25">
      <c r="A208" s="3">
        <v>206</v>
      </c>
      <c r="B208" s="1">
        <v>244.94</v>
      </c>
      <c r="C208" s="1">
        <v>326.17</v>
      </c>
      <c r="D208" s="6">
        <f t="shared" si="12"/>
        <v>1.8305247499999926</v>
      </c>
      <c r="E208" s="6">
        <f t="shared" si="17"/>
        <v>-0.95519874999998389</v>
      </c>
      <c r="F208" s="7">
        <f>testdata[[#This Row],[cov]]/testdata[[#This Row],[varM]]</f>
        <v>-0.52181689977149326</v>
      </c>
      <c r="G208" s="2" t="str">
        <f>IF(testdata[[#This Row],[mrkt]]&gt;B207,"UP",IF(testdata[[#This Row],[mrkt]]&lt;B207,"DN",""))</f>
        <v>UP</v>
      </c>
      <c r="H208" s="2">
        <f>IF(testdata[[#This Row],[mkt-dir]]="UP",testdata[[#This Row],[mrkt]],"")</f>
        <v>244.94</v>
      </c>
      <c r="I208" s="2">
        <f>IF(testdata[[#This Row],[mkt-dir]]="UP",testdata[[#This Row],[eval]],"")</f>
        <v>326.17</v>
      </c>
      <c r="J208" s="6">
        <f t="shared" si="13"/>
        <v>2.2575395555555478</v>
      </c>
      <c r="K208" s="6">
        <f t="shared" si="14"/>
        <v>0.52069733333333945</v>
      </c>
      <c r="L208" s="7">
        <f>testdata[[#This Row],[cov+]]/testdata[[#This Row],[varM+]]</f>
        <v>0.23064815500218483</v>
      </c>
      <c r="M208" s="1" t="str">
        <f>IF(testdata[[#This Row],[mkt-dir]]="DN",testdata[[#This Row],[mrkt]],"")</f>
        <v/>
      </c>
      <c r="N208" s="1" t="str">
        <f>IF(testdata[[#This Row],[mkt-dir]]="DN",testdata[[#This Row],[eval]],"")</f>
        <v/>
      </c>
      <c r="O208" s="6">
        <f t="shared" si="15"/>
        <v>0.5274639999999946</v>
      </c>
      <c r="P208" s="6">
        <f t="shared" si="16"/>
        <v>-4.7128879999999613</v>
      </c>
      <c r="Q208" s="7">
        <f>testdata[[#This Row],[cov-]]/testdata[[#This Row],[varM-]]</f>
        <v>-8.9349946157463052</v>
      </c>
    </row>
    <row r="209" spans="1:17" x14ac:dyDescent="0.25">
      <c r="A209" s="3">
        <v>207</v>
      </c>
      <c r="B209" s="1">
        <v>246.94</v>
      </c>
      <c r="C209" s="1">
        <v>320.87</v>
      </c>
      <c r="D209" s="6">
        <f t="shared" si="12"/>
        <v>1.576014749999993</v>
      </c>
      <c r="E209" s="6">
        <f t="shared" si="17"/>
        <v>-5.5284204999999691</v>
      </c>
      <c r="F209" s="7">
        <f>testdata[[#This Row],[cov]]/testdata[[#This Row],[varM]]</f>
        <v>-3.5078481974867262</v>
      </c>
      <c r="G209" s="2" t="str">
        <f>IF(testdata[[#This Row],[mrkt]]&gt;B208,"UP",IF(testdata[[#This Row],[mrkt]]&lt;B208,"DN",""))</f>
        <v>UP</v>
      </c>
      <c r="H209" s="2">
        <f>IF(testdata[[#This Row],[mkt-dir]]="UP",testdata[[#This Row],[mrkt]],"")</f>
        <v>246.94</v>
      </c>
      <c r="I209" s="2">
        <f>IF(testdata[[#This Row],[mkt-dir]]="UP",testdata[[#This Row],[eval]],"")</f>
        <v>320.87</v>
      </c>
      <c r="J209" s="6">
        <f t="shared" si="13"/>
        <v>1.9108906666666599</v>
      </c>
      <c r="K209" s="6">
        <f t="shared" si="14"/>
        <v>-6.0341173333333078</v>
      </c>
      <c r="L209" s="7">
        <f>testdata[[#This Row],[cov+]]/testdata[[#This Row],[varM+]]</f>
        <v>-3.1577512196755699</v>
      </c>
      <c r="M209" s="1" t="str">
        <f>IF(testdata[[#This Row],[mkt-dir]]="DN",testdata[[#This Row],[mrkt]],"")</f>
        <v/>
      </c>
      <c r="N209" s="1" t="str">
        <f>IF(testdata[[#This Row],[mkt-dir]]="DN",testdata[[#This Row],[eval]],"")</f>
        <v/>
      </c>
      <c r="O209" s="6">
        <f t="shared" si="15"/>
        <v>0.5274639999999946</v>
      </c>
      <c r="P209" s="6">
        <f t="shared" si="16"/>
        <v>-4.7128879999999613</v>
      </c>
      <c r="Q209" s="7">
        <f>testdata[[#This Row],[cov-]]/testdata[[#This Row],[varM-]]</f>
        <v>-8.9349946157463052</v>
      </c>
    </row>
    <row r="210" spans="1:17" x14ac:dyDescent="0.25">
      <c r="A210" s="3">
        <v>208</v>
      </c>
      <c r="B210" s="1">
        <v>246.02</v>
      </c>
      <c r="C210" s="1">
        <v>320.08</v>
      </c>
      <c r="D210" s="6">
        <f t="shared" si="12"/>
        <v>1.3167387499999943</v>
      </c>
      <c r="E210" s="6">
        <f t="shared" si="17"/>
        <v>-8.1012937499999822</v>
      </c>
      <c r="F210" s="7">
        <f>testdata[[#This Row],[cov]]/testdata[[#This Row],[varM]]</f>
        <v>-6.1525444967728165</v>
      </c>
      <c r="G210" s="2" t="str">
        <f>IF(testdata[[#This Row],[mrkt]]&gt;B209,"UP",IF(testdata[[#This Row],[mrkt]]&lt;B209,"DN",""))</f>
        <v>DN</v>
      </c>
      <c r="H210" s="2" t="str">
        <f>IF(testdata[[#This Row],[mkt-dir]]="UP",testdata[[#This Row],[mrkt]],"")</f>
        <v/>
      </c>
      <c r="I210" s="2" t="str">
        <f>IF(testdata[[#This Row],[mkt-dir]]="UP",testdata[[#This Row],[eval]],"")</f>
        <v/>
      </c>
      <c r="J210" s="6">
        <f t="shared" si="13"/>
        <v>1.4952454081632574</v>
      </c>
      <c r="K210" s="6">
        <f t="shared" si="14"/>
        <v>-7.7000005102040587</v>
      </c>
      <c r="L210" s="7">
        <f>testdata[[#This Row],[cov+]]/testdata[[#This Row],[varM+]]</f>
        <v>-5.1496566838902069</v>
      </c>
      <c r="M210" s="1">
        <f>IF(testdata[[#This Row],[mkt-dir]]="DN",testdata[[#This Row],[mrkt]],"")</f>
        <v>246.02</v>
      </c>
      <c r="N210" s="1">
        <f>IF(testdata[[#This Row],[mkt-dir]]="DN",testdata[[#This Row],[eval]],"")</f>
        <v>320.08</v>
      </c>
      <c r="O210" s="6">
        <f t="shared" si="15"/>
        <v>0.88755555555555576</v>
      </c>
      <c r="P210" s="6">
        <f t="shared" si="16"/>
        <v>-9.8123000000000005</v>
      </c>
      <c r="Q210" s="7">
        <f>testdata[[#This Row],[cov-]]/testdata[[#This Row],[varM-]]</f>
        <v>-11.055420630946417</v>
      </c>
    </row>
    <row r="211" spans="1:17" x14ac:dyDescent="0.25">
      <c r="A211" s="3">
        <v>209</v>
      </c>
      <c r="B211" s="1">
        <v>246.41</v>
      </c>
      <c r="C211" s="1">
        <v>331.53</v>
      </c>
      <c r="D211" s="6">
        <f t="shared" si="12"/>
        <v>1.1666209999999957</v>
      </c>
      <c r="E211" s="6">
        <f t="shared" si="17"/>
        <v>-8.8764689999999842</v>
      </c>
      <c r="F211" s="7">
        <f>testdata[[#This Row],[cov]]/testdata[[#This Row],[varM]]</f>
        <v>-7.6086998262503567</v>
      </c>
      <c r="G211" s="2" t="str">
        <f>IF(testdata[[#This Row],[mrkt]]&gt;B210,"UP",IF(testdata[[#This Row],[mrkt]]&lt;B210,"DN",""))</f>
        <v>UP</v>
      </c>
      <c r="H211" s="2">
        <f>IF(testdata[[#This Row],[mkt-dir]]="UP",testdata[[#This Row],[mrkt]],"")</f>
        <v>246.41</v>
      </c>
      <c r="I211" s="2">
        <f>IF(testdata[[#This Row],[mkt-dir]]="UP",testdata[[#This Row],[eval]],"")</f>
        <v>331.53</v>
      </c>
      <c r="J211" s="6">
        <f t="shared" si="13"/>
        <v>1.2312408163265247</v>
      </c>
      <c r="K211" s="6">
        <f t="shared" si="14"/>
        <v>-9.3795357142856908</v>
      </c>
      <c r="L211" s="7">
        <f>testdata[[#This Row],[cov+]]/testdata[[#This Row],[varM+]]</f>
        <v>-7.6179538477858912</v>
      </c>
      <c r="M211" s="1" t="str">
        <f>IF(testdata[[#This Row],[mkt-dir]]="DN",testdata[[#This Row],[mrkt]],"")</f>
        <v/>
      </c>
      <c r="N211" s="1" t="str">
        <f>IF(testdata[[#This Row],[mkt-dir]]="DN",testdata[[#This Row],[eval]],"")</f>
        <v/>
      </c>
      <c r="O211" s="6">
        <f t="shared" si="15"/>
        <v>0.88755555555555576</v>
      </c>
      <c r="P211" s="6">
        <f t="shared" si="16"/>
        <v>-9.8123000000000005</v>
      </c>
      <c r="Q211" s="7">
        <f>testdata[[#This Row],[cov-]]/testdata[[#This Row],[varM-]]</f>
        <v>-11.055420630946417</v>
      </c>
    </row>
    <row r="212" spans="1:17" x14ac:dyDescent="0.25">
      <c r="A212" s="3">
        <v>210</v>
      </c>
      <c r="B212" s="1">
        <v>246.73</v>
      </c>
      <c r="C212" s="1">
        <v>321.08</v>
      </c>
      <c r="D212" s="6">
        <f t="shared" si="12"/>
        <v>1.0538447499999963</v>
      </c>
      <c r="E212" s="6">
        <f t="shared" si="17"/>
        <v>-9.6137057499999781</v>
      </c>
      <c r="F212" s="7">
        <f>testdata[[#This Row],[cov]]/testdata[[#This Row],[varM]]</f>
        <v>-9.1225066595435536</v>
      </c>
      <c r="G212" s="2" t="str">
        <f>IF(testdata[[#This Row],[mrkt]]&gt;B211,"UP",IF(testdata[[#This Row],[mrkt]]&lt;B211,"DN",""))</f>
        <v>UP</v>
      </c>
      <c r="H212" s="2">
        <f>IF(testdata[[#This Row],[mkt-dir]]="UP",testdata[[#This Row],[mrkt]],"")</f>
        <v>246.73</v>
      </c>
      <c r="I212" s="2">
        <f>IF(testdata[[#This Row],[mkt-dir]]="UP",testdata[[#This Row],[eval]],"")</f>
        <v>321.08</v>
      </c>
      <c r="J212" s="6">
        <f t="shared" si="13"/>
        <v>0.96763112244897542</v>
      </c>
      <c r="K212" s="6">
        <f t="shared" si="14"/>
        <v>-10.532007653061191</v>
      </c>
      <c r="L212" s="7">
        <f>testdata[[#This Row],[cov+]]/testdata[[#This Row],[varM+]]</f>
        <v>-10.884320903616407</v>
      </c>
      <c r="M212" s="1" t="str">
        <f>IF(testdata[[#This Row],[mkt-dir]]="DN",testdata[[#This Row],[mrkt]],"")</f>
        <v/>
      </c>
      <c r="N212" s="1" t="str">
        <f>IF(testdata[[#This Row],[mkt-dir]]="DN",testdata[[#This Row],[eval]],"")</f>
        <v/>
      </c>
      <c r="O212" s="6">
        <f t="shared" si="15"/>
        <v>0.88755555555555576</v>
      </c>
      <c r="P212" s="6">
        <f t="shared" si="16"/>
        <v>-9.8123000000000005</v>
      </c>
      <c r="Q212" s="7">
        <f>testdata[[#This Row],[cov-]]/testdata[[#This Row],[varM-]]</f>
        <v>-11.055420630946417</v>
      </c>
    </row>
    <row r="213" spans="1:17" x14ac:dyDescent="0.25">
      <c r="A213" s="3">
        <v>211</v>
      </c>
      <c r="B213" s="1">
        <v>246.83</v>
      </c>
      <c r="C213" s="1">
        <v>299.26</v>
      </c>
      <c r="D213" s="6">
        <f t="shared" si="12"/>
        <v>1.1449589999999996</v>
      </c>
      <c r="E213" s="6">
        <f t="shared" si="17"/>
        <v>-12.528343000000012</v>
      </c>
      <c r="F213" s="7">
        <f>testdata[[#This Row],[cov]]/testdata[[#This Row],[varM]]</f>
        <v>-10.942176095388582</v>
      </c>
      <c r="G213" s="2" t="str">
        <f>IF(testdata[[#This Row],[mrkt]]&gt;B212,"UP",IF(testdata[[#This Row],[mrkt]]&lt;B212,"DN",""))</f>
        <v>UP</v>
      </c>
      <c r="H213" s="2">
        <f>IF(testdata[[#This Row],[mkt-dir]]="UP",testdata[[#This Row],[mrkt]],"")</f>
        <v>246.83</v>
      </c>
      <c r="I213" s="2">
        <f>IF(testdata[[#This Row],[mkt-dir]]="UP",testdata[[#This Row],[eval]],"")</f>
        <v>299.26</v>
      </c>
      <c r="J213" s="6">
        <f t="shared" si="13"/>
        <v>0.99845510204081667</v>
      </c>
      <c r="K213" s="6">
        <f t="shared" si="14"/>
        <v>-13.862076530612265</v>
      </c>
      <c r="L213" s="7">
        <f>testdata[[#This Row],[cov+]]/testdata[[#This Row],[varM+]]</f>
        <v>-13.883525160298682</v>
      </c>
      <c r="M213" s="1" t="str">
        <f>IF(testdata[[#This Row],[mkt-dir]]="DN",testdata[[#This Row],[mrkt]],"")</f>
        <v/>
      </c>
      <c r="N213" s="1" t="str">
        <f>IF(testdata[[#This Row],[mkt-dir]]="DN",testdata[[#This Row],[eval]],"")</f>
        <v/>
      </c>
      <c r="O213" s="6">
        <f t="shared" si="15"/>
        <v>0.88755555555555576</v>
      </c>
      <c r="P213" s="6">
        <f t="shared" si="16"/>
        <v>-9.8123000000000005</v>
      </c>
      <c r="Q213" s="7">
        <f>testdata[[#This Row],[cov-]]/testdata[[#This Row],[varM-]]</f>
        <v>-11.055420630946417</v>
      </c>
    </row>
    <row r="214" spans="1:17" x14ac:dyDescent="0.25">
      <c r="A214" s="3">
        <v>212</v>
      </c>
      <c r="B214" s="1">
        <v>247.65</v>
      </c>
      <c r="C214" s="1">
        <v>306.08999999999997</v>
      </c>
      <c r="D214" s="6">
        <f t="shared" ref="D214:D277" si="18">_xlfn.VAR.P(B195:B214)</f>
        <v>1.3116227500000022</v>
      </c>
      <c r="E214" s="6">
        <f t="shared" si="17"/>
        <v>-15.060095250000028</v>
      </c>
      <c r="F214" s="7">
        <f>testdata[[#This Row],[cov]]/testdata[[#This Row],[varM]]</f>
        <v>-11.482032657637269</v>
      </c>
      <c r="G214" s="2" t="str">
        <f>IF(testdata[[#This Row],[mrkt]]&gt;B213,"UP",IF(testdata[[#This Row],[mrkt]]&lt;B213,"DN",""))</f>
        <v>UP</v>
      </c>
      <c r="H214" s="2">
        <f>IF(testdata[[#This Row],[mkt-dir]]="UP",testdata[[#This Row],[mrkt]],"")</f>
        <v>247.65</v>
      </c>
      <c r="I214" s="2">
        <f>IF(testdata[[#This Row],[mkt-dir]]="UP",testdata[[#This Row],[eval]],"")</f>
        <v>306.08999999999997</v>
      </c>
      <c r="J214" s="6">
        <f t="shared" ref="J214:J277" si="19">_xlfn.VAR.P(H195:H214)</f>
        <v>1.233438222222224</v>
      </c>
      <c r="K214" s="6">
        <f t="shared" ref="K214:K277" si="20">_xlfn.COVARIANCE.P(H195:H214,I195:I214)</f>
        <v>-17.630992444444477</v>
      </c>
      <c r="L214" s="7">
        <f>testdata[[#This Row],[cov+]]/testdata[[#This Row],[varM+]]</f>
        <v>-14.294183629788607</v>
      </c>
      <c r="M214" s="1" t="str">
        <f>IF(testdata[[#This Row],[mkt-dir]]="DN",testdata[[#This Row],[mrkt]],"")</f>
        <v/>
      </c>
      <c r="N214" s="1" t="str">
        <f>IF(testdata[[#This Row],[mkt-dir]]="DN",testdata[[#This Row],[eval]],"")</f>
        <v/>
      </c>
      <c r="O214" s="6">
        <f t="shared" ref="O214:O277" si="21">_xlfn.VAR.P(M195:M214)</f>
        <v>0.91780000000000295</v>
      </c>
      <c r="P214" s="6">
        <f t="shared" ref="P214:P277" si="22">_xlfn.COVARIANCE.P(M195:M214,N195:N214)</f>
        <v>-8.5524400000000274</v>
      </c>
      <c r="Q214" s="7">
        <f>testdata[[#This Row],[cov-]]/testdata[[#This Row],[varM-]]</f>
        <v>-9.318413597733711</v>
      </c>
    </row>
    <row r="215" spans="1:17" x14ac:dyDescent="0.25">
      <c r="A215" s="3">
        <v>213</v>
      </c>
      <c r="B215" s="1">
        <v>248.04</v>
      </c>
      <c r="C215" s="1">
        <v>302.77999999999997</v>
      </c>
      <c r="D215" s="6">
        <f t="shared" si="18"/>
        <v>1.4084427500000003</v>
      </c>
      <c r="E215" s="6">
        <f t="shared" ref="E215:E278" si="23">_xlfn.COVARIANCE.P(B196:B215,C196:C215)</f>
        <v>-18.708400750000017</v>
      </c>
      <c r="F215" s="7">
        <f>testdata[[#This Row],[cov]]/testdata[[#This Row],[varM]]</f>
        <v>-13.28303954846586</v>
      </c>
      <c r="G215" s="2" t="str">
        <f>IF(testdata[[#This Row],[mrkt]]&gt;B214,"UP",IF(testdata[[#This Row],[mrkt]]&lt;B214,"DN",""))</f>
        <v>UP</v>
      </c>
      <c r="H215" s="2">
        <f>IF(testdata[[#This Row],[mkt-dir]]="UP",testdata[[#This Row],[mrkt]],"")</f>
        <v>248.04</v>
      </c>
      <c r="I215" s="2">
        <f>IF(testdata[[#This Row],[mkt-dir]]="UP",testdata[[#This Row],[eval]],"")</f>
        <v>302.77999999999997</v>
      </c>
      <c r="J215" s="6">
        <f t="shared" si="19"/>
        <v>1.5065277343749994</v>
      </c>
      <c r="K215" s="6">
        <f t="shared" si="20"/>
        <v>-21.583690234375013</v>
      </c>
      <c r="L215" s="7">
        <f>testdata[[#This Row],[cov+]]/testdata[[#This Row],[varM+]]</f>
        <v>-14.326779216798991</v>
      </c>
      <c r="M215" s="1" t="str">
        <f>IF(testdata[[#This Row],[mkt-dir]]="DN",testdata[[#This Row],[mrkt]],"")</f>
        <v/>
      </c>
      <c r="N215" s="1" t="str">
        <f>IF(testdata[[#This Row],[mkt-dir]]="DN",testdata[[#This Row],[eval]],"")</f>
        <v/>
      </c>
      <c r="O215" s="6">
        <f t="shared" si="21"/>
        <v>0.58612500000000534</v>
      </c>
      <c r="P215" s="6">
        <f t="shared" si="22"/>
        <v>-7.9150750000000345</v>
      </c>
      <c r="Q215" s="7">
        <f>testdata[[#This Row],[cov-]]/testdata[[#This Row],[varM-]]</f>
        <v>-13.504073363190381</v>
      </c>
    </row>
    <row r="216" spans="1:17" x14ac:dyDescent="0.25">
      <c r="A216" s="3">
        <v>214</v>
      </c>
      <c r="B216" s="1">
        <v>247.86</v>
      </c>
      <c r="C216" s="1">
        <v>306.05</v>
      </c>
      <c r="D216" s="6">
        <f t="shared" si="18"/>
        <v>1.4943847500000016</v>
      </c>
      <c r="E216" s="6">
        <f t="shared" si="23"/>
        <v>-19.948084250000026</v>
      </c>
      <c r="F216" s="7">
        <f>testdata[[#This Row],[cov]]/testdata[[#This Row],[varM]]</f>
        <v>-13.348693668079793</v>
      </c>
      <c r="G216" s="2" t="str">
        <f>IF(testdata[[#This Row],[mrkt]]&gt;B215,"UP",IF(testdata[[#This Row],[mrkt]]&lt;B215,"DN",""))</f>
        <v>DN</v>
      </c>
      <c r="H216" s="2" t="str">
        <f>IF(testdata[[#This Row],[mkt-dir]]="UP",testdata[[#This Row],[mrkt]],"")</f>
        <v/>
      </c>
      <c r="I216" s="2" t="str">
        <f>IF(testdata[[#This Row],[mkt-dir]]="UP",testdata[[#This Row],[eval]],"")</f>
        <v/>
      </c>
      <c r="J216" s="6">
        <f t="shared" si="19"/>
        <v>1.3846506666666634</v>
      </c>
      <c r="K216" s="6">
        <f t="shared" si="20"/>
        <v>-20.542120000000008</v>
      </c>
      <c r="L216" s="7">
        <f>testdata[[#This Row],[cov+]]/testdata[[#This Row],[varM+]]</f>
        <v>-14.835597522552058</v>
      </c>
      <c r="M216" s="1">
        <f>IF(testdata[[#This Row],[mkt-dir]]="DN",testdata[[#This Row],[mrkt]],"")</f>
        <v>247.86</v>
      </c>
      <c r="N216" s="1">
        <f>IF(testdata[[#This Row],[mkt-dir]]="DN",testdata[[#This Row],[eval]],"")</f>
        <v>306.05</v>
      </c>
      <c r="O216" s="6">
        <f t="shared" si="21"/>
        <v>1.7639440000000159</v>
      </c>
      <c r="P216" s="6">
        <f t="shared" si="22"/>
        <v>-19.353056000000077</v>
      </c>
      <c r="Q216" s="7">
        <f>testdata[[#This Row],[cov-]]/testdata[[#This Row],[varM-]]</f>
        <v>-10.97146848199257</v>
      </c>
    </row>
    <row r="217" spans="1:17" x14ac:dyDescent="0.25">
      <c r="A217" s="3">
        <v>215</v>
      </c>
      <c r="B217" s="1">
        <v>248.29</v>
      </c>
      <c r="C217" s="1">
        <v>304.39</v>
      </c>
      <c r="D217" s="6">
        <f t="shared" si="18"/>
        <v>1.6654927499999999</v>
      </c>
      <c r="E217" s="6">
        <f t="shared" si="23"/>
        <v>-21.512994500000012</v>
      </c>
      <c r="F217" s="7">
        <f>testdata[[#This Row],[cov]]/testdata[[#This Row],[varM]]</f>
        <v>-12.916894714792372</v>
      </c>
      <c r="G217" s="2" t="str">
        <f>IF(testdata[[#This Row],[mrkt]]&gt;B216,"UP",IF(testdata[[#This Row],[mrkt]]&lt;B216,"DN",""))</f>
        <v>UP</v>
      </c>
      <c r="H217" s="2">
        <f>IF(testdata[[#This Row],[mkt-dir]]="UP",testdata[[#This Row],[mrkt]],"")</f>
        <v>248.29</v>
      </c>
      <c r="I217" s="2">
        <f>IF(testdata[[#This Row],[mkt-dir]]="UP",testdata[[#This Row],[eval]],"")</f>
        <v>304.39</v>
      </c>
      <c r="J217" s="6">
        <f t="shared" si="19"/>
        <v>1.5588728888888843</v>
      </c>
      <c r="K217" s="6">
        <f t="shared" si="20"/>
        <v>-22.54068177777777</v>
      </c>
      <c r="L217" s="7">
        <f>testdata[[#This Row],[cov+]]/testdata[[#This Row],[varM+]]</f>
        <v>-14.459602151297956</v>
      </c>
      <c r="M217" s="1" t="str">
        <f>IF(testdata[[#This Row],[mkt-dir]]="DN",testdata[[#This Row],[mrkt]],"")</f>
        <v/>
      </c>
      <c r="N217" s="1" t="str">
        <f>IF(testdata[[#This Row],[mkt-dir]]="DN",testdata[[#This Row],[eval]],"")</f>
        <v/>
      </c>
      <c r="O217" s="6">
        <f t="shared" si="21"/>
        <v>1.7639440000000159</v>
      </c>
      <c r="P217" s="6">
        <f t="shared" si="22"/>
        <v>-19.353056000000077</v>
      </c>
      <c r="Q217" s="7">
        <f>testdata[[#This Row],[cov-]]/testdata[[#This Row],[varM-]]</f>
        <v>-10.97146848199257</v>
      </c>
    </row>
    <row r="218" spans="1:17" x14ac:dyDescent="0.25">
      <c r="A218" s="3">
        <v>216</v>
      </c>
      <c r="B218" s="1">
        <v>247.39</v>
      </c>
      <c r="C218" s="1">
        <v>302.99</v>
      </c>
      <c r="D218" s="6">
        <f t="shared" si="18"/>
        <v>1.5362489999999978</v>
      </c>
      <c r="E218" s="6">
        <f t="shared" si="23"/>
        <v>-20.505328499999997</v>
      </c>
      <c r="F218" s="7">
        <f>testdata[[#This Row],[cov]]/testdata[[#This Row],[varM]]</f>
        <v>-13.347659461454509</v>
      </c>
      <c r="G218" s="2" t="str">
        <f>IF(testdata[[#This Row],[mrkt]]&gt;B217,"UP",IF(testdata[[#This Row],[mrkt]]&lt;B217,"DN",""))</f>
        <v>DN</v>
      </c>
      <c r="H218" s="2" t="str">
        <f>IF(testdata[[#This Row],[mkt-dir]]="UP",testdata[[#This Row],[mrkt]],"")</f>
        <v/>
      </c>
      <c r="I218" s="2" t="str">
        <f>IF(testdata[[#This Row],[mkt-dir]]="UP",testdata[[#This Row],[eval]],"")</f>
        <v/>
      </c>
      <c r="J218" s="6">
        <f t="shared" si="19"/>
        <v>1.5588728888888843</v>
      </c>
      <c r="K218" s="6">
        <f t="shared" si="20"/>
        <v>-22.54068177777777</v>
      </c>
      <c r="L218" s="7">
        <f>testdata[[#This Row],[cov+]]/testdata[[#This Row],[varM+]]</f>
        <v>-14.459602151297956</v>
      </c>
      <c r="M218" s="1">
        <f>IF(testdata[[#This Row],[mkt-dir]]="DN",testdata[[#This Row],[mrkt]],"")</f>
        <v>247.39</v>
      </c>
      <c r="N218" s="1">
        <f>IF(testdata[[#This Row],[mkt-dir]]="DN",testdata[[#This Row],[eval]],"")</f>
        <v>302.99</v>
      </c>
      <c r="O218" s="6">
        <f t="shared" si="21"/>
        <v>1.4547760000000056</v>
      </c>
      <c r="P218" s="6">
        <f t="shared" si="22"/>
        <v>-13.106131999999992</v>
      </c>
      <c r="Q218" s="7">
        <f>testdata[[#This Row],[cov-]]/testdata[[#This Row],[varM-]]</f>
        <v>-9.0090378175058845</v>
      </c>
    </row>
    <row r="219" spans="1:17" x14ac:dyDescent="0.25">
      <c r="A219" s="3">
        <v>217</v>
      </c>
      <c r="B219" s="1">
        <v>247.31</v>
      </c>
      <c r="C219" s="1">
        <v>302.99</v>
      </c>
      <c r="D219" s="6">
        <f t="shared" si="18"/>
        <v>1.4064427500000005</v>
      </c>
      <c r="E219" s="6">
        <f t="shared" si="23"/>
        <v>-18.98087425000001</v>
      </c>
      <c r="F219" s="7">
        <f>testdata[[#This Row],[cov]]/testdata[[#This Row],[varM]]</f>
        <v>-13.495660772541223</v>
      </c>
      <c r="G219" s="2" t="str">
        <f>IF(testdata[[#This Row],[mrkt]]&gt;B218,"UP",IF(testdata[[#This Row],[mrkt]]&lt;B218,"DN",""))</f>
        <v>DN</v>
      </c>
      <c r="H219" s="2" t="str">
        <f>IF(testdata[[#This Row],[mkt-dir]]="UP",testdata[[#This Row],[mrkt]],"")</f>
        <v/>
      </c>
      <c r="I219" s="2" t="str">
        <f>IF(testdata[[#This Row],[mkt-dir]]="UP",testdata[[#This Row],[eval]],"")</f>
        <v/>
      </c>
      <c r="J219" s="6">
        <f t="shared" si="19"/>
        <v>1.4146739795918346</v>
      </c>
      <c r="K219" s="6">
        <f t="shared" si="20"/>
        <v>-20.742567346938788</v>
      </c>
      <c r="L219" s="7">
        <f>testdata[[#This Row],[cov+]]/testdata[[#This Row],[varM+]]</f>
        <v>-14.662436466756452</v>
      </c>
      <c r="M219" s="1">
        <f>IF(testdata[[#This Row],[mkt-dir]]="DN",testdata[[#This Row],[mrkt]],"")</f>
        <v>247.31</v>
      </c>
      <c r="N219" s="1">
        <f>IF(testdata[[#This Row],[mkt-dir]]="DN",testdata[[#This Row],[eval]],"")</f>
        <v>302.99</v>
      </c>
      <c r="O219" s="6">
        <f t="shared" si="21"/>
        <v>1.364855555555561</v>
      </c>
      <c r="P219" s="6">
        <f t="shared" si="22"/>
        <v>-13.164205555555547</v>
      </c>
      <c r="Q219" s="7">
        <f>testdata[[#This Row],[cov-]]/testdata[[#This Row],[varM-]]</f>
        <v>-9.6451272824962722</v>
      </c>
    </row>
    <row r="220" spans="1:17" x14ac:dyDescent="0.25">
      <c r="A220" s="3">
        <v>218</v>
      </c>
      <c r="B220" s="1">
        <v>247.54</v>
      </c>
      <c r="C220" s="1">
        <v>315.39999999999998</v>
      </c>
      <c r="D220" s="6">
        <f t="shared" si="18"/>
        <v>1.3193609999999993</v>
      </c>
      <c r="E220" s="6">
        <f t="shared" si="23"/>
        <v>-17.215916500000006</v>
      </c>
      <c r="F220" s="7">
        <f>testdata[[#This Row],[cov]]/testdata[[#This Row],[varM]]</f>
        <v>-13.048677731113784</v>
      </c>
      <c r="G220" s="2" t="str">
        <f>IF(testdata[[#This Row],[mrkt]]&gt;B219,"UP",IF(testdata[[#This Row],[mrkt]]&lt;B219,"DN",""))</f>
        <v>UP</v>
      </c>
      <c r="H220" s="2">
        <f>IF(testdata[[#This Row],[mkt-dir]]="UP",testdata[[#This Row],[mrkt]],"")</f>
        <v>247.54</v>
      </c>
      <c r="I220" s="2">
        <f>IF(testdata[[#This Row],[mkt-dir]]="UP",testdata[[#This Row],[eval]],"")</f>
        <v>315.39999999999998</v>
      </c>
      <c r="J220" s="6">
        <f t="shared" si="19"/>
        <v>1.2996102040816289</v>
      </c>
      <c r="K220" s="6">
        <f t="shared" si="20"/>
        <v>-19.049231632653061</v>
      </c>
      <c r="L220" s="7">
        <f>testdata[[#This Row],[cov+]]/testdata[[#This Row],[varM+]]</f>
        <v>-14.657650096025696</v>
      </c>
      <c r="M220" s="1" t="str">
        <f>IF(testdata[[#This Row],[mkt-dir]]="DN",testdata[[#This Row],[mrkt]],"")</f>
        <v/>
      </c>
      <c r="N220" s="1" t="str">
        <f>IF(testdata[[#This Row],[mkt-dir]]="DN",testdata[[#This Row],[eval]],"")</f>
        <v/>
      </c>
      <c r="O220" s="6">
        <f t="shared" si="21"/>
        <v>1.364855555555561</v>
      </c>
      <c r="P220" s="6">
        <f t="shared" si="22"/>
        <v>-13.164205555555547</v>
      </c>
      <c r="Q220" s="7">
        <f>testdata[[#This Row],[cov-]]/testdata[[#This Row],[varM-]]</f>
        <v>-9.6451272824962722</v>
      </c>
    </row>
    <row r="221" spans="1:17" x14ac:dyDescent="0.25">
      <c r="A221" s="3">
        <v>219</v>
      </c>
      <c r="B221" s="1">
        <v>246.96</v>
      </c>
      <c r="C221" s="1">
        <v>308.7</v>
      </c>
      <c r="D221" s="6">
        <f t="shared" si="18"/>
        <v>1.1830650000000014</v>
      </c>
      <c r="E221" s="6">
        <f t="shared" si="23"/>
        <v>-14.673980000000029</v>
      </c>
      <c r="F221" s="7">
        <f>testdata[[#This Row],[cov]]/testdata[[#This Row],[varM]]</f>
        <v>-12.403359071564125</v>
      </c>
      <c r="G221" s="2" t="str">
        <f>IF(testdata[[#This Row],[mrkt]]&gt;B220,"UP",IF(testdata[[#This Row],[mrkt]]&lt;B220,"DN",""))</f>
        <v>DN</v>
      </c>
      <c r="H221" s="2" t="str">
        <f>IF(testdata[[#This Row],[mkt-dir]]="UP",testdata[[#This Row],[mrkt]],"")</f>
        <v/>
      </c>
      <c r="I221" s="2" t="str">
        <f>IF(testdata[[#This Row],[mkt-dir]]="UP",testdata[[#This Row],[eval]],"")</f>
        <v/>
      </c>
      <c r="J221" s="6">
        <f t="shared" si="19"/>
        <v>1.169731360946745</v>
      </c>
      <c r="K221" s="6">
        <f t="shared" si="20"/>
        <v>-16.539709467455651</v>
      </c>
      <c r="L221" s="7">
        <f>testdata[[#This Row],[cov+]]/testdata[[#This Row],[varM+]]</f>
        <v>-14.139750390268166</v>
      </c>
      <c r="M221" s="1">
        <f>IF(testdata[[#This Row],[mkt-dir]]="DN",testdata[[#This Row],[mrkt]],"")</f>
        <v>246.96</v>
      </c>
      <c r="N221" s="1">
        <f>IF(testdata[[#This Row],[mkt-dir]]="DN",testdata[[#This Row],[eval]],"")</f>
        <v>308.7</v>
      </c>
      <c r="O221" s="6">
        <f t="shared" si="21"/>
        <v>1.2034122448979647</v>
      </c>
      <c r="P221" s="6">
        <f t="shared" si="22"/>
        <v>-11.740399999999999</v>
      </c>
      <c r="Q221" s="7">
        <f>testdata[[#This Row],[cov-]]/testdata[[#This Row],[varM-]]</f>
        <v>-9.7559253279788987</v>
      </c>
    </row>
    <row r="222" spans="1:17" x14ac:dyDescent="0.25">
      <c r="A222" s="3">
        <v>220</v>
      </c>
      <c r="B222" s="1">
        <v>245.73</v>
      </c>
      <c r="C222" s="1">
        <v>311.3</v>
      </c>
      <c r="D222" s="6">
        <f t="shared" si="18"/>
        <v>1.100454750000001</v>
      </c>
      <c r="E222" s="6">
        <f t="shared" si="23"/>
        <v>-11.247405250000011</v>
      </c>
      <c r="F222" s="7">
        <f>testdata[[#This Row],[cov]]/testdata[[#This Row],[varM]]</f>
        <v>-10.22068853807937</v>
      </c>
      <c r="G222" s="2" t="str">
        <f>IF(testdata[[#This Row],[mrkt]]&gt;B221,"UP",IF(testdata[[#This Row],[mrkt]]&lt;B221,"DN",""))</f>
        <v>DN</v>
      </c>
      <c r="H222" s="2" t="str">
        <f>IF(testdata[[#This Row],[mkt-dir]]="UP",testdata[[#This Row],[mrkt]],"")</f>
        <v/>
      </c>
      <c r="I222" s="2" t="str">
        <f>IF(testdata[[#This Row],[mkt-dir]]="UP",testdata[[#This Row],[eval]],"")</f>
        <v/>
      </c>
      <c r="J222" s="6">
        <f t="shared" si="19"/>
        <v>1.0492388888888866</v>
      </c>
      <c r="K222" s="6">
        <f t="shared" si="20"/>
        <v>-13.019302777777794</v>
      </c>
      <c r="L222" s="7">
        <f>testdata[[#This Row],[cov+]]/testdata[[#This Row],[varM+]]</f>
        <v>-12.408330377045838</v>
      </c>
      <c r="M222" s="1">
        <f>IF(testdata[[#This Row],[mkt-dir]]="DN",testdata[[#This Row],[mrkt]],"")</f>
        <v>245.73</v>
      </c>
      <c r="N222" s="1">
        <f>IF(testdata[[#This Row],[mkt-dir]]="DN",testdata[[#This Row],[eval]],"")</f>
        <v>311.3</v>
      </c>
      <c r="O222" s="6">
        <f t="shared" si="21"/>
        <v>1.119773437500007</v>
      </c>
      <c r="P222" s="6">
        <f t="shared" si="22"/>
        <v>-9.9728546874999964</v>
      </c>
      <c r="Q222" s="7">
        <f>testdata[[#This Row],[cov-]]/testdata[[#This Row],[varM-]]</f>
        <v>-8.906136146402325</v>
      </c>
    </row>
    <row r="223" spans="1:17" x14ac:dyDescent="0.25">
      <c r="A223" s="3">
        <v>221</v>
      </c>
      <c r="B223" s="1">
        <v>247.82</v>
      </c>
      <c r="C223" s="1">
        <v>312.5</v>
      </c>
      <c r="D223" s="6">
        <f t="shared" si="18"/>
        <v>1.0440147499999994</v>
      </c>
      <c r="E223" s="6">
        <f t="shared" si="23"/>
        <v>-8.8950020000000016</v>
      </c>
      <c r="F223" s="7">
        <f>testdata[[#This Row],[cov]]/testdata[[#This Row],[varM]]</f>
        <v>-8.5199964847240004</v>
      </c>
      <c r="G223" s="2" t="str">
        <f>IF(testdata[[#This Row],[mrkt]]&gt;B222,"UP",IF(testdata[[#This Row],[mrkt]]&lt;B222,"DN",""))</f>
        <v>UP</v>
      </c>
      <c r="H223" s="2">
        <f>IF(testdata[[#This Row],[mkt-dir]]="UP",testdata[[#This Row],[mrkt]],"")</f>
        <v>247.82</v>
      </c>
      <c r="I223" s="2">
        <f>IF(testdata[[#This Row],[mkt-dir]]="UP",testdata[[#This Row],[eval]],"")</f>
        <v>312.5</v>
      </c>
      <c r="J223" s="6">
        <f t="shared" si="19"/>
        <v>0.87848333333332917</v>
      </c>
      <c r="K223" s="6">
        <f t="shared" si="20"/>
        <v>-9.0711666666666648</v>
      </c>
      <c r="L223" s="7">
        <f>testdata[[#This Row],[cov+]]/testdata[[#This Row],[varM+]]</f>
        <v>-10.325940541463554</v>
      </c>
      <c r="M223" s="1" t="str">
        <f>IF(testdata[[#This Row],[mkt-dir]]="DN",testdata[[#This Row],[mrkt]],"")</f>
        <v/>
      </c>
      <c r="N223" s="1" t="str">
        <f>IF(testdata[[#This Row],[mkt-dir]]="DN",testdata[[#This Row],[eval]],"")</f>
        <v/>
      </c>
      <c r="O223" s="6">
        <f t="shared" si="21"/>
        <v>1.119773437500007</v>
      </c>
      <c r="P223" s="6">
        <f t="shared" si="22"/>
        <v>-9.9728546874999964</v>
      </c>
      <c r="Q223" s="7">
        <f>testdata[[#This Row],[cov-]]/testdata[[#This Row],[varM-]]</f>
        <v>-8.906136146402325</v>
      </c>
    </row>
    <row r="224" spans="1:17" x14ac:dyDescent="0.25">
      <c r="A224" s="3">
        <v>222</v>
      </c>
      <c r="B224" s="1">
        <v>247.09</v>
      </c>
      <c r="C224" s="1">
        <v>315.05</v>
      </c>
      <c r="D224" s="6">
        <f t="shared" si="18"/>
        <v>1.0423227500000001</v>
      </c>
      <c r="E224" s="6">
        <f t="shared" si="23"/>
        <v>-8.3574122500000083</v>
      </c>
      <c r="F224" s="7">
        <f>testdata[[#This Row],[cov]]/testdata[[#This Row],[varM]]</f>
        <v>-8.0180656615237531</v>
      </c>
      <c r="G224" s="2" t="str">
        <f>IF(testdata[[#This Row],[mrkt]]&gt;B223,"UP",IF(testdata[[#This Row],[mrkt]]&lt;B223,"DN",""))</f>
        <v>DN</v>
      </c>
      <c r="H224" s="2" t="str">
        <f>IF(testdata[[#This Row],[mkt-dir]]="UP",testdata[[#This Row],[mrkt]],"")</f>
        <v/>
      </c>
      <c r="I224" s="2" t="str">
        <f>IF(testdata[[#This Row],[mkt-dir]]="UP",testdata[[#This Row],[eval]],"")</f>
        <v/>
      </c>
      <c r="J224" s="6">
        <f t="shared" si="19"/>
        <v>0.92498347107437628</v>
      </c>
      <c r="K224" s="6">
        <f t="shared" si="20"/>
        <v>-8.3682132231405095</v>
      </c>
      <c r="L224" s="7">
        <f>testdata[[#This Row],[cov+]]/testdata[[#This Row],[varM+]]</f>
        <v>-9.0468786576486142</v>
      </c>
      <c r="M224" s="1">
        <f>IF(testdata[[#This Row],[mkt-dir]]="DN",testdata[[#This Row],[mrkt]],"")</f>
        <v>247.09</v>
      </c>
      <c r="N224" s="1">
        <f>IF(testdata[[#This Row],[mkt-dir]]="DN",testdata[[#This Row],[eval]],"")</f>
        <v>315.05</v>
      </c>
      <c r="O224" s="6">
        <f t="shared" si="21"/>
        <v>1.0405209876543273</v>
      </c>
      <c r="P224" s="6">
        <f t="shared" si="22"/>
        <v>-8.8194259259259216</v>
      </c>
      <c r="Q224" s="7">
        <f>testdata[[#This Row],[cov-]]/testdata[[#This Row],[varM-]]</f>
        <v>-8.475971201511058</v>
      </c>
    </row>
    <row r="225" spans="1:17" x14ac:dyDescent="0.25">
      <c r="A225" s="3">
        <v>223</v>
      </c>
      <c r="B225" s="1">
        <v>247.51</v>
      </c>
      <c r="C225" s="1">
        <v>308.74</v>
      </c>
      <c r="D225" s="6">
        <f t="shared" si="18"/>
        <v>0.96588274999999923</v>
      </c>
      <c r="E225" s="6">
        <f t="shared" si="23"/>
        <v>-6.980088750000002</v>
      </c>
      <c r="F225" s="7">
        <f>testdata[[#This Row],[cov]]/testdata[[#This Row],[varM]]</f>
        <v>-7.2266418983049521</v>
      </c>
      <c r="G225" s="2" t="str">
        <f>IF(testdata[[#This Row],[mrkt]]&gt;B224,"UP",IF(testdata[[#This Row],[mrkt]]&lt;B224,"DN",""))</f>
        <v>UP</v>
      </c>
      <c r="H225" s="2">
        <f>IF(testdata[[#This Row],[mkt-dir]]="UP",testdata[[#This Row],[mrkt]],"")</f>
        <v>247.51</v>
      </c>
      <c r="I225" s="2">
        <f>IF(testdata[[#This Row],[mkt-dir]]="UP",testdata[[#This Row],[eval]],"")</f>
        <v>308.74</v>
      </c>
      <c r="J225" s="6">
        <f t="shared" si="19"/>
        <v>0.86755833333332921</v>
      </c>
      <c r="K225" s="6">
        <f t="shared" si="20"/>
        <v>-7.9571541666666752</v>
      </c>
      <c r="L225" s="7">
        <f>testdata[[#This Row],[cov+]]/testdata[[#This Row],[varM+]]</f>
        <v>-9.1718952616059006</v>
      </c>
      <c r="M225" s="1" t="str">
        <f>IF(testdata[[#This Row],[mkt-dir]]="DN",testdata[[#This Row],[mrkt]],"")</f>
        <v/>
      </c>
      <c r="N225" s="1" t="str">
        <f>IF(testdata[[#This Row],[mkt-dir]]="DN",testdata[[#This Row],[eval]],"")</f>
        <v/>
      </c>
      <c r="O225" s="6">
        <f t="shared" si="21"/>
        <v>1.0068984375000061</v>
      </c>
      <c r="P225" s="6">
        <f t="shared" si="22"/>
        <v>-6.4970562499999858</v>
      </c>
      <c r="Q225" s="7">
        <f>testdata[[#This Row],[cov-]]/testdata[[#This Row],[varM-]]</f>
        <v>-6.4525437800174821</v>
      </c>
    </row>
    <row r="226" spans="1:17" x14ac:dyDescent="0.25">
      <c r="A226" s="3">
        <v>224</v>
      </c>
      <c r="B226" s="1">
        <v>249.13</v>
      </c>
      <c r="C226" s="1">
        <v>317.81</v>
      </c>
      <c r="D226" s="6">
        <f t="shared" si="18"/>
        <v>1.1390189999999989</v>
      </c>
      <c r="E226" s="6">
        <f t="shared" si="23"/>
        <v>-5.1735760000000095</v>
      </c>
      <c r="F226" s="7">
        <f>testdata[[#This Row],[cov]]/testdata[[#This Row],[varM]]</f>
        <v>-4.5421331865403598</v>
      </c>
      <c r="G226" s="2" t="str">
        <f>IF(testdata[[#This Row],[mrkt]]&gt;B225,"UP",IF(testdata[[#This Row],[mrkt]]&lt;B225,"DN",""))</f>
        <v>UP</v>
      </c>
      <c r="H226" s="2">
        <f>IF(testdata[[#This Row],[mkt-dir]]="UP",testdata[[#This Row],[mrkt]],"")</f>
        <v>249.13</v>
      </c>
      <c r="I226" s="2">
        <f>IF(testdata[[#This Row],[mkt-dir]]="UP",testdata[[#This Row],[eval]],"")</f>
        <v>317.81</v>
      </c>
      <c r="J226" s="6">
        <f t="shared" si="19"/>
        <v>1.0336576388888858</v>
      </c>
      <c r="K226" s="6">
        <f t="shared" si="20"/>
        <v>-4.9199125000000219</v>
      </c>
      <c r="L226" s="7">
        <f>testdata[[#This Row],[cov+]]/testdata[[#This Row],[varM+]]</f>
        <v>-4.7597118377498813</v>
      </c>
      <c r="M226" s="1" t="str">
        <f>IF(testdata[[#This Row],[mkt-dir]]="DN",testdata[[#This Row],[mrkt]],"")</f>
        <v/>
      </c>
      <c r="N226" s="1" t="str">
        <f>IF(testdata[[#This Row],[mkt-dir]]="DN",testdata[[#This Row],[eval]],"")</f>
        <v/>
      </c>
      <c r="O226" s="6">
        <f t="shared" si="21"/>
        <v>1.0068984375000061</v>
      </c>
      <c r="P226" s="6">
        <f t="shared" si="22"/>
        <v>-6.4970562499999858</v>
      </c>
      <c r="Q226" s="7">
        <f>testdata[[#This Row],[cov-]]/testdata[[#This Row],[varM-]]</f>
        <v>-6.4525437800174821</v>
      </c>
    </row>
    <row r="227" spans="1:17" x14ac:dyDescent="0.25">
      <c r="A227" s="3">
        <v>225</v>
      </c>
      <c r="B227" s="1">
        <v>248.91</v>
      </c>
      <c r="C227" s="1">
        <v>312.60000000000002</v>
      </c>
      <c r="D227" s="6">
        <f t="shared" si="18"/>
        <v>0.97723499999999797</v>
      </c>
      <c r="E227" s="6">
        <f t="shared" si="23"/>
        <v>-3.5173600000000098</v>
      </c>
      <c r="F227" s="7">
        <f>testdata[[#This Row],[cov]]/testdata[[#This Row],[varM]]</f>
        <v>-3.5992980194119295</v>
      </c>
      <c r="G227" s="2" t="str">
        <f>IF(testdata[[#This Row],[mrkt]]&gt;B226,"UP",IF(testdata[[#This Row],[mrkt]]&lt;B226,"DN",""))</f>
        <v>DN</v>
      </c>
      <c r="H227" s="2" t="str">
        <f>IF(testdata[[#This Row],[mkt-dir]]="UP",testdata[[#This Row],[mrkt]],"")</f>
        <v/>
      </c>
      <c r="I227" s="2" t="str">
        <f>IF(testdata[[#This Row],[mkt-dir]]="UP",testdata[[#This Row],[eval]],"")</f>
        <v/>
      </c>
      <c r="J227" s="6">
        <f t="shared" si="19"/>
        <v>1.0336576388888858</v>
      </c>
      <c r="K227" s="6">
        <f t="shared" si="20"/>
        <v>-4.9199125000000219</v>
      </c>
      <c r="L227" s="7">
        <f>testdata[[#This Row],[cov+]]/testdata[[#This Row],[varM+]]</f>
        <v>-4.7597118377498813</v>
      </c>
      <c r="M227" s="1">
        <f>IF(testdata[[#This Row],[mkt-dir]]="DN",testdata[[#This Row],[mrkt]],"")</f>
        <v>248.91</v>
      </c>
      <c r="N227" s="1">
        <f>IF(testdata[[#This Row],[mkt-dir]]="DN",testdata[[#This Row],[eval]],"")</f>
        <v>312.60000000000002</v>
      </c>
      <c r="O227" s="6">
        <f t="shared" si="21"/>
        <v>0.87716093750000046</v>
      </c>
      <c r="P227" s="6">
        <f t="shared" si="22"/>
        <v>-1.790349999999979</v>
      </c>
      <c r="Q227" s="7">
        <f>testdata[[#This Row],[cov-]]/testdata[[#This Row],[varM-]]</f>
        <v>-2.0410735629685721</v>
      </c>
    </row>
    <row r="228" spans="1:17" x14ac:dyDescent="0.25">
      <c r="A228" s="3">
        <v>226</v>
      </c>
      <c r="B228" s="1">
        <v>249.48</v>
      </c>
      <c r="C228" s="1">
        <v>315.55</v>
      </c>
      <c r="D228" s="6">
        <f t="shared" si="18"/>
        <v>0.90527599999999619</v>
      </c>
      <c r="E228" s="6">
        <f t="shared" si="23"/>
        <v>-1.4341210000000066</v>
      </c>
      <c r="F228" s="7">
        <f>testdata[[#This Row],[cov]]/testdata[[#This Row],[varM]]</f>
        <v>-1.5841809569678338</v>
      </c>
      <c r="G228" s="2" t="str">
        <f>IF(testdata[[#This Row],[mrkt]]&gt;B227,"UP",IF(testdata[[#This Row],[mrkt]]&lt;B227,"DN",""))</f>
        <v>UP</v>
      </c>
      <c r="H228" s="2">
        <f>IF(testdata[[#This Row],[mkt-dir]]="UP",testdata[[#This Row],[mrkt]],"")</f>
        <v>249.48</v>
      </c>
      <c r="I228" s="2">
        <f>IF(testdata[[#This Row],[mkt-dir]]="UP",testdata[[#This Row],[eval]],"")</f>
        <v>315.55</v>
      </c>
      <c r="J228" s="6">
        <f t="shared" si="19"/>
        <v>0.8079187499999958</v>
      </c>
      <c r="K228" s="6">
        <f t="shared" si="20"/>
        <v>-1.8496000000000148</v>
      </c>
      <c r="L228" s="7">
        <f>testdata[[#This Row],[cov+]]/testdata[[#This Row],[varM+]]</f>
        <v>-2.2893391198063227</v>
      </c>
      <c r="M228" s="1" t="str">
        <f>IF(testdata[[#This Row],[mkt-dir]]="DN",testdata[[#This Row],[mrkt]],"")</f>
        <v/>
      </c>
      <c r="N228" s="1" t="str">
        <f>IF(testdata[[#This Row],[mkt-dir]]="DN",testdata[[#This Row],[eval]],"")</f>
        <v/>
      </c>
      <c r="O228" s="6">
        <f t="shared" si="21"/>
        <v>0.87716093750000046</v>
      </c>
      <c r="P228" s="6">
        <f t="shared" si="22"/>
        <v>-1.790349999999979</v>
      </c>
      <c r="Q228" s="7">
        <f>testdata[[#This Row],[cov-]]/testdata[[#This Row],[varM-]]</f>
        <v>-2.0410735629685721</v>
      </c>
    </row>
    <row r="229" spans="1:17" x14ac:dyDescent="0.25">
      <c r="A229" s="3">
        <v>227</v>
      </c>
      <c r="B229" s="1">
        <v>249.36</v>
      </c>
      <c r="C229" s="1">
        <v>316.81</v>
      </c>
      <c r="D229" s="6">
        <f t="shared" si="18"/>
        <v>1.052290999999999</v>
      </c>
      <c r="E229" s="6">
        <f t="shared" si="23"/>
        <v>-0.6918700000000011</v>
      </c>
      <c r="F229" s="7">
        <f>testdata[[#This Row],[cov]]/testdata[[#This Row],[varM]]</f>
        <v>-0.65748923064057541</v>
      </c>
      <c r="G229" s="2" t="str">
        <f>IF(testdata[[#This Row],[mrkt]]&gt;B228,"UP",IF(testdata[[#This Row],[mrkt]]&lt;B228,"DN",""))</f>
        <v>DN</v>
      </c>
      <c r="H229" s="2" t="str">
        <f>IF(testdata[[#This Row],[mkt-dir]]="UP",testdata[[#This Row],[mrkt]],"")</f>
        <v/>
      </c>
      <c r="I229" s="2" t="str">
        <f>IF(testdata[[#This Row],[mkt-dir]]="UP",testdata[[#This Row],[eval]],"")</f>
        <v/>
      </c>
      <c r="J229" s="6">
        <f t="shared" si="19"/>
        <v>0.82445950413222713</v>
      </c>
      <c r="K229" s="6">
        <f t="shared" si="20"/>
        <v>-1.4265198347107613</v>
      </c>
      <c r="L229" s="7">
        <f>testdata[[#This Row],[cov+]]/testdata[[#This Row],[varM+]]</f>
        <v>-1.7302485174359461</v>
      </c>
      <c r="M229" s="1">
        <f>IF(testdata[[#This Row],[mkt-dir]]="DN",testdata[[#This Row],[mrkt]],"")</f>
        <v>249.36</v>
      </c>
      <c r="N229" s="1">
        <f>IF(testdata[[#This Row],[mkt-dir]]="DN",testdata[[#This Row],[eval]],"")</f>
        <v>316.81</v>
      </c>
      <c r="O229" s="6">
        <f t="shared" si="21"/>
        <v>1.2582666666666724</v>
      </c>
      <c r="P229" s="6">
        <f t="shared" si="22"/>
        <v>-0.10435555555552926</v>
      </c>
      <c r="Q229" s="7">
        <f>testdata[[#This Row],[cov-]]/testdata[[#This Row],[varM-]]</f>
        <v>-8.2935961287110935E-2</v>
      </c>
    </row>
    <row r="230" spans="1:17" x14ac:dyDescent="0.25">
      <c r="A230" s="3">
        <v>228</v>
      </c>
      <c r="B230" s="1">
        <v>251.89</v>
      </c>
      <c r="C230" s="1">
        <v>317.55</v>
      </c>
      <c r="D230" s="6">
        <f t="shared" si="18"/>
        <v>1.7597727499999962</v>
      </c>
      <c r="E230" s="6">
        <f t="shared" si="23"/>
        <v>1.2962347499999916</v>
      </c>
      <c r="F230" s="7">
        <f>testdata[[#This Row],[cov]]/testdata[[#This Row],[varM]]</f>
        <v>0.73659212531845053</v>
      </c>
      <c r="G230" s="2" t="str">
        <f>IF(testdata[[#This Row],[mrkt]]&gt;B229,"UP",IF(testdata[[#This Row],[mrkt]]&lt;B229,"DN",""))</f>
        <v>UP</v>
      </c>
      <c r="H230" s="2">
        <f>IF(testdata[[#This Row],[mkt-dir]]="UP",testdata[[#This Row],[mrkt]],"")</f>
        <v>251.89</v>
      </c>
      <c r="I230" s="2">
        <f>IF(testdata[[#This Row],[mkt-dir]]="UP",testdata[[#This Row],[eval]],"")</f>
        <v>317.55</v>
      </c>
      <c r="J230" s="6">
        <f t="shared" si="19"/>
        <v>2.0546999999999902</v>
      </c>
      <c r="K230" s="6">
        <f t="shared" si="20"/>
        <v>0.35097499999998744</v>
      </c>
      <c r="L230" s="7">
        <f>testdata[[#This Row],[cov+]]/testdata[[#This Row],[varM+]]</f>
        <v>0.17081569085510737</v>
      </c>
      <c r="M230" s="1" t="str">
        <f>IF(testdata[[#This Row],[mkt-dir]]="DN",testdata[[#This Row],[mrkt]],"")</f>
        <v/>
      </c>
      <c r="N230" s="1" t="str">
        <f>IF(testdata[[#This Row],[mkt-dir]]="DN",testdata[[#This Row],[eval]],"")</f>
        <v/>
      </c>
      <c r="O230" s="6">
        <f t="shared" si="21"/>
        <v>1.1464484375000095</v>
      </c>
      <c r="P230" s="6">
        <f t="shared" si="22"/>
        <v>1.7014671875000156</v>
      </c>
      <c r="Q230" s="7">
        <f>testdata[[#This Row],[cov-]]/testdata[[#This Row],[varM-]]</f>
        <v>1.4841201155198065</v>
      </c>
    </row>
    <row r="231" spans="1:17" x14ac:dyDescent="0.25">
      <c r="A231" s="3">
        <v>229</v>
      </c>
      <c r="B231" s="1">
        <v>251.74</v>
      </c>
      <c r="C231" s="1">
        <v>307.54000000000002</v>
      </c>
      <c r="D231" s="6">
        <f t="shared" si="18"/>
        <v>2.3168910000000005</v>
      </c>
      <c r="E231" s="6">
        <f t="shared" si="23"/>
        <v>2.3546779999999923</v>
      </c>
      <c r="F231" s="7">
        <f>testdata[[#This Row],[cov]]/testdata[[#This Row],[varM]]</f>
        <v>1.016309355942939</v>
      </c>
      <c r="G231" s="2" t="str">
        <f>IF(testdata[[#This Row],[mrkt]]&gt;B230,"UP",IF(testdata[[#This Row],[mrkt]]&lt;B230,"DN",""))</f>
        <v>DN</v>
      </c>
      <c r="H231" s="2" t="str">
        <f>IF(testdata[[#This Row],[mkt-dir]]="UP",testdata[[#This Row],[mrkt]],"")</f>
        <v/>
      </c>
      <c r="I231" s="2" t="str">
        <f>IF(testdata[[#This Row],[mkt-dir]]="UP",testdata[[#This Row],[eval]],"")</f>
        <v/>
      </c>
      <c r="J231" s="6">
        <f t="shared" si="19"/>
        <v>1.9548793388429653</v>
      </c>
      <c r="K231" s="6">
        <f t="shared" si="20"/>
        <v>3.5535925619834505</v>
      </c>
      <c r="L231" s="7">
        <f>testdata[[#This Row],[cov+]]/testdata[[#This Row],[varM+]]</f>
        <v>1.8178065987881973</v>
      </c>
      <c r="M231" s="1">
        <f>IF(testdata[[#This Row],[mkt-dir]]="DN",testdata[[#This Row],[mrkt]],"")</f>
        <v>251.74</v>
      </c>
      <c r="N231" s="1">
        <f>IF(testdata[[#This Row],[mkt-dir]]="DN",testdata[[#This Row],[eval]],"")</f>
        <v>307.54000000000002</v>
      </c>
      <c r="O231" s="6">
        <f t="shared" si="21"/>
        <v>2.7313432098765578</v>
      </c>
      <c r="P231" s="6">
        <f t="shared" si="22"/>
        <v>0.68120740740742469</v>
      </c>
      <c r="Q231" s="7">
        <f>testdata[[#This Row],[cov-]]/testdata[[#This Row],[varM-]]</f>
        <v>0.24940381162798345</v>
      </c>
    </row>
    <row r="232" spans="1:17" x14ac:dyDescent="0.25">
      <c r="A232" s="3">
        <v>230</v>
      </c>
      <c r="B232" s="1">
        <v>253.94</v>
      </c>
      <c r="C232" s="1">
        <v>308.85000000000002</v>
      </c>
      <c r="D232" s="6">
        <f t="shared" si="18"/>
        <v>3.7529427499999981</v>
      </c>
      <c r="E232" s="6">
        <f t="shared" si="23"/>
        <v>2.9434587500000005</v>
      </c>
      <c r="F232" s="7">
        <f>testdata[[#This Row],[cov]]/testdata[[#This Row],[varM]]</f>
        <v>0.7843068615954778</v>
      </c>
      <c r="G232" s="2" t="str">
        <f>IF(testdata[[#This Row],[mrkt]]&gt;B231,"UP",IF(testdata[[#This Row],[mrkt]]&lt;B231,"DN",""))</f>
        <v>UP</v>
      </c>
      <c r="H232" s="2">
        <f>IF(testdata[[#This Row],[mkt-dir]]="UP",testdata[[#This Row],[mrkt]],"")</f>
        <v>253.94</v>
      </c>
      <c r="I232" s="2">
        <f>IF(testdata[[#This Row],[mkt-dir]]="UP",testdata[[#This Row],[eval]],"")</f>
        <v>308.85000000000002</v>
      </c>
      <c r="J232" s="6">
        <f t="shared" si="19"/>
        <v>4.2394363636363543</v>
      </c>
      <c r="K232" s="6">
        <f t="shared" si="20"/>
        <v>4.5703090909090864</v>
      </c>
      <c r="L232" s="7">
        <f>testdata[[#This Row],[cov+]]/testdata[[#This Row],[varM+]]</f>
        <v>1.0780463955328552</v>
      </c>
      <c r="M232" s="1" t="str">
        <f>IF(testdata[[#This Row],[mkt-dir]]="DN",testdata[[#This Row],[mrkt]],"")</f>
        <v/>
      </c>
      <c r="N232" s="1" t="str">
        <f>IF(testdata[[#This Row],[mkt-dir]]="DN",testdata[[#This Row],[eval]],"")</f>
        <v/>
      </c>
      <c r="O232" s="6">
        <f t="shared" si="21"/>
        <v>2.7313432098765578</v>
      </c>
      <c r="P232" s="6">
        <f t="shared" si="22"/>
        <v>0.68120740740742469</v>
      </c>
      <c r="Q232" s="7">
        <f>testdata[[#This Row],[cov-]]/testdata[[#This Row],[varM-]]</f>
        <v>0.24940381162798345</v>
      </c>
    </row>
    <row r="233" spans="1:17" x14ac:dyDescent="0.25">
      <c r="A233" s="3">
        <v>231</v>
      </c>
      <c r="B233" s="1">
        <v>253.41</v>
      </c>
      <c r="C233" s="1">
        <v>306.52999999999997</v>
      </c>
      <c r="D233" s="6">
        <f t="shared" si="18"/>
        <v>4.6951987500000003</v>
      </c>
      <c r="E233" s="6">
        <f t="shared" si="23"/>
        <v>1.1826225000000015</v>
      </c>
      <c r="F233" s="7">
        <f>testdata[[#This Row],[cov]]/testdata[[#This Row],[varM]]</f>
        <v>0.25187911374358785</v>
      </c>
      <c r="G233" s="2" t="str">
        <f>IF(testdata[[#This Row],[mrkt]]&gt;B232,"UP",IF(testdata[[#This Row],[mrkt]]&lt;B232,"DN",""))</f>
        <v>DN</v>
      </c>
      <c r="H233" s="2" t="str">
        <f>IF(testdata[[#This Row],[mkt-dir]]="UP",testdata[[#This Row],[mrkt]],"")</f>
        <v/>
      </c>
      <c r="I233" s="2" t="str">
        <f>IF(testdata[[#This Row],[mkt-dir]]="UP",testdata[[#This Row],[eval]],"")</f>
        <v/>
      </c>
      <c r="J233" s="6">
        <f t="shared" si="19"/>
        <v>4.1828889999999985</v>
      </c>
      <c r="K233" s="6">
        <f t="shared" si="20"/>
        <v>2.5807860000000149</v>
      </c>
      <c r="L233" s="7">
        <f>testdata[[#This Row],[cov+]]/testdata[[#This Row],[varM+]]</f>
        <v>0.61698648948131685</v>
      </c>
      <c r="M233" s="1">
        <f>IF(testdata[[#This Row],[mkt-dir]]="DN",testdata[[#This Row],[mrkt]],"")</f>
        <v>253.41</v>
      </c>
      <c r="N233" s="1">
        <f>IF(testdata[[#This Row],[mkt-dir]]="DN",testdata[[#This Row],[eval]],"")</f>
        <v>306.52999999999997</v>
      </c>
      <c r="O233" s="6">
        <f t="shared" si="21"/>
        <v>5.0546040000000074</v>
      </c>
      <c r="P233" s="6">
        <f t="shared" si="22"/>
        <v>-0.7436560000000012</v>
      </c>
      <c r="Q233" s="7">
        <f>testdata[[#This Row],[cov-]]/testdata[[#This Row],[varM-]]</f>
        <v>-0.14712448294663641</v>
      </c>
    </row>
    <row r="234" spans="1:17" x14ac:dyDescent="0.25">
      <c r="A234" s="3">
        <v>232</v>
      </c>
      <c r="B234" s="1">
        <v>253.11</v>
      </c>
      <c r="C234" s="1">
        <v>305.2</v>
      </c>
      <c r="D234" s="6">
        <f t="shared" si="18"/>
        <v>5.4546847500000073</v>
      </c>
      <c r="E234" s="6">
        <f t="shared" si="23"/>
        <v>-6.512075000000514E-2</v>
      </c>
      <c r="F234" s="7">
        <f>testdata[[#This Row],[cov]]/testdata[[#This Row],[varM]]</f>
        <v>-1.1938499287242044E-2</v>
      </c>
      <c r="G234" s="2" t="str">
        <f>IF(testdata[[#This Row],[mrkt]]&gt;B233,"UP",IF(testdata[[#This Row],[mrkt]]&lt;B233,"DN",""))</f>
        <v>DN</v>
      </c>
      <c r="H234" s="2" t="str">
        <f>IF(testdata[[#This Row],[mkt-dir]]="UP",testdata[[#This Row],[mrkt]],"")</f>
        <v/>
      </c>
      <c r="I234" s="2" t="str">
        <f>IF(testdata[[#This Row],[mkt-dir]]="UP",testdata[[#This Row],[eval]],"")</f>
        <v/>
      </c>
      <c r="J234" s="6">
        <f t="shared" si="19"/>
        <v>4.3776000000000028</v>
      </c>
      <c r="K234" s="6">
        <f t="shared" si="20"/>
        <v>1.9772185185185382</v>
      </c>
      <c r="L234" s="7">
        <f>testdata[[#This Row],[cov+]]/testdata[[#This Row],[varM+]]</f>
        <v>0.45166724198614239</v>
      </c>
      <c r="M234" s="1">
        <f>IF(testdata[[#This Row],[mkt-dir]]="DN",testdata[[#This Row],[mrkt]],"")</f>
        <v>253.11</v>
      </c>
      <c r="N234" s="1">
        <f>IF(testdata[[#This Row],[mkt-dir]]="DN",testdata[[#This Row],[eval]],"")</f>
        <v>305.2</v>
      </c>
      <c r="O234" s="6">
        <f t="shared" si="21"/>
        <v>6.2940330578512542</v>
      </c>
      <c r="P234" s="6">
        <f t="shared" si="22"/>
        <v>-2.1209355371900931</v>
      </c>
      <c r="Q234" s="7">
        <f>testdata[[#This Row],[cov-]]/testdata[[#This Row],[varM-]]</f>
        <v>-0.33697559540848171</v>
      </c>
    </row>
    <row r="235" spans="1:17" x14ac:dyDescent="0.25">
      <c r="A235" s="3">
        <v>233</v>
      </c>
      <c r="B235" s="1">
        <v>252.2</v>
      </c>
      <c r="C235" s="1">
        <v>303.7</v>
      </c>
      <c r="D235" s="6">
        <f t="shared" si="18"/>
        <v>5.8251327500000043</v>
      </c>
      <c r="E235" s="6">
        <f t="shared" si="23"/>
        <v>-1.4280537500000083</v>
      </c>
      <c r="F235" s="7">
        <f>testdata[[#This Row],[cov]]/testdata[[#This Row],[varM]]</f>
        <v>-0.24515385507738124</v>
      </c>
      <c r="G235" s="2" t="str">
        <f>IF(testdata[[#This Row],[mrkt]]&gt;B234,"UP",IF(testdata[[#This Row],[mrkt]]&lt;B234,"DN",""))</f>
        <v>DN</v>
      </c>
      <c r="H235" s="2" t="str">
        <f>IF(testdata[[#This Row],[mkt-dir]]="UP",testdata[[#This Row],[mrkt]],"")</f>
        <v/>
      </c>
      <c r="I235" s="2" t="str">
        <f>IF(testdata[[#This Row],[mkt-dir]]="UP",testdata[[#This Row],[eval]],"")</f>
        <v/>
      </c>
      <c r="J235" s="6">
        <f t="shared" si="19"/>
        <v>4.7039000000000026</v>
      </c>
      <c r="K235" s="6">
        <f t="shared" si="20"/>
        <v>0.68610000000001703</v>
      </c>
      <c r="L235" s="7">
        <f>testdata[[#This Row],[cov+]]/testdata[[#This Row],[varM+]]</f>
        <v>0.1458576925529915</v>
      </c>
      <c r="M235" s="1">
        <f>IF(testdata[[#This Row],[mkt-dir]]="DN",testdata[[#This Row],[mrkt]],"")</f>
        <v>252.2</v>
      </c>
      <c r="N235" s="1">
        <f>IF(testdata[[#This Row],[mkt-dir]]="DN",testdata[[#This Row],[eval]],"")</f>
        <v>303.7</v>
      </c>
      <c r="O235" s="6">
        <f t="shared" si="21"/>
        <v>6.5575409722222302</v>
      </c>
      <c r="P235" s="6">
        <f t="shared" si="22"/>
        <v>-3.172265277777786</v>
      </c>
      <c r="Q235" s="7">
        <f>testdata[[#This Row],[cov-]]/testdata[[#This Row],[varM-]]</f>
        <v>-0.48375836174192649</v>
      </c>
    </row>
    <row r="236" spans="1:17" x14ac:dyDescent="0.25">
      <c r="A236" s="3">
        <v>234</v>
      </c>
      <c r="B236" s="1">
        <v>252.24</v>
      </c>
      <c r="C236" s="1">
        <v>313.26</v>
      </c>
      <c r="D236" s="6">
        <f t="shared" si="18"/>
        <v>6.0909987500000096</v>
      </c>
      <c r="E236" s="6">
        <f t="shared" si="23"/>
        <v>-1.326997500000004</v>
      </c>
      <c r="F236" s="7">
        <f>testdata[[#This Row],[cov]]/testdata[[#This Row],[varM]]</f>
        <v>-0.21786205423207516</v>
      </c>
      <c r="G236" s="2" t="str">
        <f>IF(testdata[[#This Row],[mrkt]]&gt;B235,"UP",IF(testdata[[#This Row],[mrkt]]&lt;B235,"DN",""))</f>
        <v>UP</v>
      </c>
      <c r="H236" s="2">
        <f>IF(testdata[[#This Row],[mkt-dir]]="UP",testdata[[#This Row],[mrkt]],"")</f>
        <v>252.24</v>
      </c>
      <c r="I236" s="2">
        <f>IF(testdata[[#This Row],[mkt-dir]]="UP",testdata[[#This Row],[eval]],"")</f>
        <v>313.26</v>
      </c>
      <c r="J236" s="6">
        <f t="shared" si="19"/>
        <v>4.9500444444444565</v>
      </c>
      <c r="K236" s="6">
        <f t="shared" si="20"/>
        <v>0.79207777777779098</v>
      </c>
      <c r="L236" s="7">
        <f>testdata[[#This Row],[cov+]]/testdata[[#This Row],[varM+]]</f>
        <v>0.1600142759660991</v>
      </c>
      <c r="M236" s="1" t="str">
        <f>IF(testdata[[#This Row],[mkt-dir]]="DN",testdata[[#This Row],[mrkt]],"")</f>
        <v/>
      </c>
      <c r="N236" s="1" t="str">
        <f>IF(testdata[[#This Row],[mkt-dir]]="DN",testdata[[#This Row],[eval]],"")</f>
        <v/>
      </c>
      <c r="O236" s="6">
        <f t="shared" si="21"/>
        <v>6.9604561983471172</v>
      </c>
      <c r="P236" s="6">
        <f t="shared" si="22"/>
        <v>-3.7705049586776909</v>
      </c>
      <c r="Q236" s="7">
        <f>testdata[[#This Row],[cov-]]/testdata[[#This Row],[varM-]]</f>
        <v>-0.54170371183042054</v>
      </c>
    </row>
    <row r="237" spans="1:17" x14ac:dyDescent="0.25">
      <c r="A237" s="3">
        <v>235</v>
      </c>
      <c r="B237" s="1">
        <v>253.04</v>
      </c>
      <c r="C237" s="1">
        <v>311.24</v>
      </c>
      <c r="D237" s="6">
        <f t="shared" si="18"/>
        <v>6.5630300000000075</v>
      </c>
      <c r="E237" s="6">
        <f t="shared" si="23"/>
        <v>-1.6348350000000056</v>
      </c>
      <c r="F237" s="7">
        <f>testdata[[#This Row],[cov]]/testdata[[#This Row],[varM]]</f>
        <v>-0.24909759668933462</v>
      </c>
      <c r="G237" s="2" t="str">
        <f>IF(testdata[[#This Row],[mrkt]]&gt;B236,"UP",IF(testdata[[#This Row],[mrkt]]&lt;B236,"DN",""))</f>
        <v>UP</v>
      </c>
      <c r="H237" s="2">
        <f>IF(testdata[[#This Row],[mkt-dir]]="UP",testdata[[#This Row],[mrkt]],"")</f>
        <v>253.04</v>
      </c>
      <c r="I237" s="2">
        <f>IF(testdata[[#This Row],[mkt-dir]]="UP",testdata[[#This Row],[eval]],"")</f>
        <v>311.24</v>
      </c>
      <c r="J237" s="6">
        <f t="shared" si="19"/>
        <v>5.6267728395061836</v>
      </c>
      <c r="K237" s="6">
        <f t="shared" si="20"/>
        <v>-1.4843481481481373</v>
      </c>
      <c r="L237" s="7">
        <f>testdata[[#This Row],[cov+]]/testdata[[#This Row],[varM+]]</f>
        <v>-0.26380097268657582</v>
      </c>
      <c r="M237" s="1" t="str">
        <f>IF(testdata[[#This Row],[mkt-dir]]="DN",testdata[[#This Row],[mrkt]],"")</f>
        <v/>
      </c>
      <c r="N237" s="1" t="str">
        <f>IF(testdata[[#This Row],[mkt-dir]]="DN",testdata[[#This Row],[eval]],"")</f>
        <v/>
      </c>
      <c r="O237" s="6">
        <f t="shared" si="21"/>
        <v>6.9604561983471172</v>
      </c>
      <c r="P237" s="6">
        <f t="shared" si="22"/>
        <v>-3.7705049586776909</v>
      </c>
      <c r="Q237" s="7">
        <f>testdata[[#This Row],[cov-]]/testdata[[#This Row],[varM-]]</f>
        <v>-0.54170371183042054</v>
      </c>
    </row>
    <row r="238" spans="1:17" x14ac:dyDescent="0.25">
      <c r="A238" s="3">
        <v>236</v>
      </c>
      <c r="B238" s="1">
        <v>254.42</v>
      </c>
      <c r="C238" s="1">
        <v>315.13</v>
      </c>
      <c r="D238" s="6">
        <f t="shared" si="18"/>
        <v>7.2233227500000012</v>
      </c>
      <c r="E238" s="6">
        <f t="shared" si="23"/>
        <v>-1.7532987500000139</v>
      </c>
      <c r="F238" s="7">
        <f>testdata[[#This Row],[cov]]/testdata[[#This Row],[varM]]</f>
        <v>-0.24272745531134043</v>
      </c>
      <c r="G238" s="2" t="str">
        <f>IF(testdata[[#This Row],[mrkt]]&gt;B237,"UP",IF(testdata[[#This Row],[mrkt]]&lt;B237,"DN",""))</f>
        <v>UP</v>
      </c>
      <c r="H238" s="2">
        <f>IF(testdata[[#This Row],[mkt-dir]]="UP",testdata[[#This Row],[mrkt]],"")</f>
        <v>254.42</v>
      </c>
      <c r="I238" s="2">
        <f>IF(testdata[[#This Row],[mkt-dir]]="UP",testdata[[#This Row],[eval]],"")</f>
        <v>315.13</v>
      </c>
      <c r="J238" s="6">
        <f t="shared" si="19"/>
        <v>6.6008690000000048</v>
      </c>
      <c r="K238" s="6">
        <f t="shared" si="20"/>
        <v>-0.70492299999999442</v>
      </c>
      <c r="L238" s="7">
        <f>testdata[[#This Row],[cov+]]/testdata[[#This Row],[varM+]]</f>
        <v>-0.1067924541450518</v>
      </c>
      <c r="M238" s="1" t="str">
        <f>IF(testdata[[#This Row],[mkt-dir]]="DN",testdata[[#This Row],[mrkt]],"")</f>
        <v/>
      </c>
      <c r="N238" s="1" t="str">
        <f>IF(testdata[[#This Row],[mkt-dir]]="DN",testdata[[#This Row],[eval]],"")</f>
        <v/>
      </c>
      <c r="O238" s="6">
        <f t="shared" si="21"/>
        <v>7.2196960000000061</v>
      </c>
      <c r="P238" s="6">
        <f t="shared" si="22"/>
        <v>-5.3535540000000132</v>
      </c>
      <c r="Q238" s="7">
        <f>testdata[[#This Row],[cov-]]/testdata[[#This Row],[varM-]]</f>
        <v>-0.7415206956082373</v>
      </c>
    </row>
    <row r="239" spans="1:17" x14ac:dyDescent="0.25">
      <c r="A239" s="3">
        <v>237</v>
      </c>
      <c r="B239" s="1">
        <v>255.19</v>
      </c>
      <c r="C239" s="1">
        <v>328.91</v>
      </c>
      <c r="D239" s="6">
        <f t="shared" si="18"/>
        <v>7.9415847500000023</v>
      </c>
      <c r="E239" s="6">
        <f t="shared" si="23"/>
        <v>0.99592824999999507</v>
      </c>
      <c r="F239" s="7">
        <f>testdata[[#This Row],[cov]]/testdata[[#This Row],[varM]]</f>
        <v>0.12540673950498291</v>
      </c>
      <c r="G239" s="2" t="str">
        <f>IF(testdata[[#This Row],[mrkt]]&gt;B238,"UP",IF(testdata[[#This Row],[mrkt]]&lt;B238,"DN",""))</f>
        <v>UP</v>
      </c>
      <c r="H239" s="2">
        <f>IF(testdata[[#This Row],[mkt-dir]]="UP",testdata[[#This Row],[mrkt]],"")</f>
        <v>255.19</v>
      </c>
      <c r="I239" s="2">
        <f>IF(testdata[[#This Row],[mkt-dir]]="UP",testdata[[#This Row],[eval]],"")</f>
        <v>328.91</v>
      </c>
      <c r="J239" s="6">
        <f t="shared" si="19"/>
        <v>7.6661719008264519</v>
      </c>
      <c r="K239" s="6">
        <f t="shared" si="20"/>
        <v>5.0379314049586963</v>
      </c>
      <c r="L239" s="7">
        <f>testdata[[#This Row],[cov+]]/testdata[[#This Row],[varM+]]</f>
        <v>0.65716389746172821</v>
      </c>
      <c r="M239" s="1" t="str">
        <f>IF(testdata[[#This Row],[mkt-dir]]="DN",testdata[[#This Row],[mrkt]],"")</f>
        <v/>
      </c>
      <c r="N239" s="1" t="str">
        <f>IF(testdata[[#This Row],[mkt-dir]]="DN",testdata[[#This Row],[eval]],"")</f>
        <v/>
      </c>
      <c r="O239" s="6">
        <f t="shared" si="21"/>
        <v>7.3846024691358076</v>
      </c>
      <c r="P239" s="6">
        <f t="shared" si="22"/>
        <v>-7.645941975308653</v>
      </c>
      <c r="Q239" s="7">
        <f>testdata[[#This Row],[cov-]]/testdata[[#This Row],[varM-]]</f>
        <v>-1.0353897866899568</v>
      </c>
    </row>
    <row r="240" spans="1:17" x14ac:dyDescent="0.25">
      <c r="A240" s="3">
        <v>238</v>
      </c>
      <c r="B240" s="1">
        <v>255.64</v>
      </c>
      <c r="C240" s="1">
        <v>341.03</v>
      </c>
      <c r="D240" s="6">
        <f t="shared" si="18"/>
        <v>8.6317047499999919</v>
      </c>
      <c r="E240" s="6">
        <f t="shared" si="23"/>
        <v>8.1448449999999699</v>
      </c>
      <c r="F240" s="7">
        <f>testdata[[#This Row],[cov]]/testdata[[#This Row],[varM]]</f>
        <v>0.94359633883445537</v>
      </c>
      <c r="G240" s="2" t="str">
        <f>IF(testdata[[#This Row],[mrkt]]&gt;B239,"UP",IF(testdata[[#This Row],[mrkt]]&lt;B239,"DN",""))</f>
        <v>UP</v>
      </c>
      <c r="H240" s="2">
        <f>IF(testdata[[#This Row],[mkt-dir]]="UP",testdata[[#This Row],[mrkt]],"")</f>
        <v>255.64</v>
      </c>
      <c r="I240" s="2">
        <f>IF(testdata[[#This Row],[mkt-dir]]="UP",testdata[[#This Row],[eval]],"")</f>
        <v>341.03</v>
      </c>
      <c r="J240" s="6">
        <f t="shared" si="19"/>
        <v>7.8321884297520663</v>
      </c>
      <c r="K240" s="6">
        <f t="shared" si="20"/>
        <v>14.17778429752064</v>
      </c>
      <c r="L240" s="7">
        <f>testdata[[#This Row],[cov+]]/testdata[[#This Row],[varM+]]</f>
        <v>1.8101944845534632</v>
      </c>
      <c r="M240" s="1" t="str">
        <f>IF(testdata[[#This Row],[mkt-dir]]="DN",testdata[[#This Row],[mrkt]],"")</f>
        <v/>
      </c>
      <c r="N240" s="1" t="str">
        <f>IF(testdata[[#This Row],[mkt-dir]]="DN",testdata[[#This Row],[eval]],"")</f>
        <v/>
      </c>
      <c r="O240" s="6">
        <f t="shared" si="21"/>
        <v>7.3846024691358076</v>
      </c>
      <c r="P240" s="6">
        <f t="shared" si="22"/>
        <v>-7.645941975308653</v>
      </c>
      <c r="Q240" s="7">
        <f>testdata[[#This Row],[cov-]]/testdata[[#This Row],[varM-]]</f>
        <v>-1.0353897866899568</v>
      </c>
    </row>
    <row r="241" spans="1:17" x14ac:dyDescent="0.25">
      <c r="A241" s="3">
        <v>239</v>
      </c>
      <c r="B241" s="1">
        <v>255.61</v>
      </c>
      <c r="C241" s="1">
        <v>339.03</v>
      </c>
      <c r="D241" s="6">
        <f t="shared" si="18"/>
        <v>8.7426410000000061</v>
      </c>
      <c r="E241" s="6">
        <f t="shared" si="23"/>
        <v>12.321255499999982</v>
      </c>
      <c r="F241" s="7">
        <f>testdata[[#This Row],[cov]]/testdata[[#This Row],[varM]]</f>
        <v>1.4093287714776317</v>
      </c>
      <c r="G241" s="2" t="str">
        <f>IF(testdata[[#This Row],[mrkt]]&gt;B240,"UP",IF(testdata[[#This Row],[mrkt]]&lt;B240,"DN",""))</f>
        <v>DN</v>
      </c>
      <c r="H241" s="2" t="str">
        <f>IF(testdata[[#This Row],[mkt-dir]]="UP",testdata[[#This Row],[mrkt]],"")</f>
        <v/>
      </c>
      <c r="I241" s="2" t="str">
        <f>IF(testdata[[#This Row],[mkt-dir]]="UP",testdata[[#This Row],[eval]],"")</f>
        <v/>
      </c>
      <c r="J241" s="6">
        <f t="shared" si="19"/>
        <v>7.8321884297520663</v>
      </c>
      <c r="K241" s="6">
        <f t="shared" si="20"/>
        <v>14.17778429752064</v>
      </c>
      <c r="L241" s="7">
        <f>testdata[[#This Row],[cov+]]/testdata[[#This Row],[varM+]]</f>
        <v>1.8101944845534632</v>
      </c>
      <c r="M241" s="1">
        <f>IF(testdata[[#This Row],[mkt-dir]]="DN",testdata[[#This Row],[mrkt]],"")</f>
        <v>255.61</v>
      </c>
      <c r="N241" s="1">
        <f>IF(testdata[[#This Row],[mkt-dir]]="DN",testdata[[#This Row],[eval]],"")</f>
        <v>339.03</v>
      </c>
      <c r="O241" s="6">
        <f t="shared" si="21"/>
        <v>9.2491580246913809</v>
      </c>
      <c r="P241" s="6">
        <f t="shared" si="22"/>
        <v>7.6037419753086466</v>
      </c>
      <c r="Q241" s="7">
        <f>testdata[[#This Row],[cov-]]/testdata[[#This Row],[varM-]]</f>
        <v>0.8221009907074609</v>
      </c>
    </row>
    <row r="242" spans="1:17" x14ac:dyDescent="0.25">
      <c r="A242" s="3">
        <v>240</v>
      </c>
      <c r="B242" s="1">
        <v>254.56</v>
      </c>
      <c r="C242" s="1">
        <v>337.89</v>
      </c>
      <c r="D242" s="6">
        <f t="shared" si="18"/>
        <v>7.4633947500000035</v>
      </c>
      <c r="E242" s="6">
        <f t="shared" si="23"/>
        <v>14.153962999999985</v>
      </c>
      <c r="F242" s="7">
        <f>testdata[[#This Row],[cov]]/testdata[[#This Row],[varM]]</f>
        <v>1.8964510754305175</v>
      </c>
      <c r="G242" s="2" t="str">
        <f>IF(testdata[[#This Row],[mrkt]]&gt;B241,"UP",IF(testdata[[#This Row],[mrkt]]&lt;B241,"DN",""))</f>
        <v>DN</v>
      </c>
      <c r="H242" s="2" t="str">
        <f>IF(testdata[[#This Row],[mkt-dir]]="UP",testdata[[#This Row],[mrkt]],"")</f>
        <v/>
      </c>
      <c r="I242" s="2" t="str">
        <f>IF(testdata[[#This Row],[mkt-dir]]="UP",testdata[[#This Row],[eval]],"")</f>
        <v/>
      </c>
      <c r="J242" s="6">
        <f t="shared" si="19"/>
        <v>7.8321884297520663</v>
      </c>
      <c r="K242" s="6">
        <f t="shared" si="20"/>
        <v>14.17778429752064</v>
      </c>
      <c r="L242" s="7">
        <f>testdata[[#This Row],[cov+]]/testdata[[#This Row],[varM+]]</f>
        <v>1.8101944845534632</v>
      </c>
      <c r="M242" s="1">
        <f>IF(testdata[[#This Row],[mkt-dir]]="DN",testdata[[#This Row],[mrkt]],"")</f>
        <v>254.56</v>
      </c>
      <c r="N242" s="1">
        <f>IF(testdata[[#This Row],[mkt-dir]]="DN",testdata[[#This Row],[eval]],"")</f>
        <v>337.89</v>
      </c>
      <c r="O242" s="6">
        <f t="shared" si="21"/>
        <v>7.0100444444444499</v>
      </c>
      <c r="P242" s="6">
        <f t="shared" si="22"/>
        <v>14.076207407407408</v>
      </c>
      <c r="Q242" s="7">
        <f>testdata[[#This Row],[cov-]]/testdata[[#This Row],[varM-]]</f>
        <v>2.008005444040085</v>
      </c>
    </row>
    <row r="243" spans="1:17" x14ac:dyDescent="0.25">
      <c r="A243" s="3">
        <v>241</v>
      </c>
      <c r="B243" s="1">
        <v>256.68</v>
      </c>
      <c r="C243" s="1">
        <v>343.45</v>
      </c>
      <c r="D243" s="6">
        <f t="shared" si="18"/>
        <v>7.6529987500000036</v>
      </c>
      <c r="E243" s="6">
        <f t="shared" si="23"/>
        <v>19.116803749999995</v>
      </c>
      <c r="F243" s="7">
        <f>testdata[[#This Row],[cov]]/testdata[[#This Row],[varM]]</f>
        <v>2.4979494149270556</v>
      </c>
      <c r="G243" s="2" t="str">
        <f>IF(testdata[[#This Row],[mrkt]]&gt;B242,"UP",IF(testdata[[#This Row],[mrkt]]&lt;B242,"DN",""))</f>
        <v>UP</v>
      </c>
      <c r="H243" s="2">
        <f>IF(testdata[[#This Row],[mkt-dir]]="UP",testdata[[#This Row],[mrkt]],"")</f>
        <v>256.68</v>
      </c>
      <c r="I243" s="2">
        <f>IF(testdata[[#This Row],[mkt-dir]]="UP",testdata[[#This Row],[eval]],"")</f>
        <v>343.45</v>
      </c>
      <c r="J243" s="6">
        <f t="shared" si="19"/>
        <v>7.83511735537191</v>
      </c>
      <c r="K243" s="6">
        <f t="shared" si="20"/>
        <v>21.628228925619837</v>
      </c>
      <c r="L243" s="7">
        <f>testdata[[#This Row],[cov+]]/testdata[[#This Row],[varM+]]</f>
        <v>2.7604218219898264</v>
      </c>
      <c r="M243" s="1" t="str">
        <f>IF(testdata[[#This Row],[mkt-dir]]="DN",testdata[[#This Row],[mrkt]],"")</f>
        <v/>
      </c>
      <c r="N243" s="1" t="str">
        <f>IF(testdata[[#This Row],[mkt-dir]]="DN",testdata[[#This Row],[eval]],"")</f>
        <v/>
      </c>
      <c r="O243" s="6">
        <f t="shared" si="21"/>
        <v>7.0100444444444499</v>
      </c>
      <c r="P243" s="6">
        <f t="shared" si="22"/>
        <v>14.076207407407408</v>
      </c>
      <c r="Q243" s="7">
        <f>testdata[[#This Row],[cov-]]/testdata[[#This Row],[varM-]]</f>
        <v>2.008005444040085</v>
      </c>
    </row>
    <row r="244" spans="1:17" x14ac:dyDescent="0.25">
      <c r="A244" s="3">
        <v>242</v>
      </c>
      <c r="B244" s="1">
        <v>258.31</v>
      </c>
      <c r="C244" s="1">
        <v>338.87</v>
      </c>
      <c r="D244" s="6">
        <f t="shared" si="18"/>
        <v>7.8347627500000074</v>
      </c>
      <c r="E244" s="6">
        <f t="shared" si="23"/>
        <v>23.837576750000004</v>
      </c>
      <c r="F244" s="7">
        <f>testdata[[#This Row],[cov]]/testdata[[#This Row],[varM]]</f>
        <v>3.0425397054939514</v>
      </c>
      <c r="G244" s="2" t="str">
        <f>IF(testdata[[#This Row],[mrkt]]&gt;B243,"UP",IF(testdata[[#This Row],[mrkt]]&lt;B243,"DN",""))</f>
        <v>UP</v>
      </c>
      <c r="H244" s="2">
        <f>IF(testdata[[#This Row],[mkt-dir]]="UP",testdata[[#This Row],[mrkt]],"")</f>
        <v>258.31</v>
      </c>
      <c r="I244" s="2">
        <f>IF(testdata[[#This Row],[mkt-dir]]="UP",testdata[[#This Row],[eval]],"")</f>
        <v>338.87</v>
      </c>
      <c r="J244" s="6">
        <f t="shared" si="19"/>
        <v>9.6285687500000154</v>
      </c>
      <c r="K244" s="6">
        <f t="shared" si="20"/>
        <v>27.923485416666676</v>
      </c>
      <c r="L244" s="7">
        <f>testdata[[#This Row],[cov+]]/testdata[[#This Row],[varM+]]</f>
        <v>2.9000660577582345</v>
      </c>
      <c r="M244" s="1" t="str">
        <f>IF(testdata[[#This Row],[mkt-dir]]="DN",testdata[[#This Row],[mrkt]],"")</f>
        <v/>
      </c>
      <c r="N244" s="1" t="str">
        <f>IF(testdata[[#This Row],[mkt-dir]]="DN",testdata[[#This Row],[eval]],"")</f>
        <v/>
      </c>
      <c r="O244" s="6">
        <f t="shared" si="21"/>
        <v>4.7974937500000063</v>
      </c>
      <c r="P244" s="6">
        <f t="shared" si="22"/>
        <v>15.18399375000001</v>
      </c>
      <c r="Q244" s="7">
        <f>testdata[[#This Row],[cov-]]/testdata[[#This Row],[varM-]]</f>
        <v>3.1649845817933562</v>
      </c>
    </row>
    <row r="245" spans="1:17" x14ac:dyDescent="0.25">
      <c r="A245" s="3">
        <v>243</v>
      </c>
      <c r="B245" s="1">
        <v>257.32</v>
      </c>
      <c r="C245" s="1">
        <v>331.1</v>
      </c>
      <c r="D245" s="6">
        <f t="shared" si="18"/>
        <v>7.1983389999999998</v>
      </c>
      <c r="E245" s="6">
        <f t="shared" si="23"/>
        <v>23.0516975</v>
      </c>
      <c r="F245" s="7">
        <f>testdata[[#This Row],[cov]]/testdata[[#This Row],[varM]]</f>
        <v>3.2023634202279165</v>
      </c>
      <c r="G245" s="2" t="str">
        <f>IF(testdata[[#This Row],[mrkt]]&gt;B244,"UP",IF(testdata[[#This Row],[mrkt]]&lt;B244,"DN",""))</f>
        <v>DN</v>
      </c>
      <c r="H245" s="2" t="str">
        <f>IF(testdata[[#This Row],[mkt-dir]]="UP",testdata[[#This Row],[mrkt]],"")</f>
        <v/>
      </c>
      <c r="I245" s="2" t="str">
        <f>IF(testdata[[#This Row],[mkt-dir]]="UP",testdata[[#This Row],[eval]],"")</f>
        <v/>
      </c>
      <c r="J245" s="6">
        <f t="shared" si="19"/>
        <v>7.3799107438016627</v>
      </c>
      <c r="K245" s="6">
        <f t="shared" si="20"/>
        <v>23.248761983471084</v>
      </c>
      <c r="L245" s="7">
        <f>testdata[[#This Row],[cov+]]/testdata[[#This Row],[varM+]]</f>
        <v>3.1502768516540072</v>
      </c>
      <c r="M245" s="1">
        <f>IF(testdata[[#This Row],[mkt-dir]]="DN",testdata[[#This Row],[mrkt]],"")</f>
        <v>257.32</v>
      </c>
      <c r="N245" s="1">
        <f>IF(testdata[[#This Row],[mkt-dir]]="DN",testdata[[#This Row],[eval]],"")</f>
        <v>331.1</v>
      </c>
      <c r="O245" s="6">
        <f t="shared" si="21"/>
        <v>6.6917777777777712</v>
      </c>
      <c r="P245" s="6">
        <f t="shared" si="22"/>
        <v>20.810725925925929</v>
      </c>
      <c r="Q245" s="7">
        <f>testdata[[#This Row],[cov-]]/testdata[[#This Row],[varM-]]</f>
        <v>3.1098949512392249</v>
      </c>
    </row>
    <row r="246" spans="1:17" x14ac:dyDescent="0.25">
      <c r="A246" s="3">
        <v>244</v>
      </c>
      <c r="B246" s="1">
        <v>257.18</v>
      </c>
      <c r="C246" s="1">
        <v>328.98</v>
      </c>
      <c r="D246" s="6">
        <f t="shared" si="18"/>
        <v>6.9123627500000016</v>
      </c>
      <c r="E246" s="6">
        <f t="shared" si="23"/>
        <v>23.864873500000005</v>
      </c>
      <c r="F246" s="7">
        <f>testdata[[#This Row],[cov]]/testdata[[#This Row],[varM]]</f>
        <v>3.4524914798489128</v>
      </c>
      <c r="G246" s="2" t="str">
        <f>IF(testdata[[#This Row],[mrkt]]&gt;B245,"UP",IF(testdata[[#This Row],[mrkt]]&lt;B245,"DN",""))</f>
        <v>DN</v>
      </c>
      <c r="H246" s="2" t="str">
        <f>IF(testdata[[#This Row],[mkt-dir]]="UP",testdata[[#This Row],[mrkt]],"")</f>
        <v/>
      </c>
      <c r="I246" s="2" t="str">
        <f>IF(testdata[[#This Row],[mkt-dir]]="UP",testdata[[#This Row],[eval]],"")</f>
        <v/>
      </c>
      <c r="J246" s="6">
        <f t="shared" si="19"/>
        <v>5.8877010000000123</v>
      </c>
      <c r="K246" s="6">
        <f t="shared" si="20"/>
        <v>23.063818000000015</v>
      </c>
      <c r="L246" s="7">
        <f>testdata[[#This Row],[cov+]]/testdata[[#This Row],[varM+]]</f>
        <v>3.917287579651203</v>
      </c>
      <c r="M246" s="1">
        <f>IF(testdata[[#This Row],[mkt-dir]]="DN",testdata[[#This Row],[mrkt]],"")</f>
        <v>257.18</v>
      </c>
      <c r="N246" s="1">
        <f>IF(testdata[[#This Row],[mkt-dir]]="DN",testdata[[#This Row],[eval]],"")</f>
        <v>328.98</v>
      </c>
      <c r="O246" s="6">
        <f t="shared" si="21"/>
        <v>7.6609999999999969</v>
      </c>
      <c r="P246" s="6">
        <f t="shared" si="22"/>
        <v>23.014240000000019</v>
      </c>
      <c r="Q246" s="7">
        <f>testdata[[#This Row],[cov-]]/testdata[[#This Row],[varM-]]</f>
        <v>3.0040777966322971</v>
      </c>
    </row>
    <row r="247" spans="1:17" x14ac:dyDescent="0.25">
      <c r="A247" s="3">
        <v>245</v>
      </c>
      <c r="B247" s="1">
        <v>257.70999999999998</v>
      </c>
      <c r="C247" s="1">
        <v>331.66</v>
      </c>
      <c r="D247" s="6">
        <f t="shared" si="18"/>
        <v>6.3654427499999944</v>
      </c>
      <c r="E247" s="6">
        <f t="shared" si="23"/>
        <v>23.489284000000005</v>
      </c>
      <c r="F247" s="7">
        <f>testdata[[#This Row],[cov]]/testdata[[#This Row],[varM]]</f>
        <v>3.6901257182778098</v>
      </c>
      <c r="G247" s="2" t="str">
        <f>IF(testdata[[#This Row],[mrkt]]&gt;B246,"UP",IF(testdata[[#This Row],[mrkt]]&lt;B246,"DN",""))</f>
        <v>UP</v>
      </c>
      <c r="H247" s="2">
        <f>IF(testdata[[#This Row],[mkt-dir]]="UP",testdata[[#This Row],[mrkt]],"")</f>
        <v>257.70999999999998</v>
      </c>
      <c r="I247" s="2">
        <f>IF(testdata[[#This Row],[mkt-dir]]="UP",testdata[[#This Row],[eval]],"")</f>
        <v>331.66</v>
      </c>
      <c r="J247" s="6">
        <f t="shared" si="19"/>
        <v>6.4396561983471114</v>
      </c>
      <c r="K247" s="6">
        <f t="shared" si="20"/>
        <v>23.447855371900832</v>
      </c>
      <c r="L247" s="7">
        <f>testdata[[#This Row],[cov+]]/testdata[[#This Row],[varM+]]</f>
        <v>3.6411657159460273</v>
      </c>
      <c r="M247" s="1" t="str">
        <f>IF(testdata[[#This Row],[mkt-dir]]="DN",testdata[[#This Row],[mrkt]],"")</f>
        <v/>
      </c>
      <c r="N247" s="1" t="str">
        <f>IF(testdata[[#This Row],[mkt-dir]]="DN",testdata[[#This Row],[eval]],"")</f>
        <v/>
      </c>
      <c r="O247" s="6">
        <f t="shared" si="21"/>
        <v>6.0893950617283856</v>
      </c>
      <c r="P247" s="6">
        <f t="shared" si="22"/>
        <v>22.105039506172869</v>
      </c>
      <c r="Q247" s="7">
        <f>testdata[[#This Row],[cov-]]/testdata[[#This Row],[varM-]]</f>
        <v>3.630087928619083</v>
      </c>
    </row>
    <row r="248" spans="1:17" x14ac:dyDescent="0.25">
      <c r="A248" s="3">
        <v>246</v>
      </c>
      <c r="B248" s="1">
        <v>257.64999999999998</v>
      </c>
      <c r="C248" s="1">
        <v>325.2</v>
      </c>
      <c r="D248" s="6">
        <f t="shared" si="18"/>
        <v>5.7193999999999834</v>
      </c>
      <c r="E248" s="6">
        <f t="shared" si="23"/>
        <v>22.298814999999998</v>
      </c>
      <c r="F248" s="7">
        <f>testdata[[#This Row],[cov]]/testdata[[#This Row],[varM]]</f>
        <v>3.898803196139466</v>
      </c>
      <c r="G248" s="2" t="str">
        <f>IF(testdata[[#This Row],[mrkt]]&gt;B247,"UP",IF(testdata[[#This Row],[mrkt]]&lt;B247,"DN",""))</f>
        <v>DN</v>
      </c>
      <c r="H248" s="2" t="str">
        <f>IF(testdata[[#This Row],[mkt-dir]]="UP",testdata[[#This Row],[mrkt]],"")</f>
        <v/>
      </c>
      <c r="I248" s="2" t="str">
        <f>IF(testdata[[#This Row],[mkt-dir]]="UP",testdata[[#This Row],[eval]],"")</f>
        <v/>
      </c>
      <c r="J248" s="6">
        <f t="shared" si="19"/>
        <v>4.4071239999999978</v>
      </c>
      <c r="K248" s="6">
        <f t="shared" si="20"/>
        <v>21.133680000000005</v>
      </c>
      <c r="L248" s="7">
        <f>testdata[[#This Row],[cov+]]/testdata[[#This Row],[varM+]]</f>
        <v>4.7953449914275197</v>
      </c>
      <c r="M248" s="1">
        <f>IF(testdata[[#This Row],[mkt-dir]]="DN",testdata[[#This Row],[mrkt]],"")</f>
        <v>257.64999999999998</v>
      </c>
      <c r="N248" s="1">
        <f>IF(testdata[[#This Row],[mkt-dir]]="DN",testdata[[#This Row],[eval]],"")</f>
        <v>325.2</v>
      </c>
      <c r="O248" s="6">
        <f t="shared" si="21"/>
        <v>6.7922439999999726</v>
      </c>
      <c r="P248" s="6">
        <f t="shared" si="22"/>
        <v>21.804188000000003</v>
      </c>
      <c r="Q248" s="7">
        <f>testdata[[#This Row],[cov-]]/testdata[[#This Row],[varM-]]</f>
        <v>3.2101597056878539</v>
      </c>
    </row>
    <row r="249" spans="1:17" x14ac:dyDescent="0.25">
      <c r="A249" s="3">
        <v>247</v>
      </c>
      <c r="B249" s="1">
        <v>257.33999999999997</v>
      </c>
      <c r="C249" s="1">
        <v>317.29000000000002</v>
      </c>
      <c r="D249" s="6">
        <f t="shared" si="18"/>
        <v>4.5946189999999856</v>
      </c>
      <c r="E249" s="6">
        <f t="shared" si="23"/>
        <v>20.047145500000017</v>
      </c>
      <c r="F249" s="7">
        <f>testdata[[#This Row],[cov]]/testdata[[#This Row],[varM]]</f>
        <v>4.3631790797017294</v>
      </c>
      <c r="G249" s="2" t="str">
        <f>IF(testdata[[#This Row],[mrkt]]&gt;B248,"UP",IF(testdata[[#This Row],[mrkt]]&lt;B248,"DN",""))</f>
        <v>DN</v>
      </c>
      <c r="H249" s="2" t="str">
        <f>IF(testdata[[#This Row],[mkt-dir]]="UP",testdata[[#This Row],[mrkt]],"")</f>
        <v/>
      </c>
      <c r="I249" s="2" t="str">
        <f>IF(testdata[[#This Row],[mkt-dir]]="UP",testdata[[#This Row],[eval]],"")</f>
        <v/>
      </c>
      <c r="J249" s="6">
        <f t="shared" si="19"/>
        <v>4.4071239999999978</v>
      </c>
      <c r="K249" s="6">
        <f t="shared" si="20"/>
        <v>21.133680000000005</v>
      </c>
      <c r="L249" s="7">
        <f>testdata[[#This Row],[cov+]]/testdata[[#This Row],[varM+]]</f>
        <v>4.7953449914275197</v>
      </c>
      <c r="M249" s="1">
        <f>IF(testdata[[#This Row],[mkt-dir]]="DN",testdata[[#This Row],[mrkt]],"")</f>
        <v>257.33999999999997</v>
      </c>
      <c r="N249" s="1">
        <f>IF(testdata[[#This Row],[mkt-dir]]="DN",testdata[[#This Row],[eval]],"")</f>
        <v>317.29000000000002</v>
      </c>
      <c r="O249" s="6">
        <f t="shared" si="21"/>
        <v>4.776495999999975</v>
      </c>
      <c r="P249" s="6">
        <f t="shared" si="22"/>
        <v>19.212308000000029</v>
      </c>
      <c r="Q249" s="7">
        <f>testdata[[#This Row],[cov-]]/testdata[[#This Row],[varM-]]</f>
        <v>4.0222598323122494</v>
      </c>
    </row>
    <row r="250" spans="1:17" x14ac:dyDescent="0.25">
      <c r="A250" s="3">
        <v>248</v>
      </c>
      <c r="B250" s="1">
        <v>257.45999999999998</v>
      </c>
      <c r="C250" s="1">
        <v>311.64</v>
      </c>
      <c r="D250" s="6">
        <f t="shared" si="18"/>
        <v>4.3588687499999788</v>
      </c>
      <c r="E250" s="6">
        <f t="shared" si="23"/>
        <v>17.978262500000017</v>
      </c>
      <c r="F250" s="7">
        <f>testdata[[#This Row],[cov]]/testdata[[#This Row],[varM]]</f>
        <v>4.1245248552161851</v>
      </c>
      <c r="G250" s="2" t="str">
        <f>IF(testdata[[#This Row],[mrkt]]&gt;B249,"UP",IF(testdata[[#This Row],[mrkt]]&lt;B249,"DN",""))</f>
        <v>UP</v>
      </c>
      <c r="H250" s="2">
        <f>IF(testdata[[#This Row],[mkt-dir]]="UP",testdata[[#This Row],[mrkt]],"")</f>
        <v>257.45999999999998</v>
      </c>
      <c r="I250" s="2">
        <f>IF(testdata[[#This Row],[mkt-dir]]="UP",testdata[[#This Row],[eval]],"")</f>
        <v>311.64</v>
      </c>
      <c r="J250" s="6">
        <f t="shared" si="19"/>
        <v>3.8395409999999863</v>
      </c>
      <c r="K250" s="6">
        <f t="shared" si="20"/>
        <v>15.806588000000019</v>
      </c>
      <c r="L250" s="7">
        <f>testdata[[#This Row],[cov+]]/testdata[[#This Row],[varM+]]</f>
        <v>4.116791043512773</v>
      </c>
      <c r="M250" s="1" t="str">
        <f>IF(testdata[[#This Row],[mkt-dir]]="DN",testdata[[#This Row],[mrkt]],"")</f>
        <v/>
      </c>
      <c r="N250" s="1" t="str">
        <f>IF(testdata[[#This Row],[mkt-dir]]="DN",testdata[[#This Row],[eval]],"")</f>
        <v/>
      </c>
      <c r="O250" s="6">
        <f t="shared" si="21"/>
        <v>4.776495999999975</v>
      </c>
      <c r="P250" s="6">
        <f t="shared" si="22"/>
        <v>19.212308000000029</v>
      </c>
      <c r="Q250" s="7">
        <f>testdata[[#This Row],[cov-]]/testdata[[#This Row],[varM-]]</f>
        <v>4.0222598323122494</v>
      </c>
    </row>
    <row r="251" spans="1:17" x14ac:dyDescent="0.25">
      <c r="A251" s="3">
        <v>249</v>
      </c>
      <c r="B251" s="1">
        <v>257.99</v>
      </c>
      <c r="C251" s="1">
        <v>315.36</v>
      </c>
      <c r="D251" s="6">
        <f t="shared" si="18"/>
        <v>4.028399999999988</v>
      </c>
      <c r="E251" s="6">
        <f t="shared" si="23"/>
        <v>14.311990000000032</v>
      </c>
      <c r="F251" s="7">
        <f>testdata[[#This Row],[cov]]/testdata[[#This Row],[varM]]</f>
        <v>3.5527728130275231</v>
      </c>
      <c r="G251" s="2" t="str">
        <f>IF(testdata[[#This Row],[mrkt]]&gt;B250,"UP",IF(testdata[[#This Row],[mrkt]]&lt;B250,"DN",""))</f>
        <v>UP</v>
      </c>
      <c r="H251" s="2">
        <f>IF(testdata[[#This Row],[mkt-dir]]="UP",testdata[[#This Row],[mrkt]],"")</f>
        <v>257.99</v>
      </c>
      <c r="I251" s="2">
        <f>IF(testdata[[#This Row],[mkt-dir]]="UP",testdata[[#This Row],[eval]],"")</f>
        <v>315.36</v>
      </c>
      <c r="J251" s="6">
        <f t="shared" si="19"/>
        <v>4.0182380165289198</v>
      </c>
      <c r="K251" s="6">
        <f t="shared" si="20"/>
        <v>12.480849586776872</v>
      </c>
      <c r="L251" s="7">
        <f>testdata[[#This Row],[cov+]]/testdata[[#This Row],[varM+]]</f>
        <v>3.1060503473007857</v>
      </c>
      <c r="M251" s="1" t="str">
        <f>IF(testdata[[#This Row],[mkt-dir]]="DN",testdata[[#This Row],[mrkt]],"")</f>
        <v/>
      </c>
      <c r="N251" s="1" t="str">
        <f>IF(testdata[[#This Row],[mkt-dir]]="DN",testdata[[#This Row],[eval]],"")</f>
        <v/>
      </c>
      <c r="O251" s="6">
        <f t="shared" si="21"/>
        <v>3.9854913580246722</v>
      </c>
      <c r="P251" s="6">
        <f t="shared" si="22"/>
        <v>16.214412345679069</v>
      </c>
      <c r="Q251" s="7">
        <f>testdata[[#This Row],[cov-]]/testdata[[#This Row],[varM-]]</f>
        <v>4.068359679925492</v>
      </c>
    </row>
    <row r="252" spans="1:17" x14ac:dyDescent="0.25">
      <c r="A252" s="3">
        <v>250</v>
      </c>
      <c r="B252" s="1">
        <v>257.02</v>
      </c>
      <c r="C252" s="1">
        <v>311.35000000000002</v>
      </c>
      <c r="D252" s="6">
        <f t="shared" si="18"/>
        <v>3.9831239999999868</v>
      </c>
      <c r="E252" s="6">
        <f t="shared" si="23"/>
        <v>12.341126000000042</v>
      </c>
      <c r="F252" s="7">
        <f>testdata[[#This Row],[cov]]/testdata[[#This Row],[varM]]</f>
        <v>3.0983534532191523</v>
      </c>
      <c r="G252" s="2" t="str">
        <f>IF(testdata[[#This Row],[mrkt]]&gt;B251,"UP",IF(testdata[[#This Row],[mrkt]]&lt;B251,"DN",""))</f>
        <v>DN</v>
      </c>
      <c r="H252" s="2" t="str">
        <f>IF(testdata[[#This Row],[mkt-dir]]="UP",testdata[[#This Row],[mrkt]],"")</f>
        <v/>
      </c>
      <c r="I252" s="2" t="str">
        <f>IF(testdata[[#This Row],[mkt-dir]]="UP",testdata[[#This Row],[eval]],"")</f>
        <v/>
      </c>
      <c r="J252" s="6">
        <f t="shared" si="19"/>
        <v>4.0821359999999949</v>
      </c>
      <c r="K252" s="6">
        <f t="shared" si="20"/>
        <v>10.888640000000017</v>
      </c>
      <c r="L252" s="7">
        <f>testdata[[#This Row],[cov+]]/testdata[[#This Row],[varM+]]</f>
        <v>2.6673878577293921</v>
      </c>
      <c r="M252" s="1">
        <f>IF(testdata[[#This Row],[mkt-dir]]="DN",testdata[[#This Row],[mrkt]],"")</f>
        <v>257.02</v>
      </c>
      <c r="N252" s="1">
        <f>IF(testdata[[#This Row],[mkt-dir]]="DN",testdata[[#This Row],[eval]],"")</f>
        <v>311.35000000000002</v>
      </c>
      <c r="O252" s="6">
        <f t="shared" si="21"/>
        <v>3.8303199999999782</v>
      </c>
      <c r="P252" s="6">
        <f t="shared" si="22"/>
        <v>13.067420000000066</v>
      </c>
      <c r="Q252" s="7">
        <f>testdata[[#This Row],[cov-]]/testdata[[#This Row],[varM-]]</f>
        <v>3.4115739677103063</v>
      </c>
    </row>
    <row r="253" spans="1:17" x14ac:dyDescent="0.25">
      <c r="A253" s="3">
        <v>251</v>
      </c>
      <c r="B253" s="1">
        <v>258.86</v>
      </c>
      <c r="C253" s="1">
        <v>320.52999999999997</v>
      </c>
      <c r="D253" s="6">
        <f t="shared" si="18"/>
        <v>4.1437627499999916</v>
      </c>
      <c r="E253" s="6">
        <f t="shared" si="23"/>
        <v>9.914828500000036</v>
      </c>
      <c r="F253" s="7">
        <f>testdata[[#This Row],[cov]]/testdata[[#This Row],[varM]]</f>
        <v>2.3927114311744937</v>
      </c>
      <c r="G253" s="2" t="str">
        <f>IF(testdata[[#This Row],[mrkt]]&gt;B252,"UP",IF(testdata[[#This Row],[mrkt]]&lt;B252,"DN",""))</f>
        <v>UP</v>
      </c>
      <c r="H253" s="2">
        <f>IF(testdata[[#This Row],[mkt-dir]]="UP",testdata[[#This Row],[mrkt]],"")</f>
        <v>258.86</v>
      </c>
      <c r="I253" s="2">
        <f>IF(testdata[[#This Row],[mkt-dir]]="UP",testdata[[#This Row],[eval]],"")</f>
        <v>320.52999999999997</v>
      </c>
      <c r="J253" s="6">
        <f t="shared" si="19"/>
        <v>4.4508727272727313</v>
      </c>
      <c r="K253" s="6">
        <f t="shared" si="20"/>
        <v>8.7798545454545494</v>
      </c>
      <c r="L253" s="7">
        <f>testdata[[#This Row],[cov+]]/testdata[[#This Row],[varM+]]</f>
        <v>1.9726141553444054</v>
      </c>
      <c r="M253" s="1" t="str">
        <f>IF(testdata[[#This Row],[mkt-dir]]="DN",testdata[[#This Row],[mrkt]],"")</f>
        <v/>
      </c>
      <c r="N253" s="1" t="str">
        <f>IF(testdata[[#This Row],[mkt-dir]]="DN",testdata[[#This Row],[eval]],"")</f>
        <v/>
      </c>
      <c r="O253" s="6">
        <f t="shared" si="21"/>
        <v>3.6957999999999753</v>
      </c>
      <c r="P253" s="6">
        <f t="shared" si="22"/>
        <v>10.812366666666744</v>
      </c>
      <c r="Q253" s="7">
        <f>testdata[[#This Row],[cov-]]/testdata[[#This Row],[varM-]]</f>
        <v>2.9255821923986192</v>
      </c>
    </row>
    <row r="254" spans="1:17" x14ac:dyDescent="0.25">
      <c r="A254" s="3">
        <v>252</v>
      </c>
      <c r="B254" s="1">
        <v>260.5</v>
      </c>
      <c r="C254" s="1">
        <v>317.25</v>
      </c>
      <c r="D254" s="6">
        <f t="shared" si="18"/>
        <v>4.6194939999999995</v>
      </c>
      <c r="E254" s="6">
        <f t="shared" si="23"/>
        <v>5.6406140000000491</v>
      </c>
      <c r="F254" s="7">
        <f>testdata[[#This Row],[cov]]/testdata[[#This Row],[varM]]</f>
        <v>1.2210458548057535</v>
      </c>
      <c r="G254" s="2" t="str">
        <f>IF(testdata[[#This Row],[mrkt]]&gt;B253,"UP",IF(testdata[[#This Row],[mrkt]]&lt;B253,"DN",""))</f>
        <v>UP</v>
      </c>
      <c r="H254" s="2">
        <f>IF(testdata[[#This Row],[mkt-dir]]="UP",testdata[[#This Row],[mrkt]],"")</f>
        <v>260.5</v>
      </c>
      <c r="I254" s="2">
        <f>IF(testdata[[#This Row],[mkt-dir]]="UP",testdata[[#This Row],[eval]],"")</f>
        <v>317.25</v>
      </c>
      <c r="J254" s="6">
        <f t="shared" si="19"/>
        <v>5.5320888888888957</v>
      </c>
      <c r="K254" s="6">
        <f t="shared" si="20"/>
        <v>5.5857083333333319</v>
      </c>
      <c r="L254" s="7">
        <f>testdata[[#This Row],[cov+]]/testdata[[#This Row],[varM+]]</f>
        <v>1.0096924408702344</v>
      </c>
      <c r="M254" s="1" t="str">
        <f>IF(testdata[[#This Row],[mkt-dir]]="DN",testdata[[#This Row],[mrkt]],"")</f>
        <v/>
      </c>
      <c r="N254" s="1" t="str">
        <f>IF(testdata[[#This Row],[mkt-dir]]="DN",testdata[[#This Row],[eval]],"")</f>
        <v/>
      </c>
      <c r="O254" s="6">
        <f t="shared" si="21"/>
        <v>3.157774999999988</v>
      </c>
      <c r="P254" s="6">
        <f t="shared" si="22"/>
        <v>5.7914125000001242</v>
      </c>
      <c r="Q254" s="7">
        <f>testdata[[#This Row],[cov-]]/testdata[[#This Row],[varM-]]</f>
        <v>1.834016831471573</v>
      </c>
    </row>
    <row r="255" spans="1:17" x14ac:dyDescent="0.25">
      <c r="A255" s="3">
        <v>253</v>
      </c>
      <c r="B255" s="1">
        <v>261.58999999999997</v>
      </c>
      <c r="C255" s="1">
        <v>314.62</v>
      </c>
      <c r="D255" s="6">
        <f t="shared" si="18"/>
        <v>4.9145747499999874</v>
      </c>
      <c r="E255" s="6">
        <f t="shared" si="23"/>
        <v>-1.3507322499999499</v>
      </c>
      <c r="F255" s="7">
        <f>testdata[[#This Row],[cov]]/testdata[[#This Row],[varM]]</f>
        <v>-0.2748421417336166</v>
      </c>
      <c r="G255" s="2" t="str">
        <f>IF(testdata[[#This Row],[mrkt]]&gt;B254,"UP",IF(testdata[[#This Row],[mrkt]]&lt;B254,"DN",""))</f>
        <v>UP</v>
      </c>
      <c r="H255" s="2">
        <f>IF(testdata[[#This Row],[mkt-dir]]="UP",testdata[[#This Row],[mrkt]],"")</f>
        <v>261.58999999999997</v>
      </c>
      <c r="I255" s="2">
        <f>IF(testdata[[#This Row],[mkt-dir]]="UP",testdata[[#This Row],[eval]],"")</f>
        <v>314.62</v>
      </c>
      <c r="J255" s="6">
        <f t="shared" si="19"/>
        <v>6.9437633136094563</v>
      </c>
      <c r="K255" s="6">
        <f t="shared" si="20"/>
        <v>1.758205325443801</v>
      </c>
      <c r="L255" s="7">
        <f>testdata[[#This Row],[cov+]]/testdata[[#This Row],[varM+]]</f>
        <v>0.25320640206698858</v>
      </c>
      <c r="M255" s="1" t="str">
        <f>IF(testdata[[#This Row],[mkt-dir]]="DN",testdata[[#This Row],[mrkt]],"")</f>
        <v/>
      </c>
      <c r="N255" s="1" t="str">
        <f>IF(testdata[[#This Row],[mkt-dir]]="DN",testdata[[#This Row],[eval]],"")</f>
        <v/>
      </c>
      <c r="O255" s="6">
        <f t="shared" si="21"/>
        <v>1.1128693877550833</v>
      </c>
      <c r="P255" s="6">
        <f t="shared" si="22"/>
        <v>-6.5427816326529395</v>
      </c>
      <c r="Q255" s="7">
        <f>testdata[[#This Row],[cov-]]/testdata[[#This Row],[varM-]]</f>
        <v>-5.8791999354490772</v>
      </c>
    </row>
    <row r="256" spans="1:17" x14ac:dyDescent="0.25">
      <c r="A256" s="3">
        <v>254</v>
      </c>
      <c r="B256" s="1">
        <v>263.33999999999997</v>
      </c>
      <c r="C256" s="1">
        <v>316.58</v>
      </c>
      <c r="D256" s="6">
        <f t="shared" si="18"/>
        <v>5.6882447499999831</v>
      </c>
      <c r="E256" s="6">
        <f t="shared" si="23"/>
        <v>-6.70316774999994</v>
      </c>
      <c r="F256" s="7">
        <f>testdata[[#This Row],[cov]]/testdata[[#This Row],[varM]]</f>
        <v>-1.1784246361762054</v>
      </c>
      <c r="G256" s="2" t="str">
        <f>IF(testdata[[#This Row],[mrkt]]&gt;B255,"UP",IF(testdata[[#This Row],[mrkt]]&lt;B255,"DN",""))</f>
        <v>UP</v>
      </c>
      <c r="H256" s="2">
        <f>IF(testdata[[#This Row],[mkt-dir]]="UP",testdata[[#This Row],[mrkt]],"")</f>
        <v>263.33999999999997</v>
      </c>
      <c r="I256" s="2">
        <f>IF(testdata[[#This Row],[mkt-dir]]="UP",testdata[[#This Row],[eval]],"")</f>
        <v>316.58</v>
      </c>
      <c r="J256" s="6">
        <f t="shared" si="19"/>
        <v>7.7437514792899247</v>
      </c>
      <c r="K256" s="6">
        <f t="shared" si="20"/>
        <v>-5.3897011834319244</v>
      </c>
      <c r="L256" s="7">
        <f>testdata[[#This Row],[cov+]]/testdata[[#This Row],[varM+]]</f>
        <v>-0.6960064766859152</v>
      </c>
      <c r="M256" s="1" t="str">
        <f>IF(testdata[[#This Row],[mkt-dir]]="DN",testdata[[#This Row],[mrkt]],"")</f>
        <v/>
      </c>
      <c r="N256" s="1" t="str">
        <f>IF(testdata[[#This Row],[mkt-dir]]="DN",testdata[[#This Row],[eval]],"")</f>
        <v/>
      </c>
      <c r="O256" s="6">
        <f t="shared" si="21"/>
        <v>1.1128693877550833</v>
      </c>
      <c r="P256" s="6">
        <f t="shared" si="22"/>
        <v>-6.5427816326529395</v>
      </c>
      <c r="Q256" s="7">
        <f>testdata[[#This Row],[cov-]]/testdata[[#This Row],[varM-]]</f>
        <v>-5.8791999354490772</v>
      </c>
    </row>
    <row r="257" spans="1:17" x14ac:dyDescent="0.25">
      <c r="A257" s="3">
        <v>255</v>
      </c>
      <c r="B257" s="1">
        <v>263.82</v>
      </c>
      <c r="C257" s="1">
        <v>336.41</v>
      </c>
      <c r="D257" s="6">
        <f t="shared" si="18"/>
        <v>6.5398647499999827</v>
      </c>
      <c r="E257" s="6">
        <f t="shared" si="23"/>
        <v>-6.6035579999999312</v>
      </c>
      <c r="F257" s="7">
        <f>testdata[[#This Row],[cov]]/testdata[[#This Row],[varM]]</f>
        <v>-1.0097392304634356</v>
      </c>
      <c r="G257" s="2" t="str">
        <f>IF(testdata[[#This Row],[mrkt]]&gt;B256,"UP",IF(testdata[[#This Row],[mrkt]]&lt;B256,"DN",""))</f>
        <v>UP</v>
      </c>
      <c r="H257" s="2">
        <f>IF(testdata[[#This Row],[mkt-dir]]="UP",testdata[[#This Row],[mrkt]],"")</f>
        <v>263.82</v>
      </c>
      <c r="I257" s="2">
        <f>IF(testdata[[#This Row],[mkt-dir]]="UP",testdata[[#This Row],[eval]],"")</f>
        <v>336.41</v>
      </c>
      <c r="J257" s="6">
        <f t="shared" si="19"/>
        <v>8.1864331360946583</v>
      </c>
      <c r="K257" s="6">
        <f t="shared" si="20"/>
        <v>-5.4552721893490723</v>
      </c>
      <c r="L257" s="7">
        <f>testdata[[#This Row],[cov+]]/testdata[[#This Row],[varM+]]</f>
        <v>-0.66637961840747562</v>
      </c>
      <c r="M257" s="1" t="str">
        <f>IF(testdata[[#This Row],[mkt-dir]]="DN",testdata[[#This Row],[mrkt]],"")</f>
        <v/>
      </c>
      <c r="N257" s="1" t="str">
        <f>IF(testdata[[#This Row],[mkt-dir]]="DN",testdata[[#This Row],[eval]],"")</f>
        <v/>
      </c>
      <c r="O257" s="6">
        <f t="shared" si="21"/>
        <v>1.1128693877550833</v>
      </c>
      <c r="P257" s="6">
        <f t="shared" si="22"/>
        <v>-6.5427816326529395</v>
      </c>
      <c r="Q257" s="7">
        <f>testdata[[#This Row],[cov-]]/testdata[[#This Row],[varM-]]</f>
        <v>-5.8791999354490772</v>
      </c>
    </row>
    <row r="258" spans="1:17" x14ac:dyDescent="0.25">
      <c r="A258" s="3">
        <v>256</v>
      </c>
      <c r="B258" s="1">
        <v>264.42</v>
      </c>
      <c r="C258" s="1">
        <v>333.69</v>
      </c>
      <c r="D258" s="6">
        <f t="shared" si="18"/>
        <v>7.8003647499999946</v>
      </c>
      <c r="E258" s="6">
        <f t="shared" si="23"/>
        <v>-6.5178139999999303</v>
      </c>
      <c r="F258" s="7">
        <f>testdata[[#This Row],[cov]]/testdata[[#This Row],[varM]]</f>
        <v>-0.83557810549819922</v>
      </c>
      <c r="G258" s="2" t="str">
        <f>IF(testdata[[#This Row],[mrkt]]&gt;B257,"UP",IF(testdata[[#This Row],[mrkt]]&lt;B257,"DN",""))</f>
        <v>UP</v>
      </c>
      <c r="H258" s="2">
        <f>IF(testdata[[#This Row],[mkt-dir]]="UP",testdata[[#This Row],[mrkt]],"")</f>
        <v>264.42</v>
      </c>
      <c r="I258" s="2">
        <f>IF(testdata[[#This Row],[mkt-dir]]="UP",testdata[[#This Row],[eval]],"")</f>
        <v>333.69</v>
      </c>
      <c r="J258" s="6">
        <f t="shared" si="19"/>
        <v>8.8905751479289918</v>
      </c>
      <c r="K258" s="6">
        <f t="shared" si="20"/>
        <v>-6.1858520710058675</v>
      </c>
      <c r="L258" s="7">
        <f>testdata[[#This Row],[cov+]]/testdata[[#This Row],[varM+]]</f>
        <v>-0.69577636632955364</v>
      </c>
      <c r="M258" s="1" t="str">
        <f>IF(testdata[[#This Row],[mkt-dir]]="DN",testdata[[#This Row],[mrkt]],"")</f>
        <v/>
      </c>
      <c r="N258" s="1" t="str">
        <f>IF(testdata[[#This Row],[mkt-dir]]="DN",testdata[[#This Row],[eval]],"")</f>
        <v/>
      </c>
      <c r="O258" s="6">
        <f t="shared" si="21"/>
        <v>1.1128693877550833</v>
      </c>
      <c r="P258" s="6">
        <f t="shared" si="22"/>
        <v>-6.5427816326529395</v>
      </c>
      <c r="Q258" s="7">
        <f>testdata[[#This Row],[cov-]]/testdata[[#This Row],[varM-]]</f>
        <v>-5.8791999354490772</v>
      </c>
    </row>
    <row r="259" spans="1:17" x14ac:dyDescent="0.25">
      <c r="A259" s="3">
        <v>257</v>
      </c>
      <c r="B259" s="1">
        <v>264.01</v>
      </c>
      <c r="C259" s="1">
        <v>334.8</v>
      </c>
      <c r="D259" s="6">
        <f t="shared" si="18"/>
        <v>8.6559047499999942</v>
      </c>
      <c r="E259" s="6">
        <f t="shared" si="23"/>
        <v>-4.1745532499999225</v>
      </c>
      <c r="F259" s="7">
        <f>testdata[[#This Row],[cov]]/testdata[[#This Row],[varM]]</f>
        <v>-0.48227809461511523</v>
      </c>
      <c r="G259" s="2" t="str">
        <f>IF(testdata[[#This Row],[mrkt]]&gt;B258,"UP",IF(testdata[[#This Row],[mrkt]]&lt;B258,"DN",""))</f>
        <v>DN</v>
      </c>
      <c r="H259" s="2" t="str">
        <f>IF(testdata[[#This Row],[mkt-dir]]="UP",testdata[[#This Row],[mrkt]],"")</f>
        <v/>
      </c>
      <c r="I259" s="2" t="str">
        <f>IF(testdata[[#This Row],[mkt-dir]]="UP",testdata[[#This Row],[eval]],"")</f>
        <v/>
      </c>
      <c r="J259" s="6">
        <f t="shared" si="19"/>
        <v>8.0714555555555556</v>
      </c>
      <c r="K259" s="6">
        <f t="shared" si="20"/>
        <v>-5.9556916666666053</v>
      </c>
      <c r="L259" s="7">
        <f>testdata[[#This Row],[cov+]]/testdata[[#This Row],[varM+]]</f>
        <v>-0.7378708370099768</v>
      </c>
      <c r="M259" s="1">
        <f>IF(testdata[[#This Row],[mkt-dir]]="DN",testdata[[#This Row],[mrkt]],"")</f>
        <v>264.01</v>
      </c>
      <c r="N259" s="1">
        <f>IF(testdata[[#This Row],[mkt-dir]]="DN",testdata[[#This Row],[eval]],"")</f>
        <v>334.8</v>
      </c>
      <c r="O259" s="6">
        <f t="shared" si="21"/>
        <v>6.8686984374999804</v>
      </c>
      <c r="P259" s="6">
        <f t="shared" si="22"/>
        <v>0.32715625000011084</v>
      </c>
      <c r="Q259" s="7">
        <f>testdata[[#This Row],[cov-]]/testdata[[#This Row],[varM-]]</f>
        <v>4.7630020880518785E-2</v>
      </c>
    </row>
    <row r="260" spans="1:17" x14ac:dyDescent="0.25">
      <c r="A260" s="3">
        <v>258</v>
      </c>
      <c r="B260" s="1">
        <v>265.94</v>
      </c>
      <c r="C260" s="1">
        <v>337.95</v>
      </c>
      <c r="D260" s="6">
        <f t="shared" si="18"/>
        <v>10.388364749999994</v>
      </c>
      <c r="E260" s="6">
        <f t="shared" si="23"/>
        <v>1.8651262500000705</v>
      </c>
      <c r="F260" s="7">
        <f>testdata[[#This Row],[cov]]/testdata[[#This Row],[varM]]</f>
        <v>0.17953992710932407</v>
      </c>
      <c r="G260" s="2" t="str">
        <f>IF(testdata[[#This Row],[mrkt]]&gt;B259,"UP",IF(testdata[[#This Row],[mrkt]]&lt;B259,"DN",""))</f>
        <v>UP</v>
      </c>
      <c r="H260" s="2">
        <f>IF(testdata[[#This Row],[mkt-dir]]="UP",testdata[[#This Row],[mrkt]],"")</f>
        <v>265.94</v>
      </c>
      <c r="I260" s="2">
        <f>IF(testdata[[#This Row],[mkt-dir]]="UP",testdata[[#This Row],[eval]],"")</f>
        <v>337.95</v>
      </c>
      <c r="J260" s="6">
        <f t="shared" si="19"/>
        <v>9.2173305555555523</v>
      </c>
      <c r="K260" s="6">
        <f t="shared" si="20"/>
        <v>4.9118652777778378</v>
      </c>
      <c r="L260" s="7">
        <f>testdata[[#This Row],[cov+]]/testdata[[#This Row],[varM+]]</f>
        <v>0.53289455641984262</v>
      </c>
      <c r="M260" s="1" t="str">
        <f>IF(testdata[[#This Row],[mkt-dir]]="DN",testdata[[#This Row],[mrkt]],"")</f>
        <v/>
      </c>
      <c r="N260" s="1" t="str">
        <f>IF(testdata[[#This Row],[mkt-dir]]="DN",testdata[[#This Row],[eval]],"")</f>
        <v/>
      </c>
      <c r="O260" s="6">
        <f t="shared" si="21"/>
        <v>6.8686984374999804</v>
      </c>
      <c r="P260" s="6">
        <f t="shared" si="22"/>
        <v>0.32715625000011084</v>
      </c>
      <c r="Q260" s="7">
        <f>testdata[[#This Row],[cov-]]/testdata[[#This Row],[varM-]]</f>
        <v>4.7630020880518785E-2</v>
      </c>
    </row>
    <row r="261" spans="1:17" x14ac:dyDescent="0.25">
      <c r="A261" s="3">
        <v>259</v>
      </c>
      <c r="B261" s="1">
        <v>267.67</v>
      </c>
      <c r="C261" s="1">
        <v>336.22</v>
      </c>
      <c r="D261" s="6">
        <f t="shared" si="18"/>
        <v>12.767802750000019</v>
      </c>
      <c r="E261" s="6">
        <f t="shared" si="23"/>
        <v>7.9271080000000769</v>
      </c>
      <c r="F261" s="7">
        <f>testdata[[#This Row],[cov]]/testdata[[#This Row],[varM]]</f>
        <v>0.62086704777766599</v>
      </c>
      <c r="G261" s="2" t="str">
        <f>IF(testdata[[#This Row],[mrkt]]&gt;B260,"UP",IF(testdata[[#This Row],[mrkt]]&lt;B260,"DN",""))</f>
        <v>UP</v>
      </c>
      <c r="H261" s="2">
        <f>IF(testdata[[#This Row],[mkt-dir]]="UP",testdata[[#This Row],[mrkt]],"")</f>
        <v>267.67</v>
      </c>
      <c r="I261" s="2">
        <f>IF(testdata[[#This Row],[mkt-dir]]="UP",testdata[[#This Row],[eval]],"")</f>
        <v>336.22</v>
      </c>
      <c r="J261" s="6">
        <f t="shared" si="19"/>
        <v>12.106222485207118</v>
      </c>
      <c r="K261" s="6">
        <f t="shared" si="20"/>
        <v>9.446521893491207</v>
      </c>
      <c r="L261" s="7">
        <f>testdata[[#This Row],[cov+]]/testdata[[#This Row],[varM+]]</f>
        <v>0.78030301401069879</v>
      </c>
      <c r="M261" s="1" t="str">
        <f>IF(testdata[[#This Row],[mkt-dir]]="DN",testdata[[#This Row],[mrkt]],"")</f>
        <v/>
      </c>
      <c r="N261" s="1" t="str">
        <f>IF(testdata[[#This Row],[mkt-dir]]="DN",testdata[[#This Row],[eval]],"")</f>
        <v/>
      </c>
      <c r="O261" s="6">
        <f t="shared" si="21"/>
        <v>7.2122979591836653</v>
      </c>
      <c r="P261" s="6">
        <f t="shared" si="22"/>
        <v>3.8666122448980365</v>
      </c>
      <c r="Q261" s="7">
        <f>testdata[[#This Row],[cov-]]/testdata[[#This Row],[varM-]]</f>
        <v>0.53611376939502997</v>
      </c>
    </row>
    <row r="262" spans="1:17" x14ac:dyDescent="0.25">
      <c r="A262" s="3">
        <v>260</v>
      </c>
      <c r="B262" s="1">
        <v>266.76</v>
      </c>
      <c r="C262" s="1">
        <v>340.06</v>
      </c>
      <c r="D262" s="6">
        <f t="shared" si="18"/>
        <v>13.239332750000022</v>
      </c>
      <c r="E262" s="6">
        <f t="shared" si="23"/>
        <v>15.215080750000064</v>
      </c>
      <c r="F262" s="7">
        <f>testdata[[#This Row],[cov]]/testdata[[#This Row],[varM]]</f>
        <v>1.1492332005931369</v>
      </c>
      <c r="G262" s="2" t="str">
        <f>IF(testdata[[#This Row],[mrkt]]&gt;B261,"UP",IF(testdata[[#This Row],[mrkt]]&lt;B261,"DN",""))</f>
        <v>DN</v>
      </c>
      <c r="H262" s="2" t="str">
        <f>IF(testdata[[#This Row],[mkt-dir]]="UP",testdata[[#This Row],[mrkt]],"")</f>
        <v/>
      </c>
      <c r="I262" s="2" t="str">
        <f>IF(testdata[[#This Row],[mkt-dir]]="UP",testdata[[#This Row],[eval]],"")</f>
        <v/>
      </c>
      <c r="J262" s="6">
        <f t="shared" si="19"/>
        <v>12.106222485207118</v>
      </c>
      <c r="K262" s="6">
        <f t="shared" si="20"/>
        <v>9.446521893491207</v>
      </c>
      <c r="L262" s="7">
        <f>testdata[[#This Row],[cov+]]/testdata[[#This Row],[varM+]]</f>
        <v>0.78030301401069879</v>
      </c>
      <c r="M262" s="1">
        <f>IF(testdata[[#This Row],[mkt-dir]]="DN",testdata[[#This Row],[mrkt]],"")</f>
        <v>266.76</v>
      </c>
      <c r="N262" s="1">
        <f>IF(testdata[[#This Row],[mkt-dir]]="DN",testdata[[#This Row],[eval]],"")</f>
        <v>340.06</v>
      </c>
      <c r="O262" s="6">
        <f t="shared" si="21"/>
        <v>13.904869387755115</v>
      </c>
      <c r="P262" s="6">
        <f t="shared" si="22"/>
        <v>25.65744489795922</v>
      </c>
      <c r="Q262" s="7">
        <f>testdata[[#This Row],[cov-]]/testdata[[#This Row],[varM-]]</f>
        <v>1.8452129381778761</v>
      </c>
    </row>
    <row r="263" spans="1:17" x14ac:dyDescent="0.25">
      <c r="A263" s="3">
        <v>261</v>
      </c>
      <c r="B263" s="1">
        <v>269.3</v>
      </c>
      <c r="C263" s="1">
        <v>347.16</v>
      </c>
      <c r="D263" s="6">
        <f t="shared" si="18"/>
        <v>15.884484750000041</v>
      </c>
      <c r="E263" s="6">
        <f t="shared" si="23"/>
        <v>27.000853000000074</v>
      </c>
      <c r="F263" s="7">
        <f>testdata[[#This Row],[cov]]/testdata[[#This Row],[varM]]</f>
        <v>1.6998255483231839</v>
      </c>
      <c r="G263" s="2" t="str">
        <f>IF(testdata[[#This Row],[mrkt]]&gt;B262,"UP",IF(testdata[[#This Row],[mrkt]]&lt;B262,"DN",""))</f>
        <v>UP</v>
      </c>
      <c r="H263" s="2">
        <f>IF(testdata[[#This Row],[mkt-dir]]="UP",testdata[[#This Row],[mrkt]],"")</f>
        <v>269.3</v>
      </c>
      <c r="I263" s="2">
        <f>IF(testdata[[#This Row],[mkt-dir]]="UP",testdata[[#This Row],[eval]],"")</f>
        <v>347.16</v>
      </c>
      <c r="J263" s="6">
        <f t="shared" si="19"/>
        <v>14.834830769230809</v>
      </c>
      <c r="K263" s="6">
        <f t="shared" si="20"/>
        <v>27.237807692307793</v>
      </c>
      <c r="L263" s="7">
        <f>testdata[[#This Row],[cov+]]/testdata[[#This Row],[varM+]]</f>
        <v>1.8360713456065993</v>
      </c>
      <c r="M263" s="1" t="str">
        <f>IF(testdata[[#This Row],[mkt-dir]]="DN",testdata[[#This Row],[mrkt]],"")</f>
        <v/>
      </c>
      <c r="N263" s="1" t="str">
        <f>IF(testdata[[#This Row],[mkt-dir]]="DN",testdata[[#This Row],[eval]],"")</f>
        <v/>
      </c>
      <c r="O263" s="6">
        <f t="shared" si="21"/>
        <v>13.904869387755115</v>
      </c>
      <c r="P263" s="6">
        <f t="shared" si="22"/>
        <v>25.65744489795922</v>
      </c>
      <c r="Q263" s="7">
        <f>testdata[[#This Row],[cov-]]/testdata[[#This Row],[varM-]]</f>
        <v>1.8452129381778761</v>
      </c>
    </row>
    <row r="264" spans="1:17" x14ac:dyDescent="0.25">
      <c r="A264" s="3">
        <v>262</v>
      </c>
      <c r="B264" s="1">
        <v>268.85000000000002</v>
      </c>
      <c r="C264" s="1">
        <v>344.57</v>
      </c>
      <c r="D264" s="6">
        <f t="shared" si="18"/>
        <v>18.105262750000062</v>
      </c>
      <c r="E264" s="6">
        <f t="shared" si="23"/>
        <v>35.106618500000096</v>
      </c>
      <c r="F264" s="7">
        <f>testdata[[#This Row],[cov]]/testdata[[#This Row],[varM]]</f>
        <v>1.9390283910682256</v>
      </c>
      <c r="G264" s="2" t="str">
        <f>IF(testdata[[#This Row],[mrkt]]&gt;B263,"UP",IF(testdata[[#This Row],[mrkt]]&lt;B263,"DN",""))</f>
        <v>DN</v>
      </c>
      <c r="H264" s="2" t="str">
        <f>IF(testdata[[#This Row],[mkt-dir]]="UP",testdata[[#This Row],[mrkt]],"")</f>
        <v/>
      </c>
      <c r="I264" s="2" t="str">
        <f>IF(testdata[[#This Row],[mkt-dir]]="UP",testdata[[#This Row],[eval]],"")</f>
        <v/>
      </c>
      <c r="J264" s="6">
        <f t="shared" si="19"/>
        <v>14.794755555555602</v>
      </c>
      <c r="K264" s="6">
        <f t="shared" si="20"/>
        <v>33.355619444444557</v>
      </c>
      <c r="L264" s="7">
        <f>testdata[[#This Row],[cov+]]/testdata[[#This Row],[varM+]]</f>
        <v>2.2545569826545147</v>
      </c>
      <c r="M264" s="1">
        <f>IF(testdata[[#This Row],[mkt-dir]]="DN",testdata[[#This Row],[mrkt]],"")</f>
        <v>268.85000000000002</v>
      </c>
      <c r="N264" s="1">
        <f>IF(testdata[[#This Row],[mkt-dir]]="DN",testdata[[#This Row],[eval]],"")</f>
        <v>344.57</v>
      </c>
      <c r="O264" s="6">
        <f t="shared" si="21"/>
        <v>21.502048437500079</v>
      </c>
      <c r="P264" s="6">
        <f t="shared" si="22"/>
        <v>40.235957812500075</v>
      </c>
      <c r="Q264" s="7">
        <f>testdata[[#This Row],[cov-]]/testdata[[#This Row],[varM-]]</f>
        <v>1.871261611629877</v>
      </c>
    </row>
    <row r="265" spans="1:17" x14ac:dyDescent="0.25">
      <c r="A265" s="3">
        <v>263</v>
      </c>
      <c r="B265" s="1">
        <v>270.07</v>
      </c>
      <c r="C265" s="1">
        <v>350.02</v>
      </c>
      <c r="D265" s="6">
        <f t="shared" si="18"/>
        <v>20.195944000000061</v>
      </c>
      <c r="E265" s="6">
        <f t="shared" si="23"/>
        <v>44.604897000000079</v>
      </c>
      <c r="F265" s="7">
        <f>testdata[[#This Row],[cov]]/testdata[[#This Row],[varM]]</f>
        <v>2.2086066885509261</v>
      </c>
      <c r="G265" s="2" t="str">
        <f>IF(testdata[[#This Row],[mrkt]]&gt;B264,"UP",IF(testdata[[#This Row],[mrkt]]&lt;B264,"DN",""))</f>
        <v>UP</v>
      </c>
      <c r="H265" s="2">
        <f>IF(testdata[[#This Row],[mkt-dir]]="UP",testdata[[#This Row],[mrkt]],"")</f>
        <v>270.07</v>
      </c>
      <c r="I265" s="2">
        <f>IF(testdata[[#This Row],[mkt-dir]]="UP",testdata[[#This Row],[eval]],"")</f>
        <v>350.02</v>
      </c>
      <c r="J265" s="6">
        <f t="shared" si="19"/>
        <v>17.8520710059172</v>
      </c>
      <c r="K265" s="6">
        <f t="shared" si="20"/>
        <v>43.578323668639129</v>
      </c>
      <c r="L265" s="7">
        <f>testdata[[#This Row],[cov+]]/testdata[[#This Row],[varM+]]</f>
        <v>2.4410794497845529</v>
      </c>
      <c r="M265" s="1" t="str">
        <f>IF(testdata[[#This Row],[mkt-dir]]="DN",testdata[[#This Row],[mrkt]],"")</f>
        <v/>
      </c>
      <c r="N265" s="1" t="str">
        <f>IF(testdata[[#This Row],[mkt-dir]]="DN",testdata[[#This Row],[eval]],"")</f>
        <v/>
      </c>
      <c r="O265" s="6">
        <f t="shared" si="21"/>
        <v>22.63472653061234</v>
      </c>
      <c r="P265" s="6">
        <f t="shared" si="22"/>
        <v>47.070575510204172</v>
      </c>
      <c r="Q265" s="7">
        <f>testdata[[#This Row],[cov-]]/testdata[[#This Row],[varM-]]</f>
        <v>2.0795734132923394</v>
      </c>
    </row>
    <row r="266" spans="1:17" x14ac:dyDescent="0.25">
      <c r="A266" s="3">
        <v>264</v>
      </c>
      <c r="B266" s="1">
        <v>272.27</v>
      </c>
      <c r="C266" s="1">
        <v>351.56</v>
      </c>
      <c r="D266" s="6">
        <f t="shared" si="18"/>
        <v>23.174332750000058</v>
      </c>
      <c r="E266" s="6">
        <f t="shared" si="23"/>
        <v>55.237259000000066</v>
      </c>
      <c r="F266" s="7">
        <f>testdata[[#This Row],[cov]]/testdata[[#This Row],[varM]]</f>
        <v>2.3835533732896765</v>
      </c>
      <c r="G266" s="2" t="str">
        <f>IF(testdata[[#This Row],[mrkt]]&gt;B265,"UP",IF(testdata[[#This Row],[mrkt]]&lt;B265,"DN",""))</f>
        <v>UP</v>
      </c>
      <c r="H266" s="2">
        <f>IF(testdata[[#This Row],[mkt-dir]]="UP",testdata[[#This Row],[mrkt]],"")</f>
        <v>272.27</v>
      </c>
      <c r="I266" s="2">
        <f>IF(testdata[[#This Row],[mkt-dir]]="UP",testdata[[#This Row],[eval]],"")</f>
        <v>351.56</v>
      </c>
      <c r="J266" s="6">
        <f t="shared" si="19"/>
        <v>22.307812244897978</v>
      </c>
      <c r="K266" s="6">
        <f t="shared" si="20"/>
        <v>54.749652040816372</v>
      </c>
      <c r="L266" s="7">
        <f>testdata[[#This Row],[cov+]]/testdata[[#This Row],[varM+]]</f>
        <v>2.4542815512237501</v>
      </c>
      <c r="M266" s="1" t="str">
        <f>IF(testdata[[#This Row],[mkt-dir]]="DN",testdata[[#This Row],[mrkt]],"")</f>
        <v/>
      </c>
      <c r="N266" s="1" t="str">
        <f>IF(testdata[[#This Row],[mkt-dir]]="DN",testdata[[#This Row],[eval]],"")</f>
        <v/>
      </c>
      <c r="O266" s="6">
        <f t="shared" si="21"/>
        <v>23.172647222222356</v>
      </c>
      <c r="P266" s="6">
        <f t="shared" si="22"/>
        <v>54.98478055555568</v>
      </c>
      <c r="Q266" s="7">
        <f>testdata[[#This Row],[cov-]]/testdata[[#This Row],[varM-]]</f>
        <v>2.3728312103601947</v>
      </c>
    </row>
    <row r="267" spans="1:17" x14ac:dyDescent="0.25">
      <c r="A267" s="3">
        <v>265</v>
      </c>
      <c r="B267" s="1">
        <v>272.83999999999997</v>
      </c>
      <c r="C267" s="1">
        <v>352.79</v>
      </c>
      <c r="D267" s="6">
        <f t="shared" si="18"/>
        <v>25.849695000000033</v>
      </c>
      <c r="E267" s="6">
        <f t="shared" si="23"/>
        <v>66.18398250000007</v>
      </c>
      <c r="F267" s="7">
        <f>testdata[[#This Row],[cov]]/testdata[[#This Row],[varM]]</f>
        <v>2.5603390098026297</v>
      </c>
      <c r="G267" s="2" t="str">
        <f>IF(testdata[[#This Row],[mrkt]]&gt;B266,"UP",IF(testdata[[#This Row],[mrkt]]&lt;B266,"DN",""))</f>
        <v>UP</v>
      </c>
      <c r="H267" s="2">
        <f>IF(testdata[[#This Row],[mkt-dir]]="UP",testdata[[#This Row],[mrkt]],"")</f>
        <v>272.83999999999997</v>
      </c>
      <c r="I267" s="2">
        <f>IF(testdata[[#This Row],[mkt-dir]]="UP",testdata[[#This Row],[eval]],"")</f>
        <v>352.79</v>
      </c>
      <c r="J267" s="6">
        <f t="shared" si="19"/>
        <v>24.67689234693875</v>
      </c>
      <c r="K267" s="6">
        <f t="shared" si="20"/>
        <v>68.749939795918408</v>
      </c>
      <c r="L267" s="7">
        <f>testdata[[#This Row],[cov+]]/testdata[[#This Row],[varM+]]</f>
        <v>2.786004770347311</v>
      </c>
      <c r="M267" s="1" t="str">
        <f>IF(testdata[[#This Row],[mkt-dir]]="DN",testdata[[#This Row],[mrkt]],"")</f>
        <v/>
      </c>
      <c r="N267" s="1" t="str">
        <f>IF(testdata[[#This Row],[mkt-dir]]="DN",testdata[[#This Row],[eval]],"")</f>
        <v/>
      </c>
      <c r="O267" s="6">
        <f t="shared" si="21"/>
        <v>23.172647222222356</v>
      </c>
      <c r="P267" s="6">
        <f t="shared" si="22"/>
        <v>54.98478055555568</v>
      </c>
      <c r="Q267" s="7">
        <f>testdata[[#This Row],[cov-]]/testdata[[#This Row],[varM-]]</f>
        <v>2.3728312103601947</v>
      </c>
    </row>
    <row r="268" spans="1:17" x14ac:dyDescent="0.25">
      <c r="A268" s="3">
        <v>266</v>
      </c>
      <c r="B268" s="1">
        <v>272.74</v>
      </c>
      <c r="C268" s="1">
        <v>345.89</v>
      </c>
      <c r="D268" s="6">
        <f t="shared" si="18"/>
        <v>27.257214750000024</v>
      </c>
      <c r="E268" s="6">
        <f t="shared" si="23"/>
        <v>70.374588500000044</v>
      </c>
      <c r="F268" s="7">
        <f>testdata[[#This Row],[cov]]/testdata[[#This Row],[varM]]</f>
        <v>2.581870126697372</v>
      </c>
      <c r="G268" s="2" t="str">
        <f>IF(testdata[[#This Row],[mrkt]]&gt;B267,"UP",IF(testdata[[#This Row],[mrkt]]&lt;B267,"DN",""))</f>
        <v>DN</v>
      </c>
      <c r="H268" s="2" t="str">
        <f>IF(testdata[[#This Row],[mkt-dir]]="UP",testdata[[#This Row],[mrkt]],"")</f>
        <v/>
      </c>
      <c r="I268" s="2" t="str">
        <f>IF(testdata[[#This Row],[mkt-dir]]="UP",testdata[[#This Row],[eval]],"")</f>
        <v/>
      </c>
      <c r="J268" s="6">
        <f t="shared" si="19"/>
        <v>24.67689234693875</v>
      </c>
      <c r="K268" s="6">
        <f t="shared" si="20"/>
        <v>68.749939795918408</v>
      </c>
      <c r="L268" s="7">
        <f>testdata[[#This Row],[cov+]]/testdata[[#This Row],[varM+]]</f>
        <v>2.786004770347311</v>
      </c>
      <c r="M268" s="1">
        <f>IF(testdata[[#This Row],[mkt-dir]]="DN",testdata[[#This Row],[mrkt]],"")</f>
        <v>272.74</v>
      </c>
      <c r="N268" s="1">
        <f>IF(testdata[[#This Row],[mkt-dir]]="DN",testdata[[#This Row],[eval]],"")</f>
        <v>345.89</v>
      </c>
      <c r="O268" s="6">
        <f t="shared" si="21"/>
        <v>33.228455555555712</v>
      </c>
      <c r="P268" s="6">
        <f t="shared" si="22"/>
        <v>74.308961111111216</v>
      </c>
      <c r="Q268" s="7">
        <f>testdata[[#This Row],[cov-]]/testdata[[#This Row],[varM-]]</f>
        <v>2.2363049942803301</v>
      </c>
    </row>
    <row r="269" spans="1:17" x14ac:dyDescent="0.25">
      <c r="A269" s="3">
        <v>267</v>
      </c>
      <c r="B269" s="1">
        <v>272.85000000000002</v>
      </c>
      <c r="C269" s="1">
        <v>337.64</v>
      </c>
      <c r="D269" s="6">
        <f t="shared" si="18"/>
        <v>27.362295000000039</v>
      </c>
      <c r="E269" s="6">
        <f t="shared" si="23"/>
        <v>66.697277500000041</v>
      </c>
      <c r="F269" s="7">
        <f>testdata[[#This Row],[cov]]/testdata[[#This Row],[varM]]</f>
        <v>2.4375615239876605</v>
      </c>
      <c r="G269" s="2" t="str">
        <f>IF(testdata[[#This Row],[mrkt]]&gt;B268,"UP",IF(testdata[[#This Row],[mrkt]]&lt;B268,"DN",""))</f>
        <v>UP</v>
      </c>
      <c r="H269" s="2">
        <f>IF(testdata[[#This Row],[mkt-dir]]="UP",testdata[[#This Row],[mrkt]],"")</f>
        <v>272.85000000000002</v>
      </c>
      <c r="I269" s="2">
        <f>IF(testdata[[#This Row],[mkt-dir]]="UP",testdata[[#This Row],[eval]],"")</f>
        <v>337.64</v>
      </c>
      <c r="J269" s="6">
        <f t="shared" si="19"/>
        <v>27.145184888888895</v>
      </c>
      <c r="K269" s="6">
        <f t="shared" si="20"/>
        <v>67.244718222222261</v>
      </c>
      <c r="L269" s="7">
        <f>testdata[[#This Row],[cov+]]/testdata[[#This Row],[varM+]]</f>
        <v>2.4772245426755948</v>
      </c>
      <c r="M269" s="1" t="str">
        <f>IF(testdata[[#This Row],[mkt-dir]]="DN",testdata[[#This Row],[mrkt]],"")</f>
        <v/>
      </c>
      <c r="N269" s="1" t="str">
        <f>IF(testdata[[#This Row],[mkt-dir]]="DN",testdata[[#This Row],[eval]],"")</f>
        <v/>
      </c>
      <c r="O269" s="6">
        <f t="shared" si="21"/>
        <v>27.730264000000119</v>
      </c>
      <c r="P269" s="6">
        <f t="shared" si="22"/>
        <v>63.500156000000075</v>
      </c>
      <c r="Q269" s="7">
        <f>testdata[[#This Row],[cov-]]/testdata[[#This Row],[varM-]]</f>
        <v>2.2899225193095818</v>
      </c>
    </row>
    <row r="270" spans="1:17" x14ac:dyDescent="0.25">
      <c r="A270" s="3">
        <v>268</v>
      </c>
      <c r="B270" s="1">
        <v>276.01</v>
      </c>
      <c r="C270" s="1">
        <v>342.85</v>
      </c>
      <c r="D270" s="6">
        <f t="shared" si="18"/>
        <v>28.950638750000014</v>
      </c>
      <c r="E270" s="6">
        <f t="shared" si="23"/>
        <v>62.153337500000035</v>
      </c>
      <c r="F270" s="7">
        <f>testdata[[#This Row],[cov]]/testdata[[#This Row],[varM]]</f>
        <v>2.1468727525053315</v>
      </c>
      <c r="G270" s="2" t="str">
        <f>IF(testdata[[#This Row],[mrkt]]&gt;B269,"UP",IF(testdata[[#This Row],[mrkt]]&lt;B269,"DN",""))</f>
        <v>UP</v>
      </c>
      <c r="H270" s="2">
        <f>IF(testdata[[#This Row],[mkt-dir]]="UP",testdata[[#This Row],[mrkt]],"")</f>
        <v>276.01</v>
      </c>
      <c r="I270" s="2">
        <f>IF(testdata[[#This Row],[mkt-dir]]="UP",testdata[[#This Row],[eval]],"")</f>
        <v>342.85</v>
      </c>
      <c r="J270" s="6">
        <f t="shared" si="19"/>
        <v>29.260709333333313</v>
      </c>
      <c r="K270" s="6">
        <f t="shared" si="20"/>
        <v>61.905304000000015</v>
      </c>
      <c r="L270" s="7">
        <f>testdata[[#This Row],[cov+]]/testdata[[#This Row],[varM+]]</f>
        <v>2.1156460458557143</v>
      </c>
      <c r="M270" s="1" t="str">
        <f>IF(testdata[[#This Row],[mkt-dir]]="DN",testdata[[#This Row],[mrkt]],"")</f>
        <v/>
      </c>
      <c r="N270" s="1" t="str">
        <f>IF(testdata[[#This Row],[mkt-dir]]="DN",testdata[[#This Row],[eval]],"")</f>
        <v/>
      </c>
      <c r="O270" s="6">
        <f t="shared" si="21"/>
        <v>27.730264000000119</v>
      </c>
      <c r="P270" s="6">
        <f t="shared" si="22"/>
        <v>63.500156000000075</v>
      </c>
      <c r="Q270" s="7">
        <f>testdata[[#This Row],[cov-]]/testdata[[#This Row],[varM-]]</f>
        <v>2.2899225193095818</v>
      </c>
    </row>
    <row r="271" spans="1:17" x14ac:dyDescent="0.25">
      <c r="A271" s="3">
        <v>269</v>
      </c>
      <c r="B271" s="1">
        <v>274.18</v>
      </c>
      <c r="C271" s="1">
        <v>349.53</v>
      </c>
      <c r="D271" s="6">
        <f t="shared" si="18"/>
        <v>27.878456000000028</v>
      </c>
      <c r="E271" s="6">
        <f t="shared" si="23"/>
        <v>58.77612800000005</v>
      </c>
      <c r="F271" s="7">
        <f>testdata[[#This Row],[cov]]/testdata[[#This Row],[varM]]</f>
        <v>2.1082992544493853</v>
      </c>
      <c r="G271" s="2" t="str">
        <f>IF(testdata[[#This Row],[mrkt]]&gt;B270,"UP",IF(testdata[[#This Row],[mrkt]]&lt;B270,"DN",""))</f>
        <v>DN</v>
      </c>
      <c r="H271" s="2" t="str">
        <f>IF(testdata[[#This Row],[mkt-dir]]="UP",testdata[[#This Row],[mrkt]],"")</f>
        <v/>
      </c>
      <c r="I271" s="2" t="str">
        <f>IF(testdata[[#This Row],[mkt-dir]]="UP",testdata[[#This Row],[eval]],"")</f>
        <v/>
      </c>
      <c r="J271" s="6">
        <f t="shared" si="19"/>
        <v>25.811010204081619</v>
      </c>
      <c r="K271" s="6">
        <f t="shared" si="20"/>
        <v>54.162841836734728</v>
      </c>
      <c r="L271" s="7">
        <f>testdata[[#This Row],[cov+]]/testdata[[#This Row],[varM+]]</f>
        <v>2.0984394414818253</v>
      </c>
      <c r="M271" s="1">
        <f>IF(testdata[[#This Row],[mkt-dir]]="DN",testdata[[#This Row],[mrkt]],"")</f>
        <v>274.18</v>
      </c>
      <c r="N271" s="1">
        <f>IF(testdata[[#This Row],[mkt-dir]]="DN",testdata[[#This Row],[eval]],"")</f>
        <v>349.53</v>
      </c>
      <c r="O271" s="6">
        <f t="shared" si="21"/>
        <v>32.685833333333449</v>
      </c>
      <c r="P271" s="6">
        <f t="shared" si="22"/>
        <v>69.2895166666667</v>
      </c>
      <c r="Q271" s="7">
        <f>testdata[[#This Row],[cov-]]/testdata[[#This Row],[varM-]]</f>
        <v>2.119863855390963</v>
      </c>
    </row>
    <row r="272" spans="1:17" x14ac:dyDescent="0.25">
      <c r="A272" s="3">
        <v>270</v>
      </c>
      <c r="B272" s="1">
        <v>271.37</v>
      </c>
      <c r="C272" s="1">
        <v>345.82</v>
      </c>
      <c r="D272" s="6">
        <f t="shared" si="18"/>
        <v>23.120354750000011</v>
      </c>
      <c r="E272" s="6">
        <f t="shared" si="23"/>
        <v>47.070128500000024</v>
      </c>
      <c r="F272" s="7">
        <f>testdata[[#This Row],[cov]]/testdata[[#This Row],[varM]]</f>
        <v>2.035873973776289</v>
      </c>
      <c r="G272" s="2" t="str">
        <f>IF(testdata[[#This Row],[mrkt]]&gt;B271,"UP",IF(testdata[[#This Row],[mrkt]]&lt;B271,"DN",""))</f>
        <v>DN</v>
      </c>
      <c r="H272" s="2" t="str">
        <f>IF(testdata[[#This Row],[mkt-dir]]="UP",testdata[[#This Row],[mrkt]],"")</f>
        <v/>
      </c>
      <c r="I272" s="2" t="str">
        <f>IF(testdata[[#This Row],[mkt-dir]]="UP",testdata[[#This Row],[eval]],"")</f>
        <v/>
      </c>
      <c r="J272" s="6">
        <f t="shared" si="19"/>
        <v>25.811010204081619</v>
      </c>
      <c r="K272" s="6">
        <f t="shared" si="20"/>
        <v>54.162841836734728</v>
      </c>
      <c r="L272" s="7">
        <f>testdata[[#This Row],[cov+]]/testdata[[#This Row],[varM+]]</f>
        <v>2.0984394414818253</v>
      </c>
      <c r="M272" s="1">
        <f>IF(testdata[[#This Row],[mkt-dir]]="DN",testdata[[#This Row],[mrkt]],"")</f>
        <v>271.37</v>
      </c>
      <c r="N272" s="1">
        <f>IF(testdata[[#This Row],[mkt-dir]]="DN",testdata[[#This Row],[eval]],"")</f>
        <v>345.82</v>
      </c>
      <c r="O272" s="6">
        <f t="shared" si="21"/>
        <v>12.304847222222264</v>
      </c>
      <c r="P272" s="6">
        <f t="shared" si="22"/>
        <v>16.140924999999996</v>
      </c>
      <c r="Q272" s="7">
        <f>testdata[[#This Row],[cov-]]/testdata[[#This Row],[varM-]]</f>
        <v>1.3117533853528767</v>
      </c>
    </row>
    <row r="273" spans="1:17" x14ac:dyDescent="0.25">
      <c r="A273" s="3">
        <v>271</v>
      </c>
      <c r="B273" s="1">
        <v>271.51</v>
      </c>
      <c r="C273" s="1">
        <v>354.31</v>
      </c>
      <c r="D273" s="6">
        <f t="shared" si="18"/>
        <v>19.324406000000025</v>
      </c>
      <c r="E273" s="6">
        <f t="shared" si="23"/>
        <v>41.229263000000039</v>
      </c>
      <c r="F273" s="7">
        <f>testdata[[#This Row],[cov]]/testdata[[#This Row],[varM]]</f>
        <v>2.133533263583884</v>
      </c>
      <c r="G273" s="2" t="str">
        <f>IF(testdata[[#This Row],[mrkt]]&gt;B272,"UP",IF(testdata[[#This Row],[mrkt]]&lt;B272,"DN",""))</f>
        <v>UP</v>
      </c>
      <c r="H273" s="2">
        <f>IF(testdata[[#This Row],[mkt-dir]]="UP",testdata[[#This Row],[mrkt]],"")</f>
        <v>271.51</v>
      </c>
      <c r="I273" s="2">
        <f>IF(testdata[[#This Row],[mkt-dir]]="UP",testdata[[#This Row],[eval]],"")</f>
        <v>354.31</v>
      </c>
      <c r="J273" s="6">
        <f t="shared" si="19"/>
        <v>21.523563775510212</v>
      </c>
      <c r="K273" s="6">
        <f t="shared" si="20"/>
        <v>49.194756632653096</v>
      </c>
      <c r="L273" s="7">
        <f>testdata[[#This Row],[cov+]]/testdata[[#This Row],[varM+]]</f>
        <v>2.2856231963141496</v>
      </c>
      <c r="M273" s="1" t="str">
        <f>IF(testdata[[#This Row],[mkt-dir]]="DN",testdata[[#This Row],[mrkt]],"")</f>
        <v/>
      </c>
      <c r="N273" s="1" t="str">
        <f>IF(testdata[[#This Row],[mkt-dir]]="DN",testdata[[#This Row],[eval]],"")</f>
        <v/>
      </c>
      <c r="O273" s="6">
        <f t="shared" si="21"/>
        <v>12.304847222222264</v>
      </c>
      <c r="P273" s="6">
        <f t="shared" si="22"/>
        <v>16.140924999999996</v>
      </c>
      <c r="Q273" s="7">
        <f>testdata[[#This Row],[cov-]]/testdata[[#This Row],[varM-]]</f>
        <v>1.3117533853528767</v>
      </c>
    </row>
    <row r="274" spans="1:17" x14ac:dyDescent="0.25">
      <c r="A274" s="3">
        <v>272</v>
      </c>
      <c r="B274" s="1">
        <v>271.2</v>
      </c>
      <c r="C274" s="1">
        <v>349.25</v>
      </c>
      <c r="D274" s="6">
        <f t="shared" si="18"/>
        <v>16.200541000000023</v>
      </c>
      <c r="E274" s="6">
        <f t="shared" si="23"/>
        <v>32.793803000000011</v>
      </c>
      <c r="F274" s="7">
        <f>testdata[[#This Row],[cov]]/testdata[[#This Row],[varM]]</f>
        <v>2.0242412274997461</v>
      </c>
      <c r="G274" s="2" t="str">
        <f>IF(testdata[[#This Row],[mrkt]]&gt;B273,"UP",IF(testdata[[#This Row],[mrkt]]&lt;B273,"DN",""))</f>
        <v>DN</v>
      </c>
      <c r="H274" s="2" t="str">
        <f>IF(testdata[[#This Row],[mkt-dir]]="UP",testdata[[#This Row],[mrkt]],"")</f>
        <v/>
      </c>
      <c r="I274" s="2" t="str">
        <f>IF(testdata[[#This Row],[mkt-dir]]="UP",testdata[[#This Row],[eval]],"")</f>
        <v/>
      </c>
      <c r="J274" s="6">
        <f t="shared" si="19"/>
        <v>18.507913609467469</v>
      </c>
      <c r="K274" s="6">
        <f t="shared" si="20"/>
        <v>40.202074556213049</v>
      </c>
      <c r="L274" s="7">
        <f>testdata[[#This Row],[cov+]]/testdata[[#This Row],[varM+]]</f>
        <v>2.1721559439119185</v>
      </c>
      <c r="M274" s="1">
        <f>IF(testdata[[#This Row],[mkt-dir]]="DN",testdata[[#This Row],[mrkt]],"")</f>
        <v>271.2</v>
      </c>
      <c r="N274" s="1">
        <f>IF(testdata[[#This Row],[mkt-dir]]="DN",testdata[[#This Row],[eval]],"")</f>
        <v>349.25</v>
      </c>
      <c r="O274" s="6">
        <f t="shared" si="21"/>
        <v>10.840563265306153</v>
      </c>
      <c r="P274" s="6">
        <f t="shared" si="22"/>
        <v>14.935659183673453</v>
      </c>
      <c r="Q274" s="7">
        <f>testdata[[#This Row],[cov-]]/testdata[[#This Row],[varM-]]</f>
        <v>1.3777567473337049</v>
      </c>
    </row>
    <row r="275" spans="1:17" x14ac:dyDescent="0.25">
      <c r="A275" s="3">
        <v>273</v>
      </c>
      <c r="B275" s="1">
        <v>265.29000000000002</v>
      </c>
      <c r="C275" s="1">
        <v>343.75</v>
      </c>
      <c r="D275" s="6">
        <f t="shared" si="18"/>
        <v>14.095426</v>
      </c>
      <c r="E275" s="6">
        <f t="shared" si="23"/>
        <v>22.170634999999997</v>
      </c>
      <c r="F275" s="7">
        <f>testdata[[#This Row],[cov]]/testdata[[#This Row],[varM]]</f>
        <v>1.5728957038971363</v>
      </c>
      <c r="G275" s="2" t="str">
        <f>IF(testdata[[#This Row],[mrkt]]&gt;B274,"UP",IF(testdata[[#This Row],[mrkt]]&lt;B274,"DN",""))</f>
        <v>DN</v>
      </c>
      <c r="H275" s="2" t="str">
        <f>IF(testdata[[#This Row],[mkt-dir]]="UP",testdata[[#This Row],[mrkt]],"")</f>
        <v/>
      </c>
      <c r="I275" s="2" t="str">
        <f>IF(testdata[[#This Row],[mkt-dir]]="UP",testdata[[#This Row],[eval]],"")</f>
        <v/>
      </c>
      <c r="J275" s="6">
        <f t="shared" si="19"/>
        <v>15.630516666666656</v>
      </c>
      <c r="K275" s="6">
        <f t="shared" si="20"/>
        <v>27.91898333333333</v>
      </c>
      <c r="L275" s="7">
        <f>testdata[[#This Row],[cov+]]/testdata[[#This Row],[varM+]]</f>
        <v>1.786184291199588</v>
      </c>
      <c r="M275" s="1">
        <f>IF(testdata[[#This Row],[mkt-dir]]="DN",testdata[[#This Row],[mrkt]],"")</f>
        <v>265.29000000000002</v>
      </c>
      <c r="N275" s="1">
        <f>IF(testdata[[#This Row],[mkt-dir]]="DN",testdata[[#This Row],[eval]],"")</f>
        <v>343.75</v>
      </c>
      <c r="O275" s="6">
        <f t="shared" si="21"/>
        <v>11.782650000000009</v>
      </c>
      <c r="P275" s="6">
        <f t="shared" si="22"/>
        <v>13.331499999999984</v>
      </c>
      <c r="Q275" s="7">
        <f>testdata[[#This Row],[cov-]]/testdata[[#This Row],[varM-]]</f>
        <v>1.131451753213409</v>
      </c>
    </row>
    <row r="276" spans="1:17" x14ac:dyDescent="0.25">
      <c r="A276" s="3">
        <v>274</v>
      </c>
      <c r="B276" s="1">
        <v>254.2</v>
      </c>
      <c r="C276" s="1">
        <v>333.13</v>
      </c>
      <c r="D276" s="6">
        <f t="shared" si="18"/>
        <v>23.439704999999996</v>
      </c>
      <c r="E276" s="6">
        <f t="shared" si="23"/>
        <v>21.982959999999967</v>
      </c>
      <c r="F276" s="7">
        <f>testdata[[#This Row],[cov]]/testdata[[#This Row],[varM]]</f>
        <v>0.93785139360755476</v>
      </c>
      <c r="G276" s="2" t="str">
        <f>IF(testdata[[#This Row],[mrkt]]&gt;B275,"UP",IF(testdata[[#This Row],[mrkt]]&lt;B275,"DN",""))</f>
        <v>DN</v>
      </c>
      <c r="H276" s="2" t="str">
        <f>IF(testdata[[#This Row],[mkt-dir]]="UP",testdata[[#This Row],[mrkt]],"")</f>
        <v/>
      </c>
      <c r="I276" s="2" t="str">
        <f>IF(testdata[[#This Row],[mkt-dir]]="UP",testdata[[#This Row],[eval]],"")</f>
        <v/>
      </c>
      <c r="J276" s="6">
        <f t="shared" si="19"/>
        <v>13.680672727272691</v>
      </c>
      <c r="K276" s="6">
        <f t="shared" si="20"/>
        <v>16.088290909090833</v>
      </c>
      <c r="L276" s="7">
        <f>testdata[[#This Row],[cov+]]/testdata[[#This Row],[varM+]]</f>
        <v>1.175986826804102</v>
      </c>
      <c r="M276" s="1">
        <f>IF(testdata[[#This Row],[mkt-dir]]="DN",testdata[[#This Row],[mrkt]],"")</f>
        <v>254.2</v>
      </c>
      <c r="N276" s="1">
        <f>IF(testdata[[#This Row],[mkt-dir]]="DN",testdata[[#This Row],[eval]],"")</f>
        <v>333.13</v>
      </c>
      <c r="O276" s="6">
        <f t="shared" si="21"/>
        <v>32.992972839506223</v>
      </c>
      <c r="P276" s="6">
        <f t="shared" si="22"/>
        <v>28.372604938271607</v>
      </c>
      <c r="Q276" s="7">
        <f>testdata[[#This Row],[cov-]]/testdata[[#This Row],[varM-]]</f>
        <v>0.85995903055749723</v>
      </c>
    </row>
    <row r="277" spans="1:17" x14ac:dyDescent="0.25">
      <c r="A277" s="3">
        <v>275</v>
      </c>
      <c r="B277" s="1">
        <v>259.20999999999998</v>
      </c>
      <c r="C277" s="1">
        <v>333.97</v>
      </c>
      <c r="D277" s="6">
        <f t="shared" si="18"/>
        <v>26.728824750000019</v>
      </c>
      <c r="E277" s="6">
        <f t="shared" si="23"/>
        <v>24.724828999999964</v>
      </c>
      <c r="F277" s="7">
        <f>testdata[[#This Row],[cov]]/testdata[[#This Row],[varM]]</f>
        <v>0.92502492089555666</v>
      </c>
      <c r="G277" s="2" t="str">
        <f>IF(testdata[[#This Row],[mrkt]]&gt;B276,"UP",IF(testdata[[#This Row],[mrkt]]&lt;B276,"DN",""))</f>
        <v>UP</v>
      </c>
      <c r="H277" s="2">
        <f>IF(testdata[[#This Row],[mkt-dir]]="UP",testdata[[#This Row],[mrkt]],"")</f>
        <v>259.20999999999998</v>
      </c>
      <c r="I277" s="2">
        <f>IF(testdata[[#This Row],[mkt-dir]]="UP",testdata[[#This Row],[eval]],"")</f>
        <v>333.97</v>
      </c>
      <c r="J277" s="6">
        <f t="shared" si="19"/>
        <v>20.365553719008258</v>
      </c>
      <c r="K277" s="6">
        <f t="shared" si="20"/>
        <v>21.373564462809846</v>
      </c>
      <c r="L277" s="7">
        <f>testdata[[#This Row],[cov+]]/testdata[[#This Row],[varM+]]</f>
        <v>1.0494958672722341</v>
      </c>
      <c r="M277" s="1" t="str">
        <f>IF(testdata[[#This Row],[mkt-dir]]="DN",testdata[[#This Row],[mrkt]],"")</f>
        <v/>
      </c>
      <c r="N277" s="1" t="str">
        <f>IF(testdata[[#This Row],[mkt-dir]]="DN",testdata[[#This Row],[eval]],"")</f>
        <v/>
      </c>
      <c r="O277" s="6">
        <f t="shared" si="21"/>
        <v>32.992972839506223</v>
      </c>
      <c r="P277" s="6">
        <f t="shared" si="22"/>
        <v>28.372604938271607</v>
      </c>
      <c r="Q277" s="7">
        <f>testdata[[#This Row],[cov-]]/testdata[[#This Row],[varM-]]</f>
        <v>0.85995903055749723</v>
      </c>
    </row>
    <row r="278" spans="1:17" x14ac:dyDescent="0.25">
      <c r="A278" s="3">
        <v>276</v>
      </c>
      <c r="B278" s="1">
        <v>257.8</v>
      </c>
      <c r="C278" s="1">
        <v>345</v>
      </c>
      <c r="D278" s="6">
        <f t="shared" ref="D278:D341" si="24">_xlfn.VAR.P(B259:B278)</f>
        <v>31.53428275000001</v>
      </c>
      <c r="E278" s="6">
        <f t="shared" si="23"/>
        <v>22.005347749999977</v>
      </c>
      <c r="F278" s="7">
        <f>testdata[[#This Row],[cov]]/testdata[[#This Row],[varM]]</f>
        <v>0.6978229986854535</v>
      </c>
      <c r="G278" s="2" t="str">
        <f>IF(testdata[[#This Row],[mrkt]]&gt;B277,"UP",IF(testdata[[#This Row],[mrkt]]&lt;B277,"DN",""))</f>
        <v>DN</v>
      </c>
      <c r="H278" s="2" t="str">
        <f>IF(testdata[[#This Row],[mkt-dir]]="UP",testdata[[#This Row],[mrkt]],"")</f>
        <v/>
      </c>
      <c r="I278" s="2" t="str">
        <f>IF(testdata[[#This Row],[mkt-dir]]="UP",testdata[[#This Row],[eval]],"")</f>
        <v/>
      </c>
      <c r="J278" s="6">
        <f t="shared" ref="J278:J341" si="25">_xlfn.VAR.P(H259:H278)</f>
        <v>19.80298100000001</v>
      </c>
      <c r="K278" s="6">
        <f t="shared" ref="K278:K341" si="26">_xlfn.COVARIANCE.P(H259:H278,I259:I278)</f>
        <v>18.282040999999936</v>
      </c>
      <c r="L278" s="7">
        <f>testdata[[#This Row],[cov+]]/testdata[[#This Row],[varM+]]</f>
        <v>0.92319641169175115</v>
      </c>
      <c r="M278" s="1">
        <f>IF(testdata[[#This Row],[mkt-dir]]="DN",testdata[[#This Row],[mrkt]],"")</f>
        <v>257.8</v>
      </c>
      <c r="N278" s="1">
        <f>IF(testdata[[#This Row],[mkt-dir]]="DN",testdata[[#This Row],[eval]],"")</f>
        <v>345</v>
      </c>
      <c r="O278" s="6">
        <f t="shared" ref="O278:O341" si="27">_xlfn.VAR.P(M259:M278)</f>
        <v>38.376520000000035</v>
      </c>
      <c r="P278" s="6">
        <f t="shared" ref="P278:P341" si="28">_xlfn.COVARIANCE.P(M259:M278,N259:N278)</f>
        <v>23.747699999999998</v>
      </c>
      <c r="Q278" s="7">
        <f>testdata[[#This Row],[cov-]]/testdata[[#This Row],[varM-]]</f>
        <v>0.61880806284676093</v>
      </c>
    </row>
    <row r="279" spans="1:17" x14ac:dyDescent="0.25">
      <c r="A279" s="3">
        <v>277</v>
      </c>
      <c r="B279" s="1">
        <v>248.13</v>
      </c>
      <c r="C279" s="1">
        <v>315.23</v>
      </c>
      <c r="D279" s="6">
        <f t="shared" si="24"/>
        <v>50.171844750000012</v>
      </c>
      <c r="E279" s="6">
        <f t="shared" ref="E279:E342" si="29">_xlfn.COVARIANCE.P(B260:B279,C260:C279)</f>
        <v>48.02705749999997</v>
      </c>
      <c r="F279" s="7">
        <f>testdata[[#This Row],[cov]]/testdata[[#This Row],[varM]]</f>
        <v>0.95725117821185868</v>
      </c>
      <c r="G279" s="2" t="str">
        <f>IF(testdata[[#This Row],[mrkt]]&gt;B278,"UP",IF(testdata[[#This Row],[mrkt]]&lt;B278,"DN",""))</f>
        <v>DN</v>
      </c>
      <c r="H279" s="2" t="str">
        <f>IF(testdata[[#This Row],[mkt-dir]]="UP",testdata[[#This Row],[mrkt]],"")</f>
        <v/>
      </c>
      <c r="I279" s="2" t="str">
        <f>IF(testdata[[#This Row],[mkt-dir]]="UP",testdata[[#This Row],[eval]],"")</f>
        <v/>
      </c>
      <c r="J279" s="6">
        <f t="shared" si="25"/>
        <v>19.80298100000001</v>
      </c>
      <c r="K279" s="6">
        <f t="shared" si="26"/>
        <v>18.282040999999936</v>
      </c>
      <c r="L279" s="7">
        <f>testdata[[#This Row],[cov+]]/testdata[[#This Row],[varM+]]</f>
        <v>0.92319641169175115</v>
      </c>
      <c r="M279" s="1">
        <f>IF(testdata[[#This Row],[mkt-dir]]="DN",testdata[[#This Row],[mrkt]],"")</f>
        <v>248.13</v>
      </c>
      <c r="N279" s="1">
        <f>IF(testdata[[#This Row],[mkt-dir]]="DN",testdata[[#This Row],[eval]],"")</f>
        <v>315.23</v>
      </c>
      <c r="O279" s="6">
        <f t="shared" si="27"/>
        <v>69.425096000000053</v>
      </c>
      <c r="P279" s="6">
        <f t="shared" si="28"/>
        <v>70.171493999999967</v>
      </c>
      <c r="Q279" s="7">
        <f>testdata[[#This Row],[cov-]]/testdata[[#This Row],[varM-]]</f>
        <v>1.0107511266531042</v>
      </c>
    </row>
    <row r="280" spans="1:17" x14ac:dyDescent="0.25">
      <c r="A280" s="3">
        <v>278</v>
      </c>
      <c r="B280" s="1">
        <v>251.86</v>
      </c>
      <c r="C280" s="1">
        <v>310.42</v>
      </c>
      <c r="D280" s="6">
        <f t="shared" si="24"/>
        <v>61.657604749999997</v>
      </c>
      <c r="E280" s="6">
        <f t="shared" si="29"/>
        <v>71.900928249999936</v>
      </c>
      <c r="F280" s="7">
        <f>testdata[[#This Row],[cov]]/testdata[[#This Row],[varM]]</f>
        <v>1.1661323617992141</v>
      </c>
      <c r="G280" s="2" t="str">
        <f>IF(testdata[[#This Row],[mrkt]]&gt;B279,"UP",IF(testdata[[#This Row],[mrkt]]&lt;B279,"DN",""))</f>
        <v>UP</v>
      </c>
      <c r="H280" s="2">
        <f>IF(testdata[[#This Row],[mkt-dir]]="UP",testdata[[#This Row],[mrkt]],"")</f>
        <v>251.86</v>
      </c>
      <c r="I280" s="2">
        <f>IF(testdata[[#This Row],[mkt-dir]]="UP",testdata[[#This Row],[eval]],"")</f>
        <v>310.42</v>
      </c>
      <c r="J280" s="6">
        <f t="shared" si="25"/>
        <v>48.421988999999954</v>
      </c>
      <c r="K280" s="6">
        <f t="shared" si="26"/>
        <v>72.851563999999868</v>
      </c>
      <c r="L280" s="7">
        <f>testdata[[#This Row],[cov+]]/testdata[[#This Row],[varM+]]</f>
        <v>1.5045140752066162</v>
      </c>
      <c r="M280" s="1" t="str">
        <f>IF(testdata[[#This Row],[mkt-dir]]="DN",testdata[[#This Row],[mrkt]],"")</f>
        <v/>
      </c>
      <c r="N280" s="1" t="str">
        <f>IF(testdata[[#This Row],[mkt-dir]]="DN",testdata[[#This Row],[eval]],"")</f>
        <v/>
      </c>
      <c r="O280" s="6">
        <f t="shared" si="27"/>
        <v>69.425096000000053</v>
      </c>
      <c r="P280" s="6">
        <f t="shared" si="28"/>
        <v>70.171493999999967</v>
      </c>
      <c r="Q280" s="7">
        <f>testdata[[#This Row],[cov-]]/testdata[[#This Row],[varM-]]</f>
        <v>1.0107511266531042</v>
      </c>
    </row>
    <row r="281" spans="1:17" x14ac:dyDescent="0.25">
      <c r="A281" s="3">
        <v>279</v>
      </c>
      <c r="B281" s="1">
        <v>255.56</v>
      </c>
      <c r="C281" s="1">
        <v>315.73</v>
      </c>
      <c r="D281" s="6">
        <f t="shared" si="24"/>
        <v>67.455569999999994</v>
      </c>
      <c r="E281" s="6">
        <f t="shared" si="29"/>
        <v>85.871069999999932</v>
      </c>
      <c r="F281" s="7">
        <f>testdata[[#This Row],[cov]]/testdata[[#This Row],[varM]]</f>
        <v>1.2730019181514578</v>
      </c>
      <c r="G281" s="2" t="str">
        <f>IF(testdata[[#This Row],[mrkt]]&gt;B280,"UP",IF(testdata[[#This Row],[mrkt]]&lt;B280,"DN",""))</f>
        <v>UP</v>
      </c>
      <c r="H281" s="2">
        <f>IF(testdata[[#This Row],[mkt-dir]]="UP",testdata[[#This Row],[mrkt]],"")</f>
        <v>255.56</v>
      </c>
      <c r="I281" s="2">
        <f>IF(testdata[[#This Row],[mkt-dir]]="UP",testdata[[#This Row],[eval]],"")</f>
        <v>315.73</v>
      </c>
      <c r="J281" s="6">
        <f t="shared" si="25"/>
        <v>63.289435999999931</v>
      </c>
      <c r="K281" s="6">
        <f t="shared" si="26"/>
        <v>103.22438999999986</v>
      </c>
      <c r="L281" s="7">
        <f>testdata[[#This Row],[cov+]]/testdata[[#This Row],[varM+]]</f>
        <v>1.6309892538780084</v>
      </c>
      <c r="M281" s="1" t="str">
        <f>IF(testdata[[#This Row],[mkt-dir]]="DN",testdata[[#This Row],[mrkt]],"")</f>
        <v/>
      </c>
      <c r="N281" s="1" t="str">
        <f>IF(testdata[[#This Row],[mkt-dir]]="DN",testdata[[#This Row],[eval]],"")</f>
        <v/>
      </c>
      <c r="O281" s="6">
        <f t="shared" si="27"/>
        <v>69.425096000000053</v>
      </c>
      <c r="P281" s="6">
        <f t="shared" si="28"/>
        <v>70.171493999999967</v>
      </c>
      <c r="Q281" s="7">
        <f>testdata[[#This Row],[cov-]]/testdata[[#This Row],[varM-]]</f>
        <v>1.0107511266531042</v>
      </c>
    </row>
    <row r="282" spans="1:17" x14ac:dyDescent="0.25">
      <c r="A282" s="3">
        <v>280</v>
      </c>
      <c r="B282" s="1">
        <v>256.19</v>
      </c>
      <c r="C282" s="1">
        <v>323.66000000000003</v>
      </c>
      <c r="D282" s="6">
        <f t="shared" si="24"/>
        <v>72.06488275000001</v>
      </c>
      <c r="E282" s="6">
        <f t="shared" si="29"/>
        <v>93.76155899999992</v>
      </c>
      <c r="F282" s="7">
        <f>testdata[[#This Row],[cov]]/testdata[[#This Row],[varM]]</f>
        <v>1.3010714153975351</v>
      </c>
      <c r="G282" s="2" t="str">
        <f>IF(testdata[[#This Row],[mrkt]]&gt;B281,"UP",IF(testdata[[#This Row],[mrkt]]&lt;B281,"DN",""))</f>
        <v>UP</v>
      </c>
      <c r="H282" s="2">
        <f>IF(testdata[[#This Row],[mkt-dir]]="UP",testdata[[#This Row],[mrkt]],"")</f>
        <v>256.19</v>
      </c>
      <c r="I282" s="2">
        <f>IF(testdata[[#This Row],[mkt-dir]]="UP",testdata[[#This Row],[eval]],"")</f>
        <v>323.66000000000003</v>
      </c>
      <c r="J282" s="6">
        <f t="shared" si="25"/>
        <v>67.459633057851178</v>
      </c>
      <c r="K282" s="6">
        <f t="shared" si="26"/>
        <v>108.31668760330562</v>
      </c>
      <c r="L282" s="7">
        <f>testdata[[#This Row],[cov+]]/testdata[[#This Row],[varM+]]</f>
        <v>1.6056518942286089</v>
      </c>
      <c r="M282" s="1" t="str">
        <f>IF(testdata[[#This Row],[mkt-dir]]="DN",testdata[[#This Row],[mrkt]],"")</f>
        <v/>
      </c>
      <c r="N282" s="1" t="str">
        <f>IF(testdata[[#This Row],[mkt-dir]]="DN",testdata[[#This Row],[eval]],"")</f>
        <v/>
      </c>
      <c r="O282" s="6">
        <f t="shared" si="27"/>
        <v>76.778839506172915</v>
      </c>
      <c r="P282" s="6">
        <f t="shared" si="28"/>
        <v>78.213561728395035</v>
      </c>
      <c r="Q282" s="7">
        <f>testdata[[#This Row],[cov-]]/testdata[[#This Row],[varM-]]</f>
        <v>1.0186864275554304</v>
      </c>
    </row>
    <row r="283" spans="1:17" x14ac:dyDescent="0.25">
      <c r="A283" s="3">
        <v>281</v>
      </c>
      <c r="B283" s="1">
        <v>259.64999999999998</v>
      </c>
      <c r="C283" s="1">
        <v>322.31</v>
      </c>
      <c r="D283" s="6">
        <f t="shared" si="24"/>
        <v>72.890198999999996</v>
      </c>
      <c r="E283" s="6">
        <f t="shared" si="29"/>
        <v>96.878571499999936</v>
      </c>
      <c r="F283" s="7">
        <f>testdata[[#This Row],[cov]]/testdata[[#This Row],[varM]]</f>
        <v>1.3291028537320901</v>
      </c>
      <c r="G283" s="2" t="str">
        <f>IF(testdata[[#This Row],[mrkt]]&gt;B282,"UP",IF(testdata[[#This Row],[mrkt]]&lt;B282,"DN",""))</f>
        <v>UP</v>
      </c>
      <c r="H283" s="2">
        <f>IF(testdata[[#This Row],[mkt-dir]]="UP",testdata[[#This Row],[mrkt]],"")</f>
        <v>259.64999999999998</v>
      </c>
      <c r="I283" s="2">
        <f>IF(testdata[[#This Row],[mkt-dir]]="UP",testdata[[#This Row],[eval]],"")</f>
        <v>322.31</v>
      </c>
      <c r="J283" s="6">
        <f t="shared" si="25"/>
        <v>69.632079338842928</v>
      </c>
      <c r="K283" s="6">
        <f t="shared" si="26"/>
        <v>113.15550578512384</v>
      </c>
      <c r="L283" s="7">
        <f>testdata[[#This Row],[cov+]]/testdata[[#This Row],[varM+]]</f>
        <v>1.6250484957441476</v>
      </c>
      <c r="M283" s="1" t="str">
        <f>IF(testdata[[#This Row],[mkt-dir]]="DN",testdata[[#This Row],[mrkt]],"")</f>
        <v/>
      </c>
      <c r="N283" s="1" t="str">
        <f>IF(testdata[[#This Row],[mkt-dir]]="DN",testdata[[#This Row],[eval]],"")</f>
        <v/>
      </c>
      <c r="O283" s="6">
        <f t="shared" si="27"/>
        <v>76.778839506172915</v>
      </c>
      <c r="P283" s="6">
        <f t="shared" si="28"/>
        <v>78.213561728395035</v>
      </c>
      <c r="Q283" s="7">
        <f>testdata[[#This Row],[cov-]]/testdata[[#This Row],[varM-]]</f>
        <v>1.0186864275554304</v>
      </c>
    </row>
    <row r="284" spans="1:17" x14ac:dyDescent="0.25">
      <c r="A284" s="3">
        <v>282</v>
      </c>
      <c r="B284" s="1">
        <v>262.95999999999998</v>
      </c>
      <c r="C284" s="1">
        <v>334.07</v>
      </c>
      <c r="D284" s="6">
        <f t="shared" si="24"/>
        <v>72.322844749999987</v>
      </c>
      <c r="E284" s="6">
        <f t="shared" si="29"/>
        <v>96.016225749999919</v>
      </c>
      <c r="F284" s="7">
        <f>testdata[[#This Row],[cov]]/testdata[[#This Row],[varM]]</f>
        <v>1.3276057666412511</v>
      </c>
      <c r="G284" s="2" t="str">
        <f>IF(testdata[[#This Row],[mrkt]]&gt;B283,"UP",IF(testdata[[#This Row],[mrkt]]&lt;B283,"DN",""))</f>
        <v>UP</v>
      </c>
      <c r="H284" s="2">
        <f>IF(testdata[[#This Row],[mkt-dir]]="UP",testdata[[#This Row],[mrkt]],"")</f>
        <v>262.95999999999998</v>
      </c>
      <c r="I284" s="2">
        <f>IF(testdata[[#This Row],[mkt-dir]]="UP",testdata[[#This Row],[eval]],"")</f>
        <v>334.07</v>
      </c>
      <c r="J284" s="6">
        <f t="shared" si="25"/>
        <v>64.238630555555503</v>
      </c>
      <c r="K284" s="6">
        <f t="shared" si="26"/>
        <v>104.05522083333322</v>
      </c>
      <c r="L284" s="7">
        <f>testdata[[#This Row],[cov+]]/testdata[[#This Row],[varM+]]</f>
        <v>1.6198231489904371</v>
      </c>
      <c r="M284" s="1" t="str">
        <f>IF(testdata[[#This Row],[mkt-dir]]="DN",testdata[[#This Row],[mrkt]],"")</f>
        <v/>
      </c>
      <c r="N284" s="1" t="str">
        <f>IF(testdata[[#This Row],[mkt-dir]]="DN",testdata[[#This Row],[eval]],"")</f>
        <v/>
      </c>
      <c r="O284" s="6">
        <f t="shared" si="27"/>
        <v>84.139923437500045</v>
      </c>
      <c r="P284" s="6">
        <f t="shared" si="28"/>
        <v>86.185787499999961</v>
      </c>
      <c r="Q284" s="7">
        <f>testdata[[#This Row],[cov-]]/testdata[[#This Row],[varM-]]</f>
        <v>1.0243150216795669</v>
      </c>
    </row>
    <row r="285" spans="1:17" x14ac:dyDescent="0.25">
      <c r="A285" s="3">
        <v>283</v>
      </c>
      <c r="B285" s="1">
        <v>263.04000000000002</v>
      </c>
      <c r="C285" s="1">
        <v>335.49</v>
      </c>
      <c r="D285" s="6">
        <f t="shared" si="24"/>
        <v>70.961661000000007</v>
      </c>
      <c r="E285" s="6">
        <f t="shared" si="29"/>
        <v>92.756519999999938</v>
      </c>
      <c r="F285" s="7">
        <f>testdata[[#This Row],[cov]]/testdata[[#This Row],[varM]]</f>
        <v>1.307135694019337</v>
      </c>
      <c r="G285" s="2" t="str">
        <f>IF(testdata[[#This Row],[mrkt]]&gt;B284,"UP",IF(testdata[[#This Row],[mrkt]]&lt;B284,"DN",""))</f>
        <v>UP</v>
      </c>
      <c r="H285" s="2">
        <f>IF(testdata[[#This Row],[mkt-dir]]="UP",testdata[[#This Row],[mrkt]],"")</f>
        <v>263.04000000000002</v>
      </c>
      <c r="I285" s="2">
        <f>IF(testdata[[#This Row],[mkt-dir]]="UP",testdata[[#This Row],[eval]],"")</f>
        <v>335.49</v>
      </c>
      <c r="J285" s="6">
        <f t="shared" si="25"/>
        <v>62.169174305555494</v>
      </c>
      <c r="K285" s="6">
        <f t="shared" si="26"/>
        <v>97.474261111110991</v>
      </c>
      <c r="L285" s="7">
        <f>testdata[[#This Row],[cov+]]/testdata[[#This Row],[varM+]]</f>
        <v>1.5678873364480346</v>
      </c>
      <c r="M285" s="1" t="str">
        <f>IF(testdata[[#This Row],[mkt-dir]]="DN",testdata[[#This Row],[mrkt]],"")</f>
        <v/>
      </c>
      <c r="N285" s="1" t="str">
        <f>IF(testdata[[#This Row],[mkt-dir]]="DN",testdata[[#This Row],[eval]],"")</f>
        <v/>
      </c>
      <c r="O285" s="6">
        <f t="shared" si="27"/>
        <v>84.139923437500045</v>
      </c>
      <c r="P285" s="6">
        <f t="shared" si="28"/>
        <v>86.185787499999961</v>
      </c>
      <c r="Q285" s="7">
        <f>testdata[[#This Row],[cov-]]/testdata[[#This Row],[varM-]]</f>
        <v>1.0243150216795669</v>
      </c>
    </row>
    <row r="286" spans="1:17" x14ac:dyDescent="0.25">
      <c r="A286" s="3">
        <v>284</v>
      </c>
      <c r="B286" s="1">
        <v>261.39</v>
      </c>
      <c r="C286" s="1">
        <v>334.77</v>
      </c>
      <c r="D286" s="6">
        <f t="shared" si="24"/>
        <v>68.068669000000014</v>
      </c>
      <c r="E286" s="6">
        <f t="shared" si="29"/>
        <v>87.007465499999952</v>
      </c>
      <c r="F286" s="7">
        <f>testdata[[#This Row],[cov]]/testdata[[#This Row],[varM]]</f>
        <v>1.2782307451905655</v>
      </c>
      <c r="G286" s="2" t="str">
        <f>IF(testdata[[#This Row],[mrkt]]&gt;B285,"UP",IF(testdata[[#This Row],[mrkt]]&lt;B285,"DN",""))</f>
        <v>DN</v>
      </c>
      <c r="H286" s="2" t="str">
        <f>IF(testdata[[#This Row],[mkt-dir]]="UP",testdata[[#This Row],[mrkt]],"")</f>
        <v/>
      </c>
      <c r="I286" s="2" t="str">
        <f>IF(testdata[[#This Row],[mkt-dir]]="UP",testdata[[#This Row],[eval]],"")</f>
        <v/>
      </c>
      <c r="J286" s="6">
        <f t="shared" si="25"/>
        <v>61.82709917355367</v>
      </c>
      <c r="K286" s="6">
        <f t="shared" si="26"/>
        <v>93.233838016528821</v>
      </c>
      <c r="L286" s="7">
        <f>testdata[[#This Row],[cov+]]/testdata[[#This Row],[varM+]]</f>
        <v>1.507976910817276</v>
      </c>
      <c r="M286" s="1">
        <f>IF(testdata[[#This Row],[mkt-dir]]="DN",testdata[[#This Row],[mrkt]],"")</f>
        <v>261.39</v>
      </c>
      <c r="N286" s="1">
        <f>IF(testdata[[#This Row],[mkt-dir]]="DN",testdata[[#This Row],[eval]],"")</f>
        <v>334.77</v>
      </c>
      <c r="O286" s="6">
        <f t="shared" si="27"/>
        <v>75.664444444444513</v>
      </c>
      <c r="P286" s="6">
        <f t="shared" si="28"/>
        <v>78.42467777777776</v>
      </c>
      <c r="Q286" s="7">
        <f>testdata[[#This Row],[cov-]]/testdata[[#This Row],[varM-]]</f>
        <v>1.0364799259890147</v>
      </c>
    </row>
    <row r="287" spans="1:17" x14ac:dyDescent="0.25">
      <c r="A287" s="3">
        <v>285</v>
      </c>
      <c r="B287" s="1">
        <v>260.08999999999997</v>
      </c>
      <c r="C287" s="1">
        <v>333.3</v>
      </c>
      <c r="D287" s="6">
        <f t="shared" si="24"/>
        <v>64.390612750000017</v>
      </c>
      <c r="E287" s="6">
        <f t="shared" si="29"/>
        <v>79.573285999999939</v>
      </c>
      <c r="F287" s="7">
        <f>testdata[[#This Row],[cov]]/testdata[[#This Row],[varM]]</f>
        <v>1.2357901657023744</v>
      </c>
      <c r="G287" s="2" t="str">
        <f>IF(testdata[[#This Row],[mrkt]]&gt;B286,"UP",IF(testdata[[#This Row],[mrkt]]&lt;B286,"DN",""))</f>
        <v>DN</v>
      </c>
      <c r="H287" s="2" t="str">
        <f>IF(testdata[[#This Row],[mkt-dir]]="UP",testdata[[#This Row],[mrkt]],"")</f>
        <v/>
      </c>
      <c r="I287" s="2" t="str">
        <f>IF(testdata[[#This Row],[mkt-dir]]="UP",testdata[[#This Row],[eval]],"")</f>
        <v/>
      </c>
      <c r="J287" s="6">
        <f t="shared" si="25"/>
        <v>58.998723999999982</v>
      </c>
      <c r="K287" s="6">
        <f t="shared" si="26"/>
        <v>82.876019999999926</v>
      </c>
      <c r="L287" s="7">
        <f>testdata[[#This Row],[cov+]]/testdata[[#This Row],[varM+]]</f>
        <v>1.4047086848861334</v>
      </c>
      <c r="M287" s="1">
        <f>IF(testdata[[#This Row],[mkt-dir]]="DN",testdata[[#This Row],[mrkt]],"")</f>
        <v>260.08999999999997</v>
      </c>
      <c r="N287" s="1">
        <f>IF(testdata[[#This Row],[mkt-dir]]="DN",testdata[[#This Row],[eval]],"")</f>
        <v>333.3</v>
      </c>
      <c r="O287" s="6">
        <f t="shared" si="27"/>
        <v>69.497489000000073</v>
      </c>
      <c r="P287" s="6">
        <f t="shared" si="28"/>
        <v>73.053496999999979</v>
      </c>
      <c r="Q287" s="7">
        <f>testdata[[#This Row],[cov-]]/testdata[[#This Row],[varM-]]</f>
        <v>1.0511674313873398</v>
      </c>
    </row>
    <row r="288" spans="1:17" x14ac:dyDescent="0.25">
      <c r="A288" s="3">
        <v>286</v>
      </c>
      <c r="B288" s="1">
        <v>260.43</v>
      </c>
      <c r="C288" s="1">
        <v>346.17</v>
      </c>
      <c r="D288" s="6">
        <f t="shared" si="24"/>
        <v>59.920544000000028</v>
      </c>
      <c r="E288" s="6">
        <f t="shared" si="29"/>
        <v>73.027809999999974</v>
      </c>
      <c r="F288" s="7">
        <f>testdata[[#This Row],[cov]]/testdata[[#This Row],[varM]]</f>
        <v>1.2187441088652322</v>
      </c>
      <c r="G288" s="2" t="str">
        <f>IF(testdata[[#This Row],[mrkt]]&gt;B287,"UP",IF(testdata[[#This Row],[mrkt]]&lt;B287,"DN",""))</f>
        <v>UP</v>
      </c>
      <c r="H288" s="2">
        <f>IF(testdata[[#This Row],[mkt-dir]]="UP",testdata[[#This Row],[mrkt]],"")</f>
        <v>260.43</v>
      </c>
      <c r="I288" s="2">
        <f>IF(testdata[[#This Row],[mkt-dir]]="UP",testdata[[#This Row],[eval]],"")</f>
        <v>346.17</v>
      </c>
      <c r="J288" s="6">
        <f t="shared" si="25"/>
        <v>54.132899173553717</v>
      </c>
      <c r="K288" s="6">
        <f t="shared" si="26"/>
        <v>72.274336363636309</v>
      </c>
      <c r="L288" s="7">
        <f>testdata[[#This Row],[cov+]]/testdata[[#This Row],[varM+]]</f>
        <v>1.3351277590346662</v>
      </c>
      <c r="M288" s="1" t="str">
        <f>IF(testdata[[#This Row],[mkt-dir]]="DN",testdata[[#This Row],[mrkt]],"")</f>
        <v/>
      </c>
      <c r="N288" s="1" t="str">
        <f>IF(testdata[[#This Row],[mkt-dir]]="DN",testdata[[#This Row],[eval]],"")</f>
        <v/>
      </c>
      <c r="O288" s="6">
        <f t="shared" si="27"/>
        <v>66.99372839506178</v>
      </c>
      <c r="P288" s="6">
        <f t="shared" si="28"/>
        <v>74.06615432098765</v>
      </c>
      <c r="Q288" s="7">
        <f>testdata[[#This Row],[cov-]]/testdata[[#This Row],[varM-]]</f>
        <v>1.1055684777568999</v>
      </c>
    </row>
    <row r="289" spans="1:17" x14ac:dyDescent="0.25">
      <c r="A289" s="3">
        <v>287</v>
      </c>
      <c r="B289" s="1">
        <v>264.58</v>
      </c>
      <c r="C289" s="1">
        <v>352.05</v>
      </c>
      <c r="D289" s="6">
        <f t="shared" si="24"/>
        <v>54.730498750000017</v>
      </c>
      <c r="E289" s="6">
        <f t="shared" si="29"/>
        <v>73.759863749999965</v>
      </c>
      <c r="F289" s="7">
        <f>testdata[[#This Row],[cov]]/testdata[[#This Row],[varM]]</f>
        <v>1.3476921540021585</v>
      </c>
      <c r="G289" s="2" t="str">
        <f>IF(testdata[[#This Row],[mrkt]]&gt;B288,"UP",IF(testdata[[#This Row],[mrkt]]&lt;B288,"DN",""))</f>
        <v>UP</v>
      </c>
      <c r="H289" s="2">
        <f>IF(testdata[[#This Row],[mkt-dir]]="UP",testdata[[#This Row],[mrkt]],"")</f>
        <v>264.58</v>
      </c>
      <c r="I289" s="2">
        <f>IF(testdata[[#This Row],[mkt-dir]]="UP",testdata[[#This Row],[eval]],"")</f>
        <v>352.05</v>
      </c>
      <c r="J289" s="6">
        <f t="shared" si="25"/>
        <v>44.464517355371846</v>
      </c>
      <c r="K289" s="6">
        <f t="shared" si="26"/>
        <v>71.848736363636306</v>
      </c>
      <c r="L289" s="7">
        <f>testdata[[#This Row],[cov+]]/testdata[[#This Row],[varM+]]</f>
        <v>1.6158667773092585</v>
      </c>
      <c r="M289" s="1" t="str">
        <f>IF(testdata[[#This Row],[mkt-dir]]="DN",testdata[[#This Row],[mrkt]],"")</f>
        <v/>
      </c>
      <c r="N289" s="1" t="str">
        <f>IF(testdata[[#This Row],[mkt-dir]]="DN",testdata[[#This Row],[eval]],"")</f>
        <v/>
      </c>
      <c r="O289" s="6">
        <f t="shared" si="27"/>
        <v>66.99372839506178</v>
      </c>
      <c r="P289" s="6">
        <f t="shared" si="28"/>
        <v>74.06615432098765</v>
      </c>
      <c r="Q289" s="7">
        <f>testdata[[#This Row],[cov-]]/testdata[[#This Row],[varM-]]</f>
        <v>1.1055684777568999</v>
      </c>
    </row>
    <row r="290" spans="1:17" x14ac:dyDescent="0.25">
      <c r="A290" s="3">
        <v>288</v>
      </c>
      <c r="B290" s="1">
        <v>267.64999999999998</v>
      </c>
      <c r="C290" s="1">
        <v>357.42</v>
      </c>
      <c r="D290" s="6">
        <f t="shared" si="24"/>
        <v>46.532264749999982</v>
      </c>
      <c r="E290" s="6">
        <f t="shared" si="29"/>
        <v>75.164654499999926</v>
      </c>
      <c r="F290" s="7">
        <f>testdata[[#This Row],[cov]]/testdata[[#This Row],[varM]]</f>
        <v>1.6153233654934012</v>
      </c>
      <c r="G290" s="2" t="str">
        <f>IF(testdata[[#This Row],[mrkt]]&gt;B289,"UP",IF(testdata[[#This Row],[mrkt]]&lt;B289,"DN",""))</f>
        <v>UP</v>
      </c>
      <c r="H290" s="2">
        <f>IF(testdata[[#This Row],[mkt-dir]]="UP",testdata[[#This Row],[mrkt]],"")</f>
        <v>267.64999999999998</v>
      </c>
      <c r="I290" s="2">
        <f>IF(testdata[[#This Row],[mkt-dir]]="UP",testdata[[#This Row],[eval]],"")</f>
        <v>357.42</v>
      </c>
      <c r="J290" s="6">
        <f t="shared" si="25"/>
        <v>28.807135537190014</v>
      </c>
      <c r="K290" s="6">
        <f t="shared" si="26"/>
        <v>73.528285950413107</v>
      </c>
      <c r="L290" s="7">
        <f>testdata[[#This Row],[cov+]]/testdata[[#This Row],[varM+]]</f>
        <v>2.5524330892076406</v>
      </c>
      <c r="M290" s="1" t="str">
        <f>IF(testdata[[#This Row],[mkt-dir]]="DN",testdata[[#This Row],[mrkt]],"")</f>
        <v/>
      </c>
      <c r="N290" s="1" t="str">
        <f>IF(testdata[[#This Row],[mkt-dir]]="DN",testdata[[#This Row],[eval]],"")</f>
        <v/>
      </c>
      <c r="O290" s="6">
        <f t="shared" si="27"/>
        <v>66.99372839506178</v>
      </c>
      <c r="P290" s="6">
        <f t="shared" si="28"/>
        <v>74.06615432098765</v>
      </c>
      <c r="Q290" s="7">
        <f>testdata[[#This Row],[cov-]]/testdata[[#This Row],[varM-]]</f>
        <v>1.1055684777568999</v>
      </c>
    </row>
    <row r="291" spans="1:17" x14ac:dyDescent="0.25">
      <c r="A291" s="3">
        <v>289</v>
      </c>
      <c r="B291" s="1">
        <v>264.31</v>
      </c>
      <c r="C291" s="1">
        <v>350.99</v>
      </c>
      <c r="D291" s="6">
        <f t="shared" si="24"/>
        <v>38.954818999999993</v>
      </c>
      <c r="E291" s="6">
        <f t="shared" si="29"/>
        <v>69.085297999999966</v>
      </c>
      <c r="F291" s="7">
        <f>testdata[[#This Row],[cov]]/testdata[[#This Row],[varM]]</f>
        <v>1.7734724425237345</v>
      </c>
      <c r="G291" s="2" t="str">
        <f>IF(testdata[[#This Row],[mrkt]]&gt;B290,"UP",IF(testdata[[#This Row],[mrkt]]&lt;B290,"DN",""))</f>
        <v>DN</v>
      </c>
      <c r="H291" s="2" t="str">
        <f>IF(testdata[[#This Row],[mkt-dir]]="UP",testdata[[#This Row],[mrkt]],"")</f>
        <v/>
      </c>
      <c r="I291" s="2" t="str">
        <f>IF(testdata[[#This Row],[mkt-dir]]="UP",testdata[[#This Row],[eval]],"")</f>
        <v/>
      </c>
      <c r="J291" s="6">
        <f t="shared" si="25"/>
        <v>28.807135537190014</v>
      </c>
      <c r="K291" s="6">
        <f t="shared" si="26"/>
        <v>73.528285950413107</v>
      </c>
      <c r="L291" s="7">
        <f>testdata[[#This Row],[cov+]]/testdata[[#This Row],[varM+]]</f>
        <v>2.5524330892076406</v>
      </c>
      <c r="M291" s="1">
        <f>IF(testdata[[#This Row],[mkt-dir]]="DN",testdata[[#This Row],[mrkt]],"")</f>
        <v>264.31</v>
      </c>
      <c r="N291" s="1">
        <f>IF(testdata[[#This Row],[mkt-dir]]="DN",testdata[[#This Row],[eval]],"")</f>
        <v>350.99</v>
      </c>
      <c r="O291" s="6">
        <f t="shared" si="27"/>
        <v>51.277276543209915</v>
      </c>
      <c r="P291" s="6">
        <f t="shared" si="28"/>
        <v>62.820392592592597</v>
      </c>
      <c r="Q291" s="7">
        <f>testdata[[#This Row],[cov-]]/testdata[[#This Row],[varM-]]</f>
        <v>1.225111722531824</v>
      </c>
    </row>
    <row r="292" spans="1:17" x14ac:dyDescent="0.25">
      <c r="A292" s="3">
        <v>290</v>
      </c>
      <c r="B292" s="1">
        <v>261.63</v>
      </c>
      <c r="C292" s="1">
        <v>343.06</v>
      </c>
      <c r="D292" s="6">
        <f t="shared" si="24"/>
        <v>33.673303999999973</v>
      </c>
      <c r="E292" s="6">
        <f t="shared" si="29"/>
        <v>64.603163999999964</v>
      </c>
      <c r="F292" s="7">
        <f>testdata[[#This Row],[cov]]/testdata[[#This Row],[varM]]</f>
        <v>1.9185276265138702</v>
      </c>
      <c r="G292" s="2" t="str">
        <f>IF(testdata[[#This Row],[mrkt]]&gt;B291,"UP",IF(testdata[[#This Row],[mrkt]]&lt;B291,"DN",""))</f>
        <v>DN</v>
      </c>
      <c r="H292" s="2" t="str">
        <f>IF(testdata[[#This Row],[mkt-dir]]="UP",testdata[[#This Row],[mrkt]],"")</f>
        <v/>
      </c>
      <c r="I292" s="2" t="str">
        <f>IF(testdata[[#This Row],[mkt-dir]]="UP",testdata[[#This Row],[eval]],"")</f>
        <v/>
      </c>
      <c r="J292" s="6">
        <f t="shared" si="25"/>
        <v>28.807135537190014</v>
      </c>
      <c r="K292" s="6">
        <f t="shared" si="26"/>
        <v>73.528285950413107</v>
      </c>
      <c r="L292" s="7">
        <f>testdata[[#This Row],[cov+]]/testdata[[#This Row],[varM+]]</f>
        <v>2.5524330892076406</v>
      </c>
      <c r="M292" s="1">
        <f>IF(testdata[[#This Row],[mkt-dir]]="DN",testdata[[#This Row],[mrkt]],"")</f>
        <v>261.63</v>
      </c>
      <c r="N292" s="1">
        <f>IF(testdata[[#This Row],[mkt-dir]]="DN",testdata[[#This Row],[eval]],"")</f>
        <v>343.06</v>
      </c>
      <c r="O292" s="6">
        <f t="shared" si="27"/>
        <v>39.351187654320995</v>
      </c>
      <c r="P292" s="6">
        <f t="shared" si="28"/>
        <v>55.106288888888919</v>
      </c>
      <c r="Q292" s="7">
        <f>testdata[[#This Row],[cov-]]/testdata[[#This Row],[varM-]]</f>
        <v>1.4003716831361739</v>
      </c>
    </row>
    <row r="293" spans="1:17" x14ac:dyDescent="0.25">
      <c r="A293" s="3">
        <v>291</v>
      </c>
      <c r="B293" s="1">
        <v>257.83</v>
      </c>
      <c r="C293" s="1">
        <v>330.93</v>
      </c>
      <c r="D293" s="6">
        <f t="shared" si="24"/>
        <v>27.957799999999985</v>
      </c>
      <c r="E293" s="6">
        <f t="shared" si="29"/>
        <v>55.272739999999963</v>
      </c>
      <c r="F293" s="7">
        <f>testdata[[#This Row],[cov]]/testdata[[#This Row],[varM]]</f>
        <v>1.9770060591319774</v>
      </c>
      <c r="G293" s="2" t="str">
        <f>IF(testdata[[#This Row],[mrkt]]&gt;B292,"UP",IF(testdata[[#This Row],[mrkt]]&lt;B292,"DN",""))</f>
        <v>DN</v>
      </c>
      <c r="H293" s="2" t="str">
        <f>IF(testdata[[#This Row],[mkt-dir]]="UP",testdata[[#This Row],[mrkt]],"")</f>
        <v/>
      </c>
      <c r="I293" s="2" t="str">
        <f>IF(testdata[[#This Row],[mkt-dir]]="UP",testdata[[#This Row],[eval]],"")</f>
        <v/>
      </c>
      <c r="J293" s="6">
        <f t="shared" si="25"/>
        <v>19.879520999999933</v>
      </c>
      <c r="K293" s="6">
        <f t="shared" si="26"/>
        <v>58.935672999999909</v>
      </c>
      <c r="L293" s="7">
        <f>testdata[[#This Row],[cov+]]/testdata[[#This Row],[varM+]]</f>
        <v>2.9646425082375027</v>
      </c>
      <c r="M293" s="1">
        <f>IF(testdata[[#This Row],[mkt-dir]]="DN",testdata[[#This Row],[mrkt]],"")</f>
        <v>257.83</v>
      </c>
      <c r="N293" s="1">
        <f>IF(testdata[[#This Row],[mkt-dir]]="DN",testdata[[#This Row],[eval]],"")</f>
        <v>330.93</v>
      </c>
      <c r="O293" s="6">
        <f t="shared" si="27"/>
        <v>36.033341000000021</v>
      </c>
      <c r="P293" s="6">
        <f t="shared" si="28"/>
        <v>51.431763000000032</v>
      </c>
      <c r="Q293" s="7">
        <f>testdata[[#This Row],[cov-]]/testdata[[#This Row],[varM-]]</f>
        <v>1.4273381699465504</v>
      </c>
    </row>
    <row r="294" spans="1:17" x14ac:dyDescent="0.25">
      <c r="A294" s="3">
        <v>292</v>
      </c>
      <c r="B294" s="1">
        <v>259.16000000000003</v>
      </c>
      <c r="C294" s="1">
        <v>335.12</v>
      </c>
      <c r="D294" s="6">
        <f t="shared" si="24"/>
        <v>21.53927599999998</v>
      </c>
      <c r="E294" s="6">
        <f t="shared" si="29"/>
        <v>47.290431999999981</v>
      </c>
      <c r="F294" s="7">
        <f>testdata[[#This Row],[cov]]/testdata[[#This Row],[varM]]</f>
        <v>2.1955441770651913</v>
      </c>
      <c r="G294" s="2" t="str">
        <f>IF(testdata[[#This Row],[mrkt]]&gt;B293,"UP",IF(testdata[[#This Row],[mrkt]]&lt;B293,"DN",""))</f>
        <v>UP</v>
      </c>
      <c r="H294" s="2">
        <f>IF(testdata[[#This Row],[mkt-dir]]="UP",testdata[[#This Row],[mrkt]],"")</f>
        <v>259.16000000000003</v>
      </c>
      <c r="I294" s="2">
        <f>IF(testdata[[#This Row],[mkt-dir]]="UP",testdata[[#This Row],[eval]],"")</f>
        <v>335.12</v>
      </c>
      <c r="J294" s="6">
        <f t="shared" si="25"/>
        <v>18.147350413223077</v>
      </c>
      <c r="K294" s="6">
        <f t="shared" si="26"/>
        <v>53.421072727272637</v>
      </c>
      <c r="L294" s="7">
        <f>testdata[[#This Row],[cov+]]/testdata[[#This Row],[varM+]]</f>
        <v>2.9437395273057243</v>
      </c>
      <c r="M294" s="1" t="str">
        <f>IF(testdata[[#This Row],[mkt-dir]]="DN",testdata[[#This Row],[mrkt]],"")</f>
        <v/>
      </c>
      <c r="N294" s="1" t="str">
        <f>IF(testdata[[#This Row],[mkt-dir]]="DN",testdata[[#This Row],[eval]],"")</f>
        <v/>
      </c>
      <c r="O294" s="6">
        <f t="shared" si="27"/>
        <v>25.063444444444482</v>
      </c>
      <c r="P294" s="6">
        <f t="shared" si="28"/>
        <v>41.770351851851899</v>
      </c>
      <c r="Q294" s="7">
        <f>testdata[[#This Row],[cov-]]/testdata[[#This Row],[varM-]]</f>
        <v>1.6665846525779755</v>
      </c>
    </row>
    <row r="295" spans="1:17" x14ac:dyDescent="0.25">
      <c r="A295" s="3">
        <v>293</v>
      </c>
      <c r="B295" s="1">
        <v>262.14999999999998</v>
      </c>
      <c r="C295" s="1">
        <v>333.35</v>
      </c>
      <c r="D295" s="6">
        <f t="shared" si="24"/>
        <v>20.204618999999962</v>
      </c>
      <c r="E295" s="6">
        <f t="shared" si="29"/>
        <v>44.455076499999969</v>
      </c>
      <c r="F295" s="7">
        <f>testdata[[#This Row],[cov]]/testdata[[#This Row],[varM]]</f>
        <v>2.2002432463586694</v>
      </c>
      <c r="G295" s="2" t="str">
        <f>IF(testdata[[#This Row],[mrkt]]&gt;B294,"UP",IF(testdata[[#This Row],[mrkt]]&lt;B294,"DN",""))</f>
        <v>UP</v>
      </c>
      <c r="H295" s="2">
        <f>IF(testdata[[#This Row],[mkt-dir]]="UP",testdata[[#This Row],[mrkt]],"")</f>
        <v>262.14999999999998</v>
      </c>
      <c r="I295" s="2">
        <f>IF(testdata[[#This Row],[mkt-dir]]="UP",testdata[[#This Row],[eval]],"")</f>
        <v>333.35</v>
      </c>
      <c r="J295" s="6">
        <f t="shared" si="25"/>
        <v>16.979572222222156</v>
      </c>
      <c r="K295" s="6">
        <f t="shared" si="26"/>
        <v>48.975805555555468</v>
      </c>
      <c r="L295" s="7">
        <f>testdata[[#This Row],[cov+]]/testdata[[#This Row],[varM+]]</f>
        <v>2.8843957264988087</v>
      </c>
      <c r="M295" s="1" t="str">
        <f>IF(testdata[[#This Row],[mkt-dir]]="DN",testdata[[#This Row],[mrkt]],"")</f>
        <v/>
      </c>
      <c r="N295" s="1" t="str">
        <f>IF(testdata[[#This Row],[mkt-dir]]="DN",testdata[[#This Row],[eval]],"")</f>
        <v/>
      </c>
      <c r="O295" s="6">
        <f t="shared" si="27"/>
        <v>22.567618749999998</v>
      </c>
      <c r="P295" s="6">
        <f t="shared" si="28"/>
        <v>40.705509375000041</v>
      </c>
      <c r="Q295" s="7">
        <f>testdata[[#This Row],[cov-]]/testdata[[#This Row],[varM-]]</f>
        <v>1.803713091129743</v>
      </c>
    </row>
    <row r="296" spans="1:17" x14ac:dyDescent="0.25">
      <c r="A296" s="3">
        <v>294</v>
      </c>
      <c r="B296" s="1">
        <v>262.82</v>
      </c>
      <c r="C296" s="1">
        <v>328.2</v>
      </c>
      <c r="D296" s="6">
        <f t="shared" si="24"/>
        <v>19.259435999999958</v>
      </c>
      <c r="E296" s="6">
        <f t="shared" si="29"/>
        <v>43.208135999999953</v>
      </c>
      <c r="F296" s="7">
        <f>testdata[[#This Row],[cov]]/testdata[[#This Row],[varM]]</f>
        <v>2.2434787809985739</v>
      </c>
      <c r="G296" s="2" t="str">
        <f>IF(testdata[[#This Row],[mrkt]]&gt;B295,"UP",IF(testdata[[#This Row],[mrkt]]&lt;B295,"DN",""))</f>
        <v>UP</v>
      </c>
      <c r="H296" s="2">
        <f>IF(testdata[[#This Row],[mkt-dir]]="UP",testdata[[#This Row],[mrkt]],"")</f>
        <v>262.82</v>
      </c>
      <c r="I296" s="2">
        <f>IF(testdata[[#This Row],[mkt-dir]]="UP",testdata[[#This Row],[eval]],"")</f>
        <v>328.2</v>
      </c>
      <c r="J296" s="6">
        <f t="shared" si="25"/>
        <v>16.159624852070948</v>
      </c>
      <c r="K296" s="6">
        <f t="shared" si="26"/>
        <v>44.258384615384543</v>
      </c>
      <c r="L296" s="7">
        <f>testdata[[#This Row],[cov+]]/testdata[[#This Row],[varM+]]</f>
        <v>2.7388250049451228</v>
      </c>
      <c r="M296" s="1" t="str">
        <f>IF(testdata[[#This Row],[mkt-dir]]="DN",testdata[[#This Row],[mrkt]],"")</f>
        <v/>
      </c>
      <c r="N296" s="1" t="str">
        <f>IF(testdata[[#This Row],[mkt-dir]]="DN",testdata[[#This Row],[eval]],"")</f>
        <v/>
      </c>
      <c r="O296" s="6">
        <f t="shared" si="27"/>
        <v>23.215114285714286</v>
      </c>
      <c r="P296" s="6">
        <f t="shared" si="28"/>
        <v>44.788085714285742</v>
      </c>
      <c r="Q296" s="7">
        <f>testdata[[#This Row],[cov-]]/testdata[[#This Row],[varM-]]</f>
        <v>1.9292640631903613</v>
      </c>
    </row>
    <row r="297" spans="1:17" x14ac:dyDescent="0.25">
      <c r="A297" s="3">
        <v>295</v>
      </c>
      <c r="B297" s="1">
        <v>262.72000000000003</v>
      </c>
      <c r="C297" s="1">
        <v>332.3</v>
      </c>
      <c r="D297" s="6">
        <f t="shared" si="24"/>
        <v>19.629828749999966</v>
      </c>
      <c r="E297" s="6">
        <f t="shared" si="29"/>
        <v>42.964661249999963</v>
      </c>
      <c r="F297" s="7">
        <f>testdata[[#This Row],[cov]]/testdata[[#This Row],[varM]]</f>
        <v>2.1887435594668667</v>
      </c>
      <c r="G297" s="2" t="str">
        <f>IF(testdata[[#This Row],[mrkt]]&gt;B296,"UP",IF(testdata[[#This Row],[mrkt]]&lt;B296,"DN",""))</f>
        <v>DN</v>
      </c>
      <c r="H297" s="2" t="str">
        <f>IF(testdata[[#This Row],[mkt-dir]]="UP",testdata[[#This Row],[mrkt]],"")</f>
        <v/>
      </c>
      <c r="I297" s="2" t="str">
        <f>IF(testdata[[#This Row],[mkt-dir]]="UP",testdata[[#This Row],[eval]],"")</f>
        <v/>
      </c>
      <c r="J297" s="6">
        <f t="shared" si="25"/>
        <v>17.37742430555549</v>
      </c>
      <c r="K297" s="6">
        <f t="shared" si="26"/>
        <v>48.059822916666576</v>
      </c>
      <c r="L297" s="7">
        <f>testdata[[#This Row],[cov+]]/testdata[[#This Row],[varM+]]</f>
        <v>2.7656470873708283</v>
      </c>
      <c r="M297" s="1">
        <f>IF(testdata[[#This Row],[mkt-dir]]="DN",testdata[[#This Row],[mrkt]],"")</f>
        <v>262.72000000000003</v>
      </c>
      <c r="N297" s="1">
        <f>IF(testdata[[#This Row],[mkt-dir]]="DN",testdata[[#This Row],[eval]],"")</f>
        <v>332.3</v>
      </c>
      <c r="O297" s="6">
        <f t="shared" si="27"/>
        <v>22.045768750000022</v>
      </c>
      <c r="P297" s="6">
        <f t="shared" si="28"/>
        <v>37.499318750000008</v>
      </c>
      <c r="Q297" s="7">
        <f>testdata[[#This Row],[cov-]]/testdata[[#This Row],[varM-]]</f>
        <v>1.7009757824843359</v>
      </c>
    </row>
    <row r="298" spans="1:17" x14ac:dyDescent="0.25">
      <c r="A298" s="3">
        <v>296</v>
      </c>
      <c r="B298" s="1">
        <v>263.99</v>
      </c>
      <c r="C298" s="1">
        <v>329.1</v>
      </c>
      <c r="D298" s="6">
        <f t="shared" si="24"/>
        <v>20.089590999999977</v>
      </c>
      <c r="E298" s="6">
        <f t="shared" si="29"/>
        <v>43.447830499999952</v>
      </c>
      <c r="F298" s="7">
        <f>testdata[[#This Row],[cov]]/testdata[[#This Row],[varM]]</f>
        <v>2.1627035861506587</v>
      </c>
      <c r="G298" s="2" t="str">
        <f>IF(testdata[[#This Row],[mrkt]]&gt;B297,"UP",IF(testdata[[#This Row],[mrkt]]&lt;B297,"DN",""))</f>
        <v>UP</v>
      </c>
      <c r="H298" s="2">
        <f>IF(testdata[[#This Row],[mkt-dir]]="UP",testdata[[#This Row],[mrkt]],"")</f>
        <v>263.99</v>
      </c>
      <c r="I298" s="2">
        <f>IF(testdata[[#This Row],[mkt-dir]]="UP",testdata[[#This Row],[eval]],"")</f>
        <v>329.1</v>
      </c>
      <c r="J298" s="6">
        <f t="shared" si="25"/>
        <v>16.903494674556161</v>
      </c>
      <c r="K298" s="6">
        <f t="shared" si="26"/>
        <v>43.43906449704135</v>
      </c>
      <c r="L298" s="7">
        <f>testdata[[#This Row],[cov+]]/testdata[[#This Row],[varM+]]</f>
        <v>2.5698274429859542</v>
      </c>
      <c r="M298" s="1" t="str">
        <f>IF(testdata[[#This Row],[mkt-dir]]="DN",testdata[[#This Row],[mrkt]],"")</f>
        <v/>
      </c>
      <c r="N298" s="1" t="str">
        <f>IF(testdata[[#This Row],[mkt-dir]]="DN",testdata[[#This Row],[eval]],"")</f>
        <v/>
      </c>
      <c r="O298" s="6">
        <f t="shared" si="27"/>
        <v>24.857791836734727</v>
      </c>
      <c r="P298" s="6">
        <f t="shared" si="28"/>
        <v>45.039604081632653</v>
      </c>
      <c r="Q298" s="7">
        <f>testdata[[#This Row],[cov-]]/testdata[[#This Row],[varM-]]</f>
        <v>1.8118907897150116</v>
      </c>
    </row>
    <row r="299" spans="1:17" x14ac:dyDescent="0.25">
      <c r="A299" s="3">
        <v>297</v>
      </c>
      <c r="B299" s="1">
        <v>268.58999999999997</v>
      </c>
      <c r="C299" s="1">
        <v>327.17</v>
      </c>
      <c r="D299" s="6">
        <f t="shared" si="24"/>
        <v>15.059499999999957</v>
      </c>
      <c r="E299" s="6">
        <f t="shared" si="29"/>
        <v>29.415619999999954</v>
      </c>
      <c r="F299" s="7">
        <f>testdata[[#This Row],[cov]]/testdata[[#This Row],[varM]]</f>
        <v>1.9532932700288879</v>
      </c>
      <c r="G299" s="2" t="str">
        <f>IF(testdata[[#This Row],[mrkt]]&gt;B298,"UP",IF(testdata[[#This Row],[mrkt]]&lt;B298,"DN",""))</f>
        <v>UP</v>
      </c>
      <c r="H299" s="2">
        <f>IF(testdata[[#This Row],[mkt-dir]]="UP",testdata[[#This Row],[mrkt]],"")</f>
        <v>268.58999999999997</v>
      </c>
      <c r="I299" s="2">
        <f>IF(testdata[[#This Row],[mkt-dir]]="UP",testdata[[#This Row],[eval]],"")</f>
        <v>327.17</v>
      </c>
      <c r="J299" s="6">
        <f t="shared" si="25"/>
        <v>19.749735204081556</v>
      </c>
      <c r="K299" s="6">
        <f t="shared" si="26"/>
        <v>37.549027551020359</v>
      </c>
      <c r="L299" s="7">
        <f>testdata[[#This Row],[cov+]]/testdata[[#This Row],[varM+]]</f>
        <v>1.9012420755525032</v>
      </c>
      <c r="M299" s="1" t="str">
        <f>IF(testdata[[#This Row],[mkt-dir]]="DN",testdata[[#This Row],[mrkt]],"")</f>
        <v/>
      </c>
      <c r="N299" s="1" t="str">
        <f>IF(testdata[[#This Row],[mkt-dir]]="DN",testdata[[#This Row],[eval]],"")</f>
        <v/>
      </c>
      <c r="O299" s="6">
        <f t="shared" si="27"/>
        <v>4.115613888888932</v>
      </c>
      <c r="P299" s="6">
        <f t="shared" si="28"/>
        <v>10.446663888888908</v>
      </c>
      <c r="Q299" s="7">
        <f>testdata[[#This Row],[cov-]]/testdata[[#This Row],[varM-]]</f>
        <v>2.5383002805710553</v>
      </c>
    </row>
    <row r="300" spans="1:17" x14ac:dyDescent="0.25">
      <c r="A300" s="3">
        <v>298</v>
      </c>
      <c r="B300" s="1">
        <v>268.25</v>
      </c>
      <c r="C300" s="1">
        <v>345.51</v>
      </c>
      <c r="D300" s="6">
        <f t="shared" si="24"/>
        <v>12.298194749999979</v>
      </c>
      <c r="E300" s="6">
        <f t="shared" si="29"/>
        <v>20.975017499999989</v>
      </c>
      <c r="F300" s="7">
        <f>testdata[[#This Row],[cov]]/testdata[[#This Row],[varM]]</f>
        <v>1.7055362942597754</v>
      </c>
      <c r="G300" s="2" t="str">
        <f>IF(testdata[[#This Row],[mrkt]]&gt;B299,"UP",IF(testdata[[#This Row],[mrkt]]&lt;B299,"DN",""))</f>
        <v>DN</v>
      </c>
      <c r="H300" s="2" t="str">
        <f>IF(testdata[[#This Row],[mkt-dir]]="UP",testdata[[#This Row],[mrkt]],"")</f>
        <v/>
      </c>
      <c r="I300" s="2" t="str">
        <f>IF(testdata[[#This Row],[mkt-dir]]="UP",testdata[[#This Row],[eval]],"")</f>
        <v/>
      </c>
      <c r="J300" s="6">
        <f t="shared" si="25"/>
        <v>13.838637869822431</v>
      </c>
      <c r="K300" s="6">
        <f t="shared" si="26"/>
        <v>23.380041420118324</v>
      </c>
      <c r="L300" s="7">
        <f>testdata[[#This Row],[cov+]]/testdata[[#This Row],[varM+]]</f>
        <v>1.6894756290359032</v>
      </c>
      <c r="M300" s="1">
        <f>IF(testdata[[#This Row],[mkt-dir]]="DN",testdata[[#This Row],[mrkt]],"")</f>
        <v>268.25</v>
      </c>
      <c r="N300" s="1">
        <f>IF(testdata[[#This Row],[mkt-dir]]="DN",testdata[[#This Row],[eval]],"")</f>
        <v>345.51</v>
      </c>
      <c r="O300" s="6">
        <f t="shared" si="27"/>
        <v>9.3941346938775947</v>
      </c>
      <c r="P300" s="6">
        <f t="shared" si="28"/>
        <v>15.693726530612254</v>
      </c>
      <c r="Q300" s="7">
        <f>testdata[[#This Row],[cov-]]/testdata[[#This Row],[varM-]]</f>
        <v>1.6705877701370697</v>
      </c>
    </row>
    <row r="301" spans="1:17" x14ac:dyDescent="0.25">
      <c r="A301" s="3">
        <v>299</v>
      </c>
      <c r="B301" s="1">
        <v>266.52</v>
      </c>
      <c r="C301" s="1">
        <v>341.84</v>
      </c>
      <c r="D301" s="6">
        <f t="shared" si="24"/>
        <v>10.781878749999983</v>
      </c>
      <c r="E301" s="6">
        <f t="shared" si="29"/>
        <v>15.112151249999991</v>
      </c>
      <c r="F301" s="7">
        <f>testdata[[#This Row],[cov]]/testdata[[#This Row],[varM]]</f>
        <v>1.4016250414613516</v>
      </c>
      <c r="G301" s="2" t="str">
        <f>IF(testdata[[#This Row],[mrkt]]&gt;B300,"UP",IF(testdata[[#This Row],[mrkt]]&lt;B300,"DN",""))</f>
        <v>DN</v>
      </c>
      <c r="H301" s="2" t="str">
        <f>IF(testdata[[#This Row],[mkt-dir]]="UP",testdata[[#This Row],[mrkt]],"")</f>
        <v/>
      </c>
      <c r="I301" s="2" t="str">
        <f>IF(testdata[[#This Row],[mkt-dir]]="UP",testdata[[#This Row],[eval]],"")</f>
        <v/>
      </c>
      <c r="J301" s="6">
        <f t="shared" si="25"/>
        <v>11.178524305555506</v>
      </c>
      <c r="K301" s="6">
        <f t="shared" si="26"/>
        <v>14.706197916666659</v>
      </c>
      <c r="L301" s="7">
        <f>testdata[[#This Row],[cov+]]/testdata[[#This Row],[varM+]]</f>
        <v>1.3155759664411133</v>
      </c>
      <c r="M301" s="1">
        <f>IF(testdata[[#This Row],[mkt-dir]]="DN",testdata[[#This Row],[mrkt]],"")</f>
        <v>266.52</v>
      </c>
      <c r="N301" s="1">
        <f>IF(testdata[[#This Row],[mkt-dir]]="DN",testdata[[#This Row],[eval]],"")</f>
        <v>341.84</v>
      </c>
      <c r="O301" s="6">
        <f t="shared" si="27"/>
        <v>10.151868750000027</v>
      </c>
      <c r="P301" s="6">
        <f t="shared" si="28"/>
        <v>15.178056249999996</v>
      </c>
      <c r="Q301" s="7">
        <f>testdata[[#This Row],[cov-]]/testdata[[#This Row],[varM-]]</f>
        <v>1.4950997322537247</v>
      </c>
    </row>
    <row r="302" spans="1:17" x14ac:dyDescent="0.25">
      <c r="A302" s="3">
        <v>300</v>
      </c>
      <c r="B302" s="1">
        <v>265.14999999999998</v>
      </c>
      <c r="C302" s="1">
        <v>326.63</v>
      </c>
      <c r="D302" s="6">
        <f t="shared" si="24"/>
        <v>8.7645347499999815</v>
      </c>
      <c r="E302" s="6">
        <f t="shared" si="29"/>
        <v>9.5049555000000066</v>
      </c>
      <c r="F302" s="7">
        <f>testdata[[#This Row],[cov]]/testdata[[#This Row],[varM]]</f>
        <v>1.084479184705158</v>
      </c>
      <c r="G302" s="2" t="str">
        <f>IF(testdata[[#This Row],[mrkt]]&gt;B301,"UP",IF(testdata[[#This Row],[mrkt]]&lt;B301,"DN",""))</f>
        <v>DN</v>
      </c>
      <c r="H302" s="2" t="str">
        <f>IF(testdata[[#This Row],[mkt-dir]]="UP",testdata[[#This Row],[mrkt]],"")</f>
        <v/>
      </c>
      <c r="I302" s="2" t="str">
        <f>IF(testdata[[#This Row],[mkt-dir]]="UP",testdata[[#This Row],[eval]],"")</f>
        <v/>
      </c>
      <c r="J302" s="6">
        <f t="shared" si="25"/>
        <v>8.118841322314001</v>
      </c>
      <c r="K302" s="6">
        <f t="shared" si="26"/>
        <v>8.6155652892562014</v>
      </c>
      <c r="L302" s="7">
        <f>testdata[[#This Row],[cov+]]/testdata[[#This Row],[varM+]]</f>
        <v>1.0611816326027943</v>
      </c>
      <c r="M302" s="1">
        <f>IF(testdata[[#This Row],[mkt-dir]]="DN",testdata[[#This Row],[mrkt]],"")</f>
        <v>265.14999999999998</v>
      </c>
      <c r="N302" s="1">
        <f>IF(testdata[[#This Row],[mkt-dir]]="DN",testdata[[#This Row],[eval]],"")</f>
        <v>326.63</v>
      </c>
      <c r="O302" s="6">
        <f t="shared" si="27"/>
        <v>9.5497654320987824</v>
      </c>
      <c r="P302" s="6">
        <f t="shared" si="28"/>
        <v>10.652525925925936</v>
      </c>
      <c r="Q302" s="7">
        <f>testdata[[#This Row],[cov-]]/testdata[[#This Row],[varM-]]</f>
        <v>1.1154751393286104</v>
      </c>
    </row>
    <row r="303" spans="1:17" x14ac:dyDescent="0.25">
      <c r="A303" s="3">
        <v>301</v>
      </c>
      <c r="B303" s="1">
        <v>264.86</v>
      </c>
      <c r="C303" s="1">
        <v>325.60000000000002</v>
      </c>
      <c r="D303" s="6">
        <f t="shared" si="24"/>
        <v>8.2327239999999779</v>
      </c>
      <c r="E303" s="6">
        <f t="shared" si="29"/>
        <v>5.9202589999999864</v>
      </c>
      <c r="F303" s="7">
        <f>testdata[[#This Row],[cov]]/testdata[[#This Row],[varM]]</f>
        <v>0.71911301775694192</v>
      </c>
      <c r="G303" s="2" t="str">
        <f>IF(testdata[[#This Row],[mrkt]]&gt;B302,"UP",IF(testdata[[#This Row],[mrkt]]&lt;B302,"DN",""))</f>
        <v>DN</v>
      </c>
      <c r="H303" s="2" t="str">
        <f>IF(testdata[[#This Row],[mkt-dir]]="UP",testdata[[#This Row],[mrkt]],"")</f>
        <v/>
      </c>
      <c r="I303" s="2" t="str">
        <f>IF(testdata[[#This Row],[mkt-dir]]="UP",testdata[[#This Row],[eval]],"")</f>
        <v/>
      </c>
      <c r="J303" s="6">
        <f t="shared" si="25"/>
        <v>7.5572009999999352</v>
      </c>
      <c r="K303" s="6">
        <f t="shared" si="26"/>
        <v>3.9985719999999767</v>
      </c>
      <c r="L303" s="7">
        <f>testdata[[#This Row],[cov+]]/testdata[[#This Row],[varM+]]</f>
        <v>0.52910753597793825</v>
      </c>
      <c r="M303" s="1">
        <f>IF(testdata[[#This Row],[mkt-dir]]="DN",testdata[[#This Row],[mrkt]],"")</f>
        <v>264.86</v>
      </c>
      <c r="N303" s="1">
        <f>IF(testdata[[#This Row],[mkt-dir]]="DN",testdata[[#This Row],[eval]],"")</f>
        <v>325.60000000000002</v>
      </c>
      <c r="O303" s="6">
        <f t="shared" si="27"/>
        <v>8.8739250000000194</v>
      </c>
      <c r="P303" s="6">
        <f t="shared" si="28"/>
        <v>7.668894999999992</v>
      </c>
      <c r="Q303" s="7">
        <f>testdata[[#This Row],[cov-]]/testdata[[#This Row],[varM-]]</f>
        <v>0.8642055234859406</v>
      </c>
    </row>
    <row r="304" spans="1:17" x14ac:dyDescent="0.25">
      <c r="A304" s="3">
        <v>302</v>
      </c>
      <c r="B304" s="1">
        <v>265.14999999999998</v>
      </c>
      <c r="C304" s="1">
        <v>321.35000000000002</v>
      </c>
      <c r="D304" s="6">
        <f t="shared" si="24"/>
        <v>8.3628647499999751</v>
      </c>
      <c r="E304" s="6">
        <f t="shared" si="29"/>
        <v>4.5430737499999978</v>
      </c>
      <c r="F304" s="7">
        <f>testdata[[#This Row],[cov]]/testdata[[#This Row],[varM]]</f>
        <v>0.54324371920519354</v>
      </c>
      <c r="G304" s="2" t="str">
        <f>IF(testdata[[#This Row],[mrkt]]&gt;B303,"UP",IF(testdata[[#This Row],[mrkt]]&lt;B303,"DN",""))</f>
        <v>UP</v>
      </c>
      <c r="H304" s="2">
        <f>IF(testdata[[#This Row],[mkt-dir]]="UP",testdata[[#This Row],[mrkt]],"")</f>
        <v>265.14999999999998</v>
      </c>
      <c r="I304" s="2">
        <f>IF(testdata[[#This Row],[mkt-dir]]="UP",testdata[[#This Row],[eval]],"")</f>
        <v>321.35000000000002</v>
      </c>
      <c r="J304" s="6">
        <f t="shared" si="25"/>
        <v>7.7361239999999274</v>
      </c>
      <c r="K304" s="6">
        <f t="shared" si="26"/>
        <v>1.4054680000000002</v>
      </c>
      <c r="L304" s="7">
        <f>testdata[[#This Row],[cov+]]/testdata[[#This Row],[varM+]]</f>
        <v>0.18167599174987545</v>
      </c>
      <c r="M304" s="1" t="str">
        <f>IF(testdata[[#This Row],[mkt-dir]]="DN",testdata[[#This Row],[mrkt]],"")</f>
        <v/>
      </c>
      <c r="N304" s="1" t="str">
        <f>IF(testdata[[#This Row],[mkt-dir]]="DN",testdata[[#This Row],[eval]],"")</f>
        <v/>
      </c>
      <c r="O304" s="6">
        <f t="shared" si="27"/>
        <v>8.8739250000000194</v>
      </c>
      <c r="P304" s="6">
        <f t="shared" si="28"/>
        <v>7.668894999999992</v>
      </c>
      <c r="Q304" s="7">
        <f>testdata[[#This Row],[cov-]]/testdata[[#This Row],[varM-]]</f>
        <v>0.8642055234859406</v>
      </c>
    </row>
    <row r="305" spans="1:17" x14ac:dyDescent="0.25">
      <c r="A305" s="3">
        <v>303</v>
      </c>
      <c r="B305" s="1">
        <v>261.56</v>
      </c>
      <c r="C305" s="1">
        <v>313.56</v>
      </c>
      <c r="D305" s="6">
        <f t="shared" si="24"/>
        <v>8.5372827499999708</v>
      </c>
      <c r="E305" s="6">
        <f t="shared" si="29"/>
        <v>6.6821734999999878</v>
      </c>
      <c r="F305" s="7">
        <f>testdata[[#This Row],[cov]]/testdata[[#This Row],[varM]]</f>
        <v>0.78270495375124016</v>
      </c>
      <c r="G305" s="2" t="str">
        <f>IF(testdata[[#This Row],[mrkt]]&gt;B304,"UP",IF(testdata[[#This Row],[mrkt]]&lt;B304,"DN",""))</f>
        <v>DN</v>
      </c>
      <c r="H305" s="2" t="str">
        <f>IF(testdata[[#This Row],[mkt-dir]]="UP",testdata[[#This Row],[mrkt]],"")</f>
        <v/>
      </c>
      <c r="I305" s="2" t="str">
        <f>IF(testdata[[#This Row],[mkt-dir]]="UP",testdata[[#This Row],[eval]],"")</f>
        <v/>
      </c>
      <c r="J305" s="6">
        <f t="shared" si="25"/>
        <v>8.5324024691357252</v>
      </c>
      <c r="K305" s="6">
        <f t="shared" si="26"/>
        <v>1.4686395061728423</v>
      </c>
      <c r="L305" s="7">
        <f>testdata[[#This Row],[cov+]]/testdata[[#This Row],[varM+]]</f>
        <v>0.1721249684933821</v>
      </c>
      <c r="M305" s="1">
        <f>IF(testdata[[#This Row],[mkt-dir]]="DN",testdata[[#This Row],[mrkt]],"")</f>
        <v>261.56</v>
      </c>
      <c r="N305" s="1">
        <f>IF(testdata[[#This Row],[mkt-dir]]="DN",testdata[[#This Row],[eval]],"")</f>
        <v>313.56</v>
      </c>
      <c r="O305" s="6">
        <f t="shared" si="27"/>
        <v>8.3102809917355547</v>
      </c>
      <c r="P305" s="6">
        <f t="shared" si="28"/>
        <v>10.222143801652869</v>
      </c>
      <c r="Q305" s="7">
        <f>testdata[[#This Row],[cov-]]/testdata[[#This Row],[varM-]]</f>
        <v>1.2300599476502219</v>
      </c>
    </row>
    <row r="306" spans="1:17" x14ac:dyDescent="0.25">
      <c r="A306" s="3">
        <v>304</v>
      </c>
      <c r="B306" s="1">
        <v>262</v>
      </c>
      <c r="C306" s="1">
        <v>310.55</v>
      </c>
      <c r="D306" s="6">
        <f t="shared" si="24"/>
        <v>8.429815999999974</v>
      </c>
      <c r="E306" s="6">
        <f t="shared" si="29"/>
        <v>8.444909999999977</v>
      </c>
      <c r="F306" s="7">
        <f>testdata[[#This Row],[cov]]/testdata[[#This Row],[varM]]</f>
        <v>1.0017905491650119</v>
      </c>
      <c r="G306" s="2" t="str">
        <f>IF(testdata[[#This Row],[mrkt]]&gt;B305,"UP",IF(testdata[[#This Row],[mrkt]]&lt;B305,"DN",""))</f>
        <v>UP</v>
      </c>
      <c r="H306" s="2">
        <f>IF(testdata[[#This Row],[mkt-dir]]="UP",testdata[[#This Row],[mrkt]],"")</f>
        <v>262</v>
      </c>
      <c r="I306" s="2">
        <f>IF(testdata[[#This Row],[mkt-dir]]="UP",testdata[[#This Row],[eval]],"")</f>
        <v>310.55</v>
      </c>
      <c r="J306" s="6">
        <f t="shared" si="25"/>
        <v>7.9823959999999277</v>
      </c>
      <c r="K306" s="6">
        <f t="shared" si="26"/>
        <v>5.6349639999999832</v>
      </c>
      <c r="L306" s="7">
        <f>testdata[[#This Row],[cov+]]/testdata[[#This Row],[varM+]]</f>
        <v>0.70592388551006924</v>
      </c>
      <c r="M306" s="1" t="str">
        <f>IF(testdata[[#This Row],[mkt-dir]]="DN",testdata[[#This Row],[mrkt]],"")</f>
        <v/>
      </c>
      <c r="N306" s="1" t="str">
        <f>IF(testdata[[#This Row],[mkt-dir]]="DN",testdata[[#This Row],[eval]],"")</f>
        <v/>
      </c>
      <c r="O306" s="6">
        <f t="shared" si="27"/>
        <v>8.8124360000000141</v>
      </c>
      <c r="P306" s="6">
        <f t="shared" si="28"/>
        <v>11.313175999999974</v>
      </c>
      <c r="Q306" s="7">
        <f>testdata[[#This Row],[cov-]]/testdata[[#This Row],[varM-]]</f>
        <v>1.2837739757769537</v>
      </c>
    </row>
    <row r="307" spans="1:17" x14ac:dyDescent="0.25">
      <c r="A307" s="3">
        <v>305</v>
      </c>
      <c r="B307" s="1">
        <v>261.5</v>
      </c>
      <c r="C307" s="1">
        <v>316.52999999999997</v>
      </c>
      <c r="D307" s="6">
        <f t="shared" si="24"/>
        <v>8.0473887499999623</v>
      </c>
      <c r="E307" s="6">
        <f t="shared" si="29"/>
        <v>10.09339124999998</v>
      </c>
      <c r="F307" s="7">
        <f>testdata[[#This Row],[cov]]/testdata[[#This Row],[varM]]</f>
        <v>1.2542442727151746</v>
      </c>
      <c r="G307" s="2" t="str">
        <f>IF(testdata[[#This Row],[mrkt]]&gt;B306,"UP",IF(testdata[[#This Row],[mrkt]]&lt;B306,"DN",""))</f>
        <v>DN</v>
      </c>
      <c r="H307" s="2" t="str">
        <f>IF(testdata[[#This Row],[mkt-dir]]="UP",testdata[[#This Row],[mrkt]],"")</f>
        <v/>
      </c>
      <c r="I307" s="2" t="str">
        <f>IF(testdata[[#This Row],[mkt-dir]]="UP",testdata[[#This Row],[eval]],"")</f>
        <v/>
      </c>
      <c r="J307" s="6">
        <f t="shared" si="25"/>
        <v>7.9823959999999277</v>
      </c>
      <c r="K307" s="6">
        <f t="shared" si="26"/>
        <v>5.6349639999999832</v>
      </c>
      <c r="L307" s="7">
        <f>testdata[[#This Row],[cov+]]/testdata[[#This Row],[varM+]]</f>
        <v>0.70592388551006924</v>
      </c>
      <c r="M307" s="1">
        <f>IF(testdata[[#This Row],[mkt-dir]]="DN",testdata[[#This Row],[mrkt]],"")</f>
        <v>261.5</v>
      </c>
      <c r="N307" s="1">
        <f>IF(testdata[[#This Row],[mkt-dir]]="DN",testdata[[#This Row],[eval]],"")</f>
        <v>316.52999999999997</v>
      </c>
      <c r="O307" s="6">
        <f t="shared" si="27"/>
        <v>8.0884010000000028</v>
      </c>
      <c r="P307" s="6">
        <f t="shared" si="28"/>
        <v>14.403664999999975</v>
      </c>
      <c r="Q307" s="7">
        <f>testdata[[#This Row],[cov-]]/testdata[[#This Row],[varM-]]</f>
        <v>1.7807802803050901</v>
      </c>
    </row>
    <row r="308" spans="1:17" x14ac:dyDescent="0.25">
      <c r="A308" s="3">
        <v>306</v>
      </c>
      <c r="B308" s="1">
        <v>254.96</v>
      </c>
      <c r="C308" s="1">
        <v>309.10000000000002</v>
      </c>
      <c r="D308" s="6">
        <f t="shared" si="24"/>
        <v>11.171168999999958</v>
      </c>
      <c r="E308" s="6">
        <f t="shared" si="29"/>
        <v>21.993732999999953</v>
      </c>
      <c r="F308" s="7">
        <f>testdata[[#This Row],[cov]]/testdata[[#This Row],[varM]]</f>
        <v>1.9687942237737193</v>
      </c>
      <c r="G308" s="2" t="str">
        <f>IF(testdata[[#This Row],[mrkt]]&gt;B307,"UP",IF(testdata[[#This Row],[mrkt]]&lt;B307,"DN",""))</f>
        <v>DN</v>
      </c>
      <c r="H308" s="2" t="str">
        <f>IF(testdata[[#This Row],[mkt-dir]]="UP",testdata[[#This Row],[mrkt]],"")</f>
        <v/>
      </c>
      <c r="I308" s="2" t="str">
        <f>IF(testdata[[#This Row],[mkt-dir]]="UP",testdata[[#This Row],[eval]],"")</f>
        <v/>
      </c>
      <c r="J308" s="6">
        <f t="shared" si="25"/>
        <v>7.5876888888888221</v>
      </c>
      <c r="K308" s="6">
        <f t="shared" si="26"/>
        <v>11.082933333333294</v>
      </c>
      <c r="L308" s="7">
        <f>testdata[[#This Row],[cov+]]/testdata[[#This Row],[varM+]]</f>
        <v>1.460646778700007</v>
      </c>
      <c r="M308" s="1">
        <f>IF(testdata[[#This Row],[mkt-dir]]="DN",testdata[[#This Row],[mrkt]],"")</f>
        <v>254.96</v>
      </c>
      <c r="N308" s="1">
        <f>IF(testdata[[#This Row],[mkt-dir]]="DN",testdata[[#This Row],[eval]],"")</f>
        <v>309.10000000000002</v>
      </c>
      <c r="O308" s="6">
        <f t="shared" si="27"/>
        <v>13.286292561983457</v>
      </c>
      <c r="P308" s="6">
        <f t="shared" si="28"/>
        <v>29.616590909090849</v>
      </c>
      <c r="Q308" s="7">
        <f>testdata[[#This Row],[cov-]]/testdata[[#This Row],[varM-]]</f>
        <v>2.2291087427830587</v>
      </c>
    </row>
    <row r="309" spans="1:17" x14ac:dyDescent="0.25">
      <c r="A309" s="3">
        <v>307</v>
      </c>
      <c r="B309" s="1">
        <v>249.53</v>
      </c>
      <c r="C309" s="1">
        <v>301.54000000000002</v>
      </c>
      <c r="D309" s="6">
        <f t="shared" si="24"/>
        <v>19.956982749999952</v>
      </c>
      <c r="E309" s="6">
        <f t="shared" si="29"/>
        <v>39.340808749999937</v>
      </c>
      <c r="F309" s="7">
        <f>testdata[[#This Row],[cov]]/testdata[[#This Row],[varM]]</f>
        <v>1.9712803905690619</v>
      </c>
      <c r="G309" s="2" t="str">
        <f>IF(testdata[[#This Row],[mrkt]]&gt;B308,"UP",IF(testdata[[#This Row],[mrkt]]&lt;B308,"DN",""))</f>
        <v>DN</v>
      </c>
      <c r="H309" s="2" t="str">
        <f>IF(testdata[[#This Row],[mkt-dir]]="UP",testdata[[#This Row],[mrkt]],"")</f>
        <v/>
      </c>
      <c r="I309" s="2" t="str">
        <f>IF(testdata[[#This Row],[mkt-dir]]="UP",testdata[[#This Row],[eval]],"")</f>
        <v/>
      </c>
      <c r="J309" s="6">
        <f t="shared" si="25"/>
        <v>8.4904609374999254</v>
      </c>
      <c r="K309" s="6">
        <f t="shared" si="26"/>
        <v>10.917365624999977</v>
      </c>
      <c r="L309" s="7">
        <f>testdata[[#This Row],[cov+]]/testdata[[#This Row],[varM+]]</f>
        <v>1.2858389792220952</v>
      </c>
      <c r="M309" s="1">
        <f>IF(testdata[[#This Row],[mkt-dir]]="DN",testdata[[#This Row],[mrkt]],"")</f>
        <v>249.53</v>
      </c>
      <c r="N309" s="1">
        <f>IF(testdata[[#This Row],[mkt-dir]]="DN",testdata[[#This Row],[eval]],"")</f>
        <v>301.54000000000002</v>
      </c>
      <c r="O309" s="6">
        <f t="shared" si="27"/>
        <v>25.353780555555534</v>
      </c>
      <c r="P309" s="6">
        <f t="shared" si="28"/>
        <v>56.251212499999923</v>
      </c>
      <c r="Q309" s="7">
        <f>testdata[[#This Row],[cov-]]/testdata[[#This Row],[varM-]]</f>
        <v>2.2186518644326645</v>
      </c>
    </row>
    <row r="310" spans="1:17" x14ac:dyDescent="0.25">
      <c r="A310" s="3">
        <v>308</v>
      </c>
      <c r="B310" s="1">
        <v>256.36</v>
      </c>
      <c r="C310" s="1">
        <v>304.18</v>
      </c>
      <c r="D310" s="6">
        <f t="shared" si="24"/>
        <v>20.215805999999951</v>
      </c>
      <c r="E310" s="6">
        <f t="shared" si="29"/>
        <v>38.179388999999951</v>
      </c>
      <c r="F310" s="7">
        <f>testdata[[#This Row],[cov]]/testdata[[#This Row],[varM]]</f>
        <v>1.8885909866764672</v>
      </c>
      <c r="G310" s="2" t="str">
        <f>IF(testdata[[#This Row],[mrkt]]&gt;B309,"UP",IF(testdata[[#This Row],[mrkt]]&lt;B309,"DN",""))</f>
        <v>UP</v>
      </c>
      <c r="H310" s="2">
        <f>IF(testdata[[#This Row],[mkt-dir]]="UP",testdata[[#This Row],[mrkt]],"")</f>
        <v>256.36</v>
      </c>
      <c r="I310" s="2">
        <f>IF(testdata[[#This Row],[mkt-dir]]="UP",testdata[[#This Row],[eval]],"")</f>
        <v>304.18</v>
      </c>
      <c r="J310" s="6">
        <f t="shared" si="25"/>
        <v>11.95684374999991</v>
      </c>
      <c r="K310" s="6">
        <f t="shared" si="26"/>
        <v>13.664281249999988</v>
      </c>
      <c r="L310" s="7">
        <f>testdata[[#This Row],[cov+]]/testdata[[#This Row],[varM+]]</f>
        <v>1.1428000177722561</v>
      </c>
      <c r="M310" s="1" t="str">
        <f>IF(testdata[[#This Row],[mkt-dir]]="DN",testdata[[#This Row],[mrkt]],"")</f>
        <v/>
      </c>
      <c r="N310" s="1" t="str">
        <f>IF(testdata[[#This Row],[mkt-dir]]="DN",testdata[[#This Row],[eval]],"")</f>
        <v/>
      </c>
      <c r="O310" s="6">
        <f t="shared" si="27"/>
        <v>25.353780555555534</v>
      </c>
      <c r="P310" s="6">
        <f t="shared" si="28"/>
        <v>56.251212499999923</v>
      </c>
      <c r="Q310" s="7">
        <f>testdata[[#This Row],[cov-]]/testdata[[#This Row],[varM-]]</f>
        <v>2.2186518644326645</v>
      </c>
    </row>
    <row r="311" spans="1:17" x14ac:dyDescent="0.25">
      <c r="A311" s="3">
        <v>309</v>
      </c>
      <c r="B311" s="1">
        <v>252</v>
      </c>
      <c r="C311" s="1">
        <v>279.18</v>
      </c>
      <c r="D311" s="6">
        <f t="shared" si="24"/>
        <v>24.511072749999951</v>
      </c>
      <c r="E311" s="6">
        <f t="shared" si="29"/>
        <v>56.524169999999948</v>
      </c>
      <c r="F311" s="7">
        <f>testdata[[#This Row],[cov]]/testdata[[#This Row],[varM]]</f>
        <v>2.3060667550750127</v>
      </c>
      <c r="G311" s="2" t="str">
        <f>IF(testdata[[#This Row],[mrkt]]&gt;B310,"UP",IF(testdata[[#This Row],[mrkt]]&lt;B310,"DN",""))</f>
        <v>DN</v>
      </c>
      <c r="H311" s="2" t="str">
        <f>IF(testdata[[#This Row],[mkt-dir]]="UP",testdata[[#This Row],[mrkt]],"")</f>
        <v/>
      </c>
      <c r="I311" s="2" t="str">
        <f>IF(testdata[[#This Row],[mkt-dir]]="UP",testdata[[#This Row],[eval]],"")</f>
        <v/>
      </c>
      <c r="J311" s="6">
        <f t="shared" si="25"/>
        <v>11.95684374999991</v>
      </c>
      <c r="K311" s="6">
        <f t="shared" si="26"/>
        <v>13.664281249999988</v>
      </c>
      <c r="L311" s="7">
        <f>testdata[[#This Row],[cov+]]/testdata[[#This Row],[varM+]]</f>
        <v>1.1428000177722561</v>
      </c>
      <c r="M311" s="1">
        <f>IF(testdata[[#This Row],[mkt-dir]]="DN",testdata[[#This Row],[mrkt]],"")</f>
        <v>252</v>
      </c>
      <c r="N311" s="1">
        <f>IF(testdata[[#This Row],[mkt-dir]]="DN",testdata[[#This Row],[eval]],"")</f>
        <v>279.18</v>
      </c>
      <c r="O311" s="6">
        <f t="shared" si="27"/>
        <v>31.304468749999984</v>
      </c>
      <c r="P311" s="6">
        <f t="shared" si="28"/>
        <v>83.922970833333252</v>
      </c>
      <c r="Q311" s="7">
        <f>testdata[[#This Row],[cov-]]/testdata[[#This Row],[varM-]]</f>
        <v>2.6808623236365667</v>
      </c>
    </row>
    <row r="312" spans="1:17" x14ac:dyDescent="0.25">
      <c r="A312" s="3">
        <v>310</v>
      </c>
      <c r="B312" s="1">
        <v>251.25</v>
      </c>
      <c r="C312" s="1">
        <v>257.77999999999997</v>
      </c>
      <c r="D312" s="6">
        <f t="shared" si="24"/>
        <v>29.324278749999952</v>
      </c>
      <c r="E312" s="6">
        <f t="shared" si="29"/>
        <v>86.773909999999972</v>
      </c>
      <c r="F312" s="7">
        <f>testdata[[#This Row],[cov]]/testdata[[#This Row],[varM]]</f>
        <v>2.9591148938317917</v>
      </c>
      <c r="G312" s="2" t="str">
        <f>IF(testdata[[#This Row],[mrkt]]&gt;B311,"UP",IF(testdata[[#This Row],[mrkt]]&lt;B311,"DN",""))</f>
        <v>DN</v>
      </c>
      <c r="H312" s="2" t="str">
        <f>IF(testdata[[#This Row],[mkt-dir]]="UP",testdata[[#This Row],[mrkt]],"")</f>
        <v/>
      </c>
      <c r="I312" s="2" t="str">
        <f>IF(testdata[[#This Row],[mkt-dir]]="UP",testdata[[#This Row],[eval]],"")</f>
        <v/>
      </c>
      <c r="J312" s="6">
        <f t="shared" si="25"/>
        <v>11.95684374999991</v>
      </c>
      <c r="K312" s="6">
        <f t="shared" si="26"/>
        <v>13.664281249999988</v>
      </c>
      <c r="L312" s="7">
        <f>testdata[[#This Row],[cov+]]/testdata[[#This Row],[varM+]]</f>
        <v>1.1428000177722561</v>
      </c>
      <c r="M312" s="1">
        <f>IF(testdata[[#This Row],[mkt-dir]]="DN",testdata[[#This Row],[mrkt]],"")</f>
        <v>251.25</v>
      </c>
      <c r="N312" s="1">
        <f>IF(testdata[[#This Row],[mkt-dir]]="DN",testdata[[#This Row],[eval]],"")</f>
        <v>257.77999999999997</v>
      </c>
      <c r="O312" s="6">
        <f t="shared" si="27"/>
        <v>37.653568749999984</v>
      </c>
      <c r="P312" s="6">
        <f t="shared" si="28"/>
        <v>125.72581249999995</v>
      </c>
      <c r="Q312" s="7">
        <f>testdata[[#This Row],[cov-]]/testdata[[#This Row],[varM-]]</f>
        <v>3.3390145124026258</v>
      </c>
    </row>
    <row r="313" spans="1:17" x14ac:dyDescent="0.25">
      <c r="A313" s="3">
        <v>311</v>
      </c>
      <c r="B313" s="1">
        <v>254.46</v>
      </c>
      <c r="C313" s="1">
        <v>266.13</v>
      </c>
      <c r="D313" s="6">
        <f t="shared" si="24"/>
        <v>30.870518999999938</v>
      </c>
      <c r="E313" s="6">
        <f t="shared" si="29"/>
        <v>104.72777099999993</v>
      </c>
      <c r="F313" s="7">
        <f>testdata[[#This Row],[cov]]/testdata[[#This Row],[varM]]</f>
        <v>3.3924849465601841</v>
      </c>
      <c r="G313" s="2" t="str">
        <f>IF(testdata[[#This Row],[mrkt]]&gt;B312,"UP",IF(testdata[[#This Row],[mrkt]]&lt;B312,"DN",""))</f>
        <v>UP</v>
      </c>
      <c r="H313" s="2">
        <f>IF(testdata[[#This Row],[mkt-dir]]="UP",testdata[[#This Row],[mrkt]],"")</f>
        <v>254.46</v>
      </c>
      <c r="I313" s="2">
        <f>IF(testdata[[#This Row],[mkt-dir]]="UP",testdata[[#This Row],[eval]],"")</f>
        <v>266.13</v>
      </c>
      <c r="J313" s="6">
        <f t="shared" si="25"/>
        <v>17.056409876543114</v>
      </c>
      <c r="K313" s="6">
        <f t="shared" si="26"/>
        <v>57.959467901234497</v>
      </c>
      <c r="L313" s="7">
        <f>testdata[[#This Row],[cov+]]/testdata[[#This Row],[varM+]]</f>
        <v>3.3981047782478218</v>
      </c>
      <c r="M313" s="1" t="str">
        <f>IF(testdata[[#This Row],[mkt-dir]]="DN",testdata[[#This Row],[mrkt]],"")</f>
        <v/>
      </c>
      <c r="N313" s="1" t="str">
        <f>IF(testdata[[#This Row],[mkt-dir]]="DN",testdata[[#This Row],[eval]],"")</f>
        <v/>
      </c>
      <c r="O313" s="6">
        <f t="shared" si="27"/>
        <v>40.738115702479313</v>
      </c>
      <c r="P313" s="6">
        <f t="shared" si="28"/>
        <v>140.06654214876028</v>
      </c>
      <c r="Q313" s="7">
        <f>testdata[[#This Row],[cov-]]/testdata[[#This Row],[varM-]]</f>
        <v>3.4382184775481863</v>
      </c>
    </row>
    <row r="314" spans="1:17" x14ac:dyDescent="0.25">
      <c r="A314" s="3">
        <v>312</v>
      </c>
      <c r="B314" s="1">
        <v>248.97</v>
      </c>
      <c r="C314" s="1">
        <v>252.48</v>
      </c>
      <c r="D314" s="6">
        <f t="shared" si="24"/>
        <v>37.320024749999938</v>
      </c>
      <c r="E314" s="6">
        <f t="shared" si="29"/>
        <v>140.74924699999991</v>
      </c>
      <c r="F314" s="7">
        <f>testdata[[#This Row],[cov]]/testdata[[#This Row],[varM]]</f>
        <v>3.7714135492367311</v>
      </c>
      <c r="G314" s="2" t="str">
        <f>IF(testdata[[#This Row],[mrkt]]&gt;B313,"UP",IF(testdata[[#This Row],[mrkt]]&lt;B313,"DN",""))</f>
        <v>DN</v>
      </c>
      <c r="H314" s="2" t="str">
        <f>IF(testdata[[#This Row],[mkt-dir]]="UP",testdata[[#This Row],[mrkt]],"")</f>
        <v/>
      </c>
      <c r="I314" s="2" t="str">
        <f>IF(testdata[[#This Row],[mkt-dir]]="UP",testdata[[#This Row],[eval]],"")</f>
        <v/>
      </c>
      <c r="J314" s="6">
        <f t="shared" si="25"/>
        <v>18.329749999999908</v>
      </c>
      <c r="K314" s="6">
        <f t="shared" si="26"/>
        <v>71.418087499999842</v>
      </c>
      <c r="L314" s="7">
        <f>testdata[[#This Row],[cov+]]/testdata[[#This Row],[varM+]]</f>
        <v>3.8962935937478798</v>
      </c>
      <c r="M314" s="1">
        <f>IF(testdata[[#This Row],[mkt-dir]]="DN",testdata[[#This Row],[mrkt]],"")</f>
        <v>248.97</v>
      </c>
      <c r="N314" s="1">
        <f>IF(testdata[[#This Row],[mkt-dir]]="DN",testdata[[#This Row],[eval]],"")</f>
        <v>252.48</v>
      </c>
      <c r="O314" s="6">
        <f t="shared" si="27"/>
        <v>46.378207638888874</v>
      </c>
      <c r="P314" s="6">
        <f t="shared" si="28"/>
        <v>179.16835347222218</v>
      </c>
      <c r="Q314" s="7">
        <f>testdata[[#This Row],[cov-]]/testdata[[#This Row],[varM-]]</f>
        <v>3.8632013308333768</v>
      </c>
    </row>
    <row r="315" spans="1:17" x14ac:dyDescent="0.25">
      <c r="A315" s="3">
        <v>313</v>
      </c>
      <c r="B315" s="1">
        <v>252.16</v>
      </c>
      <c r="C315" s="1">
        <v>267.52999999999997</v>
      </c>
      <c r="D315" s="6">
        <f t="shared" si="24"/>
        <v>40.052039999999948</v>
      </c>
      <c r="E315" s="6">
        <f t="shared" si="29"/>
        <v>154.25404999999995</v>
      </c>
      <c r="F315" s="7">
        <f>testdata[[#This Row],[cov]]/testdata[[#This Row],[varM]]</f>
        <v>3.8513406558067991</v>
      </c>
      <c r="G315" s="2" t="str">
        <f>IF(testdata[[#This Row],[mrkt]]&gt;B314,"UP",IF(testdata[[#This Row],[mrkt]]&lt;B314,"DN",""))</f>
        <v>UP</v>
      </c>
      <c r="H315" s="2">
        <f>IF(testdata[[#This Row],[mkt-dir]]="UP",testdata[[#This Row],[mrkt]],"")</f>
        <v>252.16</v>
      </c>
      <c r="I315" s="2">
        <f>IF(testdata[[#This Row],[mkt-dir]]="UP",testdata[[#This Row],[eval]],"")</f>
        <v>267.52999999999997</v>
      </c>
      <c r="J315" s="6">
        <f t="shared" si="25"/>
        <v>28.720910937499909</v>
      </c>
      <c r="K315" s="6">
        <f t="shared" si="26"/>
        <v>118.69906718749994</v>
      </c>
      <c r="L315" s="7">
        <f>testdata[[#This Row],[cov+]]/testdata[[#This Row],[varM+]]</f>
        <v>4.1328447919288882</v>
      </c>
      <c r="M315" s="1" t="str">
        <f>IF(testdata[[#This Row],[mkt-dir]]="DN",testdata[[#This Row],[mrkt]],"")</f>
        <v/>
      </c>
      <c r="N315" s="1" t="str">
        <f>IF(testdata[[#This Row],[mkt-dir]]="DN",testdata[[#This Row],[eval]],"")</f>
        <v/>
      </c>
      <c r="O315" s="6">
        <f t="shared" si="27"/>
        <v>46.378207638888874</v>
      </c>
      <c r="P315" s="6">
        <f t="shared" si="28"/>
        <v>179.16835347222218</v>
      </c>
      <c r="Q315" s="7">
        <f>testdata[[#This Row],[cov-]]/testdata[[#This Row],[varM-]]</f>
        <v>3.8632013308333768</v>
      </c>
    </row>
    <row r="316" spans="1:17" x14ac:dyDescent="0.25">
      <c r="A316" s="3">
        <v>314</v>
      </c>
      <c r="B316" s="1">
        <v>254.86</v>
      </c>
      <c r="C316" s="1">
        <v>286.94</v>
      </c>
      <c r="D316" s="6">
        <f t="shared" si="24"/>
        <v>40.530435999999938</v>
      </c>
      <c r="E316" s="6">
        <f t="shared" si="29"/>
        <v>155.18008999999995</v>
      </c>
      <c r="F316" s="7">
        <f>testdata[[#This Row],[cov]]/testdata[[#This Row],[varM]]</f>
        <v>3.8287298463801425</v>
      </c>
      <c r="G316" s="2" t="str">
        <f>IF(testdata[[#This Row],[mrkt]]&gt;B315,"UP",IF(testdata[[#This Row],[mrkt]]&lt;B315,"DN",""))</f>
        <v>UP</v>
      </c>
      <c r="H316" s="2">
        <f>IF(testdata[[#This Row],[mkt-dir]]="UP",testdata[[#This Row],[mrkt]],"")</f>
        <v>254.86</v>
      </c>
      <c r="I316" s="2">
        <f>IF(testdata[[#This Row],[mkt-dir]]="UP",testdata[[#This Row],[eval]],"")</f>
        <v>286.94</v>
      </c>
      <c r="J316" s="6">
        <f t="shared" si="25"/>
        <v>31.414873437499892</v>
      </c>
      <c r="K316" s="6">
        <f t="shared" si="26"/>
        <v>122.32539531249994</v>
      </c>
      <c r="L316" s="7">
        <f>testdata[[#This Row],[cov+]]/testdata[[#This Row],[varM+]]</f>
        <v>3.8938687929418894</v>
      </c>
      <c r="M316" s="1" t="str">
        <f>IF(testdata[[#This Row],[mkt-dir]]="DN",testdata[[#This Row],[mrkt]],"")</f>
        <v/>
      </c>
      <c r="N316" s="1" t="str">
        <f>IF(testdata[[#This Row],[mkt-dir]]="DN",testdata[[#This Row],[eval]],"")</f>
        <v/>
      </c>
      <c r="O316" s="6">
        <f t="shared" si="27"/>
        <v>46.378207638888874</v>
      </c>
      <c r="P316" s="6">
        <f t="shared" si="28"/>
        <v>179.16835347222218</v>
      </c>
      <c r="Q316" s="7">
        <f>testdata[[#This Row],[cov-]]/testdata[[#This Row],[varM-]]</f>
        <v>3.8632013308333768</v>
      </c>
    </row>
    <row r="317" spans="1:17" x14ac:dyDescent="0.25">
      <c r="A317" s="3">
        <v>315</v>
      </c>
      <c r="B317" s="1">
        <v>256.87</v>
      </c>
      <c r="C317" s="1">
        <v>305.72000000000003</v>
      </c>
      <c r="D317" s="6">
        <f t="shared" si="24"/>
        <v>40.121374749999937</v>
      </c>
      <c r="E317" s="6">
        <f t="shared" si="29"/>
        <v>150.17787049999993</v>
      </c>
      <c r="F317" s="7">
        <f>testdata[[#This Row],[cov]]/testdata[[#This Row],[varM]]</f>
        <v>3.7430888506630784</v>
      </c>
      <c r="G317" s="2" t="str">
        <f>IF(testdata[[#This Row],[mrkt]]&gt;B316,"UP",IF(testdata[[#This Row],[mrkt]]&lt;B316,"DN",""))</f>
        <v>UP</v>
      </c>
      <c r="H317" s="2">
        <f>IF(testdata[[#This Row],[mkt-dir]]="UP",testdata[[#This Row],[mrkt]],"")</f>
        <v>256.87</v>
      </c>
      <c r="I317" s="2">
        <f>IF(testdata[[#This Row],[mkt-dir]]="UP",testdata[[#This Row],[eval]],"")</f>
        <v>305.72000000000003</v>
      </c>
      <c r="J317" s="6">
        <f t="shared" si="25"/>
        <v>28.713239506172741</v>
      </c>
      <c r="K317" s="6">
        <f t="shared" si="26"/>
        <v>107.58887901234561</v>
      </c>
      <c r="L317" s="7">
        <f>testdata[[#This Row],[cov+]]/testdata[[#This Row],[varM+]]</f>
        <v>3.7470129063359874</v>
      </c>
      <c r="M317" s="1" t="str">
        <f>IF(testdata[[#This Row],[mkt-dir]]="DN",testdata[[#This Row],[mrkt]],"")</f>
        <v/>
      </c>
      <c r="N317" s="1" t="str">
        <f>IF(testdata[[#This Row],[mkt-dir]]="DN",testdata[[#This Row],[eval]],"")</f>
        <v/>
      </c>
      <c r="O317" s="6">
        <f t="shared" si="27"/>
        <v>49.176752066115661</v>
      </c>
      <c r="P317" s="6">
        <f t="shared" si="28"/>
        <v>186.53393140495857</v>
      </c>
      <c r="Q317" s="7">
        <f>testdata[[#This Row],[cov-]]/testdata[[#This Row],[varM-]]</f>
        <v>3.7931323962626307</v>
      </c>
    </row>
    <row r="318" spans="1:17" x14ac:dyDescent="0.25">
      <c r="A318" s="3">
        <v>316</v>
      </c>
      <c r="B318" s="1">
        <v>251.14</v>
      </c>
      <c r="C318" s="1">
        <v>299.3</v>
      </c>
      <c r="D318" s="6">
        <f t="shared" si="24"/>
        <v>41.487650999999929</v>
      </c>
      <c r="E318" s="6">
        <f t="shared" si="29"/>
        <v>145.00044299999988</v>
      </c>
      <c r="F318" s="7">
        <f>testdata[[#This Row],[cov]]/testdata[[#This Row],[varM]]</f>
        <v>3.4950265803190477</v>
      </c>
      <c r="G318" s="2" t="str">
        <f>IF(testdata[[#This Row],[mrkt]]&gt;B317,"UP",IF(testdata[[#This Row],[mrkt]]&lt;B317,"DN",""))</f>
        <v>DN</v>
      </c>
      <c r="H318" s="2" t="str">
        <f>IF(testdata[[#This Row],[mkt-dir]]="UP",testdata[[#This Row],[mrkt]],"")</f>
        <v/>
      </c>
      <c r="I318" s="2" t="str">
        <f>IF(testdata[[#This Row],[mkt-dir]]="UP",testdata[[#This Row],[eval]],"")</f>
        <v/>
      </c>
      <c r="J318" s="6">
        <f t="shared" si="25"/>
        <v>29.316698437499873</v>
      </c>
      <c r="K318" s="6">
        <f t="shared" si="26"/>
        <v>103.52577343749986</v>
      </c>
      <c r="L318" s="7">
        <f>testdata[[#This Row],[cov+]]/testdata[[#This Row],[varM+]]</f>
        <v>3.5312903210505082</v>
      </c>
      <c r="M318" s="1">
        <f>IF(testdata[[#This Row],[mkt-dir]]="DN",testdata[[#This Row],[mrkt]],"")</f>
        <v>251.14</v>
      </c>
      <c r="N318" s="1">
        <f>IF(testdata[[#This Row],[mkt-dir]]="DN",testdata[[#This Row],[eval]],"")</f>
        <v>299.3</v>
      </c>
      <c r="O318" s="6">
        <f t="shared" si="27"/>
        <v>49.32467430555554</v>
      </c>
      <c r="P318" s="6">
        <f t="shared" si="28"/>
        <v>174.99933263888883</v>
      </c>
      <c r="Q318" s="7">
        <f>testdata[[#This Row],[cov-]]/testdata[[#This Row],[varM-]]</f>
        <v>3.5479065012128888</v>
      </c>
    </row>
    <row r="319" spans="1:17" x14ac:dyDescent="0.25">
      <c r="A319" s="3">
        <v>317</v>
      </c>
      <c r="B319" s="1">
        <v>252.38</v>
      </c>
      <c r="C319" s="1">
        <v>289.66000000000003</v>
      </c>
      <c r="D319" s="6">
        <f t="shared" si="24"/>
        <v>37.300202749999968</v>
      </c>
      <c r="E319" s="6">
        <f t="shared" si="29"/>
        <v>134.95072924999994</v>
      </c>
      <c r="F319" s="7">
        <f>testdata[[#This Row],[cov]]/testdata[[#This Row],[varM]]</f>
        <v>3.6179623514244854</v>
      </c>
      <c r="G319" s="2" t="str">
        <f>IF(testdata[[#This Row],[mrkt]]&gt;B318,"UP",IF(testdata[[#This Row],[mrkt]]&lt;B318,"DN",""))</f>
        <v>UP</v>
      </c>
      <c r="H319" s="2">
        <f>IF(testdata[[#This Row],[mkt-dir]]="UP",testdata[[#This Row],[mrkt]],"")</f>
        <v>252.38</v>
      </c>
      <c r="I319" s="2">
        <f>IF(testdata[[#This Row],[mkt-dir]]="UP",testdata[[#This Row],[eval]],"")</f>
        <v>289.66000000000003</v>
      </c>
      <c r="J319" s="6">
        <f t="shared" si="25"/>
        <v>18.407874999999951</v>
      </c>
      <c r="K319" s="6">
        <f t="shared" si="26"/>
        <v>66.461337499999956</v>
      </c>
      <c r="L319" s="7">
        <f>testdata[[#This Row],[cov+]]/testdata[[#This Row],[varM+]]</f>
        <v>3.6104839640643003</v>
      </c>
      <c r="M319" s="1" t="str">
        <f>IF(testdata[[#This Row],[mkt-dir]]="DN",testdata[[#This Row],[mrkt]],"")</f>
        <v/>
      </c>
      <c r="N319" s="1" t="str">
        <f>IF(testdata[[#This Row],[mkt-dir]]="DN",testdata[[#This Row],[eval]],"")</f>
        <v/>
      </c>
      <c r="O319" s="6">
        <f t="shared" si="27"/>
        <v>49.32467430555554</v>
      </c>
      <c r="P319" s="6">
        <f t="shared" si="28"/>
        <v>174.99933263888883</v>
      </c>
      <c r="Q319" s="7">
        <f>testdata[[#This Row],[cov-]]/testdata[[#This Row],[varM-]]</f>
        <v>3.5479065012128888</v>
      </c>
    </row>
    <row r="320" spans="1:17" x14ac:dyDescent="0.25">
      <c r="A320" s="3">
        <v>318</v>
      </c>
      <c r="B320" s="1">
        <v>256.39999999999998</v>
      </c>
      <c r="C320" s="1">
        <v>304.7</v>
      </c>
      <c r="D320" s="6">
        <f t="shared" si="24"/>
        <v>31.227373999999962</v>
      </c>
      <c r="E320" s="6">
        <f t="shared" si="29"/>
        <v>109.63984999999994</v>
      </c>
      <c r="F320" s="7">
        <f>testdata[[#This Row],[cov]]/testdata[[#This Row],[varM]]</f>
        <v>3.5110172888696973</v>
      </c>
      <c r="G320" s="2" t="str">
        <f>IF(testdata[[#This Row],[mrkt]]&gt;B319,"UP",IF(testdata[[#This Row],[mrkt]]&lt;B319,"DN",""))</f>
        <v>UP</v>
      </c>
      <c r="H320" s="2">
        <f>IF(testdata[[#This Row],[mkt-dir]]="UP",testdata[[#This Row],[mrkt]],"")</f>
        <v>256.39999999999998</v>
      </c>
      <c r="I320" s="2">
        <f>IF(testdata[[#This Row],[mkt-dir]]="UP",testdata[[#This Row],[eval]],"")</f>
        <v>304.7</v>
      </c>
      <c r="J320" s="6">
        <f t="shared" si="25"/>
        <v>16.376817283950576</v>
      </c>
      <c r="K320" s="6">
        <f t="shared" si="26"/>
        <v>58.675445679012292</v>
      </c>
      <c r="L320" s="7">
        <f>testdata[[#This Row],[cov+]]/testdata[[#This Row],[varM+]]</f>
        <v>3.5828357037673455</v>
      </c>
      <c r="M320" s="1" t="str">
        <f>IF(testdata[[#This Row],[mkt-dir]]="DN",testdata[[#This Row],[mrkt]],"")</f>
        <v/>
      </c>
      <c r="N320" s="1" t="str">
        <f>IF(testdata[[#This Row],[mkt-dir]]="DN",testdata[[#This Row],[eval]],"")</f>
        <v/>
      </c>
      <c r="O320" s="6">
        <f t="shared" si="27"/>
        <v>43.336727272727238</v>
      </c>
      <c r="P320" s="6">
        <f t="shared" si="28"/>
        <v>150.39355454545446</v>
      </c>
      <c r="Q320" s="7">
        <f>testdata[[#This Row],[cov-]]/testdata[[#This Row],[varM-]]</f>
        <v>3.4703486859770432</v>
      </c>
    </row>
    <row r="321" spans="1:17" x14ac:dyDescent="0.25">
      <c r="A321" s="3">
        <v>319</v>
      </c>
      <c r="B321" s="1">
        <v>255.05</v>
      </c>
      <c r="C321" s="1">
        <v>300.93</v>
      </c>
      <c r="D321" s="6">
        <f t="shared" si="24"/>
        <v>26.446964749999971</v>
      </c>
      <c r="E321" s="6">
        <f t="shared" si="29"/>
        <v>87.698975249999961</v>
      </c>
      <c r="F321" s="7">
        <f>testdata[[#This Row],[cov]]/testdata[[#This Row],[varM]]</f>
        <v>3.3160317669346182</v>
      </c>
      <c r="G321" s="2" t="str">
        <f>IF(testdata[[#This Row],[mrkt]]&gt;B320,"UP",IF(testdata[[#This Row],[mrkt]]&lt;B320,"DN",""))</f>
        <v>DN</v>
      </c>
      <c r="H321" s="2" t="str">
        <f>IF(testdata[[#This Row],[mkt-dir]]="UP",testdata[[#This Row],[mrkt]],"")</f>
        <v/>
      </c>
      <c r="I321" s="2" t="str">
        <f>IF(testdata[[#This Row],[mkt-dir]]="UP",testdata[[#This Row],[eval]],"")</f>
        <v/>
      </c>
      <c r="J321" s="6">
        <f t="shared" si="25"/>
        <v>16.376817283950576</v>
      </c>
      <c r="K321" s="6">
        <f t="shared" si="26"/>
        <v>58.675445679012292</v>
      </c>
      <c r="L321" s="7">
        <f>testdata[[#This Row],[cov+]]/testdata[[#This Row],[varM+]]</f>
        <v>3.5828357037673455</v>
      </c>
      <c r="M321" s="1">
        <f>IF(testdata[[#This Row],[mkt-dir]]="DN",testdata[[#This Row],[mrkt]],"")</f>
        <v>255.05</v>
      </c>
      <c r="N321" s="1">
        <f>IF(testdata[[#This Row],[mkt-dir]]="DN",testdata[[#This Row],[eval]],"")</f>
        <v>300.93</v>
      </c>
      <c r="O321" s="6">
        <f t="shared" si="27"/>
        <v>34.439419834710741</v>
      </c>
      <c r="P321" s="6">
        <f t="shared" si="28"/>
        <v>112.52027520661159</v>
      </c>
      <c r="Q321" s="7">
        <f>testdata[[#This Row],[cov-]]/testdata[[#This Row],[varM-]]</f>
        <v>3.2671942717572975</v>
      </c>
    </row>
    <row r="322" spans="1:17" x14ac:dyDescent="0.25">
      <c r="A322" s="3">
        <v>320</v>
      </c>
      <c r="B322" s="1">
        <v>257.14999999999998</v>
      </c>
      <c r="C322" s="1">
        <v>294.08</v>
      </c>
      <c r="D322" s="6">
        <f t="shared" si="24"/>
        <v>22.431364749999997</v>
      </c>
      <c r="E322" s="6">
        <f t="shared" si="29"/>
        <v>73.850038999999995</v>
      </c>
      <c r="F322" s="7">
        <f>testdata[[#This Row],[cov]]/testdata[[#This Row],[varM]]</f>
        <v>3.2922668693174368</v>
      </c>
      <c r="G322" s="2" t="str">
        <f>IF(testdata[[#This Row],[mrkt]]&gt;B321,"UP",IF(testdata[[#This Row],[mrkt]]&lt;B321,"DN",""))</f>
        <v>UP</v>
      </c>
      <c r="H322" s="2">
        <f>IF(testdata[[#This Row],[mkt-dir]]="UP",testdata[[#This Row],[mrkt]],"")</f>
        <v>257.14999999999998</v>
      </c>
      <c r="I322" s="2">
        <f>IF(testdata[[#This Row],[mkt-dir]]="UP",testdata[[#This Row],[eval]],"")</f>
        <v>294.08</v>
      </c>
      <c r="J322" s="6">
        <f t="shared" si="25"/>
        <v>14.754428999999959</v>
      </c>
      <c r="K322" s="6">
        <f t="shared" si="26"/>
        <v>52.766513999999951</v>
      </c>
      <c r="L322" s="7">
        <f>testdata[[#This Row],[cov+]]/testdata[[#This Row],[varM+]]</f>
        <v>3.5763169147379474</v>
      </c>
      <c r="M322" s="1" t="str">
        <f>IF(testdata[[#This Row],[mkt-dir]]="DN",testdata[[#This Row],[mrkt]],"")</f>
        <v/>
      </c>
      <c r="N322" s="1" t="str">
        <f>IF(testdata[[#This Row],[mkt-dir]]="DN",testdata[[#This Row],[eval]],"")</f>
        <v/>
      </c>
      <c r="O322" s="6">
        <f t="shared" si="27"/>
        <v>28.66839600000003</v>
      </c>
      <c r="P322" s="6">
        <f t="shared" si="28"/>
        <v>95.371390000000076</v>
      </c>
      <c r="Q322" s="7">
        <f>testdata[[#This Row],[cov-]]/testdata[[#This Row],[varM-]]</f>
        <v>3.3267082678779789</v>
      </c>
    </row>
    <row r="323" spans="1:17" x14ac:dyDescent="0.25">
      <c r="A323" s="3">
        <v>321</v>
      </c>
      <c r="B323" s="1">
        <v>256.39999999999998</v>
      </c>
      <c r="C323" s="1">
        <v>300.33999999999997</v>
      </c>
      <c r="D323" s="6">
        <f t="shared" si="24"/>
        <v>18.276658749999982</v>
      </c>
      <c r="E323" s="6">
        <f t="shared" si="29"/>
        <v>59.923677499999961</v>
      </c>
      <c r="F323" s="7">
        <f>testdata[[#This Row],[cov]]/testdata[[#This Row],[varM]]</f>
        <v>3.278699806111991</v>
      </c>
      <c r="G323" s="2" t="str">
        <f>IF(testdata[[#This Row],[mrkt]]&gt;B322,"UP",IF(testdata[[#This Row],[mrkt]]&lt;B322,"DN",""))</f>
        <v>DN</v>
      </c>
      <c r="H323" s="2" t="str">
        <f>IF(testdata[[#This Row],[mkt-dir]]="UP",testdata[[#This Row],[mrkt]],"")</f>
        <v/>
      </c>
      <c r="I323" s="2" t="str">
        <f>IF(testdata[[#This Row],[mkt-dir]]="UP",testdata[[#This Row],[eval]],"")</f>
        <v/>
      </c>
      <c r="J323" s="6">
        <f t="shared" si="25"/>
        <v>14.754428999999959</v>
      </c>
      <c r="K323" s="6">
        <f t="shared" si="26"/>
        <v>52.766513999999951</v>
      </c>
      <c r="L323" s="7">
        <f>testdata[[#This Row],[cov+]]/testdata[[#This Row],[varM+]]</f>
        <v>3.5763169147379474</v>
      </c>
      <c r="M323" s="1">
        <f>IF(testdata[[#This Row],[mkt-dir]]="DN",testdata[[#This Row],[mrkt]],"")</f>
        <v>256.39999999999998</v>
      </c>
      <c r="N323" s="1">
        <f>IF(testdata[[#This Row],[mkt-dir]]="DN",testdata[[#This Row],[eval]],"")</f>
        <v>300.33999999999997</v>
      </c>
      <c r="O323" s="6">
        <f t="shared" si="27"/>
        <v>18.565464000000006</v>
      </c>
      <c r="P323" s="6">
        <f t="shared" si="28"/>
        <v>64.525125999999986</v>
      </c>
      <c r="Q323" s="7">
        <f>testdata[[#This Row],[cov-]]/testdata[[#This Row],[varM-]]</f>
        <v>3.4755461000059018</v>
      </c>
    </row>
    <row r="324" spans="1:17" x14ac:dyDescent="0.25">
      <c r="A324" s="3">
        <v>322</v>
      </c>
      <c r="B324" s="1">
        <v>258.5</v>
      </c>
      <c r="C324" s="1">
        <v>291.20999999999998</v>
      </c>
      <c r="D324" s="6">
        <f t="shared" si="24"/>
        <v>13.964965000000003</v>
      </c>
      <c r="E324" s="6">
        <f t="shared" si="29"/>
        <v>45.845294999999979</v>
      </c>
      <c r="F324" s="7">
        <f>testdata[[#This Row],[cov]]/testdata[[#This Row],[varM]]</f>
        <v>3.282879334105024</v>
      </c>
      <c r="G324" s="2" t="str">
        <f>IF(testdata[[#This Row],[mrkt]]&gt;B323,"UP",IF(testdata[[#This Row],[mrkt]]&lt;B323,"DN",""))</f>
        <v>UP</v>
      </c>
      <c r="H324" s="2">
        <f>IF(testdata[[#This Row],[mkt-dir]]="UP",testdata[[#This Row],[mrkt]],"")</f>
        <v>258.5</v>
      </c>
      <c r="I324" s="2">
        <f>IF(testdata[[#This Row],[mkt-dir]]="UP",testdata[[#This Row],[eval]],"")</f>
        <v>291.20999999999998</v>
      </c>
      <c r="J324" s="6">
        <f t="shared" si="25"/>
        <v>7.6010239999999953</v>
      </c>
      <c r="K324" s="6">
        <f t="shared" si="26"/>
        <v>28.108219999999971</v>
      </c>
      <c r="L324" s="7">
        <f>testdata[[#This Row],[cov+]]/testdata[[#This Row],[varM+]]</f>
        <v>3.6979517496589915</v>
      </c>
      <c r="M324" s="1" t="str">
        <f>IF(testdata[[#This Row],[mkt-dir]]="DN",testdata[[#This Row],[mrkt]],"")</f>
        <v/>
      </c>
      <c r="N324" s="1" t="str">
        <f>IF(testdata[[#This Row],[mkt-dir]]="DN",testdata[[#This Row],[eval]],"")</f>
        <v/>
      </c>
      <c r="O324" s="6">
        <f t="shared" si="27"/>
        <v>18.565464000000006</v>
      </c>
      <c r="P324" s="6">
        <f t="shared" si="28"/>
        <v>64.525125999999986</v>
      </c>
      <c r="Q324" s="7">
        <f>testdata[[#This Row],[cov-]]/testdata[[#This Row],[varM-]]</f>
        <v>3.4755461000059018</v>
      </c>
    </row>
    <row r="325" spans="1:17" x14ac:dyDescent="0.25">
      <c r="A325" s="3">
        <v>323</v>
      </c>
      <c r="B325" s="1">
        <v>261.27</v>
      </c>
      <c r="C325" s="1">
        <v>287.69</v>
      </c>
      <c r="D325" s="6">
        <f t="shared" si="24"/>
        <v>13.78379474999999</v>
      </c>
      <c r="E325" s="6">
        <f t="shared" si="29"/>
        <v>37.63833074999998</v>
      </c>
      <c r="F325" s="7">
        <f>testdata[[#This Row],[cov]]/testdata[[#This Row],[varM]]</f>
        <v>2.7306218231376382</v>
      </c>
      <c r="G325" s="2" t="str">
        <f>IF(testdata[[#This Row],[mrkt]]&gt;B324,"UP",IF(testdata[[#This Row],[mrkt]]&lt;B324,"DN",""))</f>
        <v>UP</v>
      </c>
      <c r="H325" s="2">
        <f>IF(testdata[[#This Row],[mkt-dir]]="UP",testdata[[#This Row],[mrkt]],"")</f>
        <v>261.27</v>
      </c>
      <c r="I325" s="2">
        <f>IF(testdata[[#This Row],[mkt-dir]]="UP",testdata[[#This Row],[eval]],"")</f>
        <v>287.69</v>
      </c>
      <c r="J325" s="6">
        <f t="shared" si="25"/>
        <v>9.1070743801652725</v>
      </c>
      <c r="K325" s="6">
        <f t="shared" si="26"/>
        <v>23.686540495867749</v>
      </c>
      <c r="L325" s="7">
        <f>testdata[[#This Row],[cov+]]/testdata[[#This Row],[varM+]]</f>
        <v>2.6008945910726045</v>
      </c>
      <c r="M325" s="1" t="str">
        <f>IF(testdata[[#This Row],[mkt-dir]]="DN",testdata[[#This Row],[mrkt]],"")</f>
        <v/>
      </c>
      <c r="N325" s="1" t="str">
        <f>IF(testdata[[#This Row],[mkt-dir]]="DN",testdata[[#This Row],[eval]],"")</f>
        <v/>
      </c>
      <c r="O325" s="6">
        <f t="shared" si="27"/>
        <v>14.005950617283951</v>
      </c>
      <c r="P325" s="6">
        <f t="shared" si="28"/>
        <v>53.171193827160465</v>
      </c>
      <c r="Q325" s="7">
        <f>testdata[[#This Row],[cov-]]/testdata[[#This Row],[varM-]]</f>
        <v>3.7963288090952503</v>
      </c>
    </row>
    <row r="326" spans="1:17" x14ac:dyDescent="0.25">
      <c r="A326" s="3">
        <v>324</v>
      </c>
      <c r="B326" s="1">
        <v>261.45999999999998</v>
      </c>
      <c r="C326" s="1">
        <v>293.35000000000002</v>
      </c>
      <c r="D326" s="6">
        <f t="shared" si="24"/>
        <v>13.428312749999975</v>
      </c>
      <c r="E326" s="6">
        <f t="shared" si="29"/>
        <v>31.677210249999966</v>
      </c>
      <c r="F326" s="7">
        <f>testdata[[#This Row],[cov]]/testdata[[#This Row],[varM]]</f>
        <v>2.3589866306919332</v>
      </c>
      <c r="G326" s="2" t="str">
        <f>IF(testdata[[#This Row],[mrkt]]&gt;B325,"UP",IF(testdata[[#This Row],[mrkt]]&lt;B325,"DN",""))</f>
        <v>UP</v>
      </c>
      <c r="H326" s="2">
        <f>IF(testdata[[#This Row],[mkt-dir]]="UP",testdata[[#This Row],[mrkt]],"")</f>
        <v>261.45999999999998</v>
      </c>
      <c r="I326" s="2">
        <f>IF(testdata[[#This Row],[mkt-dir]]="UP",testdata[[#This Row],[eval]],"")</f>
        <v>293.35000000000002</v>
      </c>
      <c r="J326" s="6">
        <f t="shared" si="25"/>
        <v>8.5992958677685589</v>
      </c>
      <c r="K326" s="6">
        <f t="shared" si="26"/>
        <v>15.05675206611568</v>
      </c>
      <c r="L326" s="7">
        <f>testdata[[#This Row],[cov+]]/testdata[[#This Row],[varM+]]</f>
        <v>1.7509284827087561</v>
      </c>
      <c r="M326" s="1" t="str">
        <f>IF(testdata[[#This Row],[mkt-dir]]="DN",testdata[[#This Row],[mrkt]],"")</f>
        <v/>
      </c>
      <c r="N326" s="1" t="str">
        <f>IF(testdata[[#This Row],[mkt-dir]]="DN",testdata[[#This Row],[eval]],"")</f>
        <v/>
      </c>
      <c r="O326" s="6">
        <f t="shared" si="27"/>
        <v>14.005950617283951</v>
      </c>
      <c r="P326" s="6">
        <f t="shared" si="28"/>
        <v>53.171193827160465</v>
      </c>
      <c r="Q326" s="7">
        <f>testdata[[#This Row],[cov-]]/testdata[[#This Row],[varM-]]</f>
        <v>3.7963288090952503</v>
      </c>
    </row>
    <row r="327" spans="1:17" x14ac:dyDescent="0.25">
      <c r="A327" s="3">
        <v>325</v>
      </c>
      <c r="B327" s="1">
        <v>260.01</v>
      </c>
      <c r="C327" s="1">
        <v>300.08</v>
      </c>
      <c r="D327" s="6">
        <f t="shared" si="24"/>
        <v>12.585158999999971</v>
      </c>
      <c r="E327" s="6">
        <f t="shared" si="29"/>
        <v>25.659705999999979</v>
      </c>
      <c r="F327" s="7">
        <f>testdata[[#This Row],[cov]]/testdata[[#This Row],[varM]]</f>
        <v>2.0388861197542312</v>
      </c>
      <c r="G327" s="2" t="str">
        <f>IF(testdata[[#This Row],[mrkt]]&gt;B326,"UP",IF(testdata[[#This Row],[mrkt]]&lt;B326,"DN",""))</f>
        <v>DN</v>
      </c>
      <c r="H327" s="2" t="str">
        <f>IF(testdata[[#This Row],[mkt-dir]]="UP",testdata[[#This Row],[mrkt]],"")</f>
        <v/>
      </c>
      <c r="I327" s="2" t="str">
        <f>IF(testdata[[#This Row],[mkt-dir]]="UP",testdata[[#This Row],[eval]],"")</f>
        <v/>
      </c>
      <c r="J327" s="6">
        <f t="shared" si="25"/>
        <v>8.5992958677685589</v>
      </c>
      <c r="K327" s="6">
        <f t="shared" si="26"/>
        <v>15.05675206611568</v>
      </c>
      <c r="L327" s="7">
        <f>testdata[[#This Row],[cov+]]/testdata[[#This Row],[varM+]]</f>
        <v>1.7509284827087561</v>
      </c>
      <c r="M327" s="1">
        <f>IF(testdata[[#This Row],[mkt-dir]]="DN",testdata[[#This Row],[mrkt]],"")</f>
        <v>260.01</v>
      </c>
      <c r="N327" s="1">
        <f>IF(testdata[[#This Row],[mkt-dir]]="DN",testdata[[#This Row],[eval]],"")</f>
        <v>300.08</v>
      </c>
      <c r="O327" s="6">
        <f t="shared" si="27"/>
        <v>11.550577777777763</v>
      </c>
      <c r="P327" s="6">
        <f t="shared" si="28"/>
        <v>36.567488888888853</v>
      </c>
      <c r="Q327" s="7">
        <f>testdata[[#This Row],[cov-]]/testdata[[#This Row],[varM-]]</f>
        <v>3.1658579849781456</v>
      </c>
    </row>
    <row r="328" spans="1:17" x14ac:dyDescent="0.25">
      <c r="A328" s="3">
        <v>326</v>
      </c>
      <c r="B328" s="1">
        <v>257.81</v>
      </c>
      <c r="C328" s="1">
        <v>290.24</v>
      </c>
      <c r="D328" s="6">
        <f t="shared" si="24"/>
        <v>12.942762749999968</v>
      </c>
      <c r="E328" s="6">
        <f t="shared" si="29"/>
        <v>25.979210499999965</v>
      </c>
      <c r="F328" s="7">
        <f>testdata[[#This Row],[cov]]/testdata[[#This Row],[varM]]</f>
        <v>2.0072384081984374</v>
      </c>
      <c r="G328" s="2" t="str">
        <f>IF(testdata[[#This Row],[mrkt]]&gt;B327,"UP",IF(testdata[[#This Row],[mrkt]]&lt;B327,"DN",""))</f>
        <v>DN</v>
      </c>
      <c r="H328" s="2" t="str">
        <f>IF(testdata[[#This Row],[mkt-dir]]="UP",testdata[[#This Row],[mrkt]],"")</f>
        <v/>
      </c>
      <c r="I328" s="2" t="str">
        <f>IF(testdata[[#This Row],[mkt-dir]]="UP",testdata[[#This Row],[eval]],"")</f>
        <v/>
      </c>
      <c r="J328" s="6">
        <f t="shared" si="25"/>
        <v>8.5992958677685589</v>
      </c>
      <c r="K328" s="6">
        <f t="shared" si="26"/>
        <v>15.05675206611568</v>
      </c>
      <c r="L328" s="7">
        <f>testdata[[#This Row],[cov+]]/testdata[[#This Row],[varM+]]</f>
        <v>1.7509284827087561</v>
      </c>
      <c r="M328" s="1">
        <f>IF(testdata[[#This Row],[mkt-dir]]="DN",testdata[[#This Row],[mrkt]],"")</f>
        <v>257.81</v>
      </c>
      <c r="N328" s="1">
        <f>IF(testdata[[#This Row],[mkt-dir]]="DN",testdata[[#This Row],[eval]],"")</f>
        <v>290.24</v>
      </c>
      <c r="O328" s="6">
        <f t="shared" si="27"/>
        <v>13.431577777777767</v>
      </c>
      <c r="P328" s="6">
        <f t="shared" si="28"/>
        <v>34.063818518518467</v>
      </c>
      <c r="Q328" s="7">
        <f>testdata[[#This Row],[cov-]]/testdata[[#This Row],[varM-]]</f>
        <v>2.5360995619499196</v>
      </c>
    </row>
    <row r="329" spans="1:17" x14ac:dyDescent="0.25">
      <c r="A329" s="3">
        <v>327</v>
      </c>
      <c r="B329" s="1">
        <v>257.77</v>
      </c>
      <c r="C329" s="1">
        <v>283.37</v>
      </c>
      <c r="D329" s="6">
        <f t="shared" si="24"/>
        <v>11.494582749999971</v>
      </c>
      <c r="E329" s="6">
        <f t="shared" si="29"/>
        <v>29.329474249999976</v>
      </c>
      <c r="F329" s="7">
        <f>testdata[[#This Row],[cov]]/testdata[[#This Row],[varM]]</f>
        <v>2.5515910310011081</v>
      </c>
      <c r="G329" s="2" t="str">
        <f>IF(testdata[[#This Row],[mrkt]]&gt;B328,"UP",IF(testdata[[#This Row],[mrkt]]&lt;B328,"DN",""))</f>
        <v>DN</v>
      </c>
      <c r="H329" s="2" t="str">
        <f>IF(testdata[[#This Row],[mkt-dir]]="UP",testdata[[#This Row],[mrkt]],"")</f>
        <v/>
      </c>
      <c r="I329" s="2" t="str">
        <f>IF(testdata[[#This Row],[mkt-dir]]="UP",testdata[[#This Row],[eval]],"")</f>
        <v/>
      </c>
      <c r="J329" s="6">
        <f t="shared" si="25"/>
        <v>8.5992958677685589</v>
      </c>
      <c r="K329" s="6">
        <f t="shared" si="26"/>
        <v>15.05675206611568</v>
      </c>
      <c r="L329" s="7">
        <f>testdata[[#This Row],[cov+]]/testdata[[#This Row],[varM+]]</f>
        <v>1.7509284827087561</v>
      </c>
      <c r="M329" s="1">
        <f>IF(testdata[[#This Row],[mkt-dir]]="DN",testdata[[#This Row],[mrkt]],"")</f>
        <v>257.77</v>
      </c>
      <c r="N329" s="1">
        <f>IF(testdata[[#This Row],[mkt-dir]]="DN",testdata[[#This Row],[eval]],"")</f>
        <v>283.37</v>
      </c>
      <c r="O329" s="6">
        <f t="shared" si="27"/>
        <v>12.733720987654301</v>
      </c>
      <c r="P329" s="6">
        <f t="shared" si="28"/>
        <v>40.866750617283905</v>
      </c>
      <c r="Q329" s="7">
        <f>testdata[[#This Row],[cov-]]/testdata[[#This Row],[varM-]]</f>
        <v>3.2093329716353423</v>
      </c>
    </row>
    <row r="330" spans="1:17" x14ac:dyDescent="0.25">
      <c r="A330" s="3">
        <v>328</v>
      </c>
      <c r="B330" s="1">
        <v>254.3</v>
      </c>
      <c r="C330" s="1">
        <v>283.45999999999998</v>
      </c>
      <c r="D330" s="6">
        <f t="shared" si="24"/>
        <v>11.542374749999968</v>
      </c>
      <c r="E330" s="6">
        <f t="shared" si="29"/>
        <v>28.890695749999956</v>
      </c>
      <c r="F330" s="7">
        <f>testdata[[#This Row],[cov]]/testdata[[#This Row],[varM]]</f>
        <v>2.5030114145271565</v>
      </c>
      <c r="G330" s="2" t="str">
        <f>IF(testdata[[#This Row],[mrkt]]&gt;B329,"UP",IF(testdata[[#This Row],[mrkt]]&lt;B329,"DN",""))</f>
        <v>DN</v>
      </c>
      <c r="H330" s="2" t="str">
        <f>IF(testdata[[#This Row],[mkt-dir]]="UP",testdata[[#This Row],[mrkt]],"")</f>
        <v/>
      </c>
      <c r="I330" s="2" t="str">
        <f>IF(testdata[[#This Row],[mkt-dir]]="UP",testdata[[#This Row],[eval]],"")</f>
        <v/>
      </c>
      <c r="J330" s="6">
        <f t="shared" si="25"/>
        <v>9.4559089999999593</v>
      </c>
      <c r="K330" s="6">
        <f t="shared" si="26"/>
        <v>16.831198999999945</v>
      </c>
      <c r="L330" s="7">
        <f>testdata[[#This Row],[cov+]]/testdata[[#This Row],[varM+]]</f>
        <v>1.7799662623656825</v>
      </c>
      <c r="M330" s="1">
        <f>IF(testdata[[#This Row],[mkt-dir]]="DN",testdata[[#This Row],[mrkt]],"")</f>
        <v>254.3</v>
      </c>
      <c r="N330" s="1">
        <f>IF(testdata[[#This Row],[mkt-dir]]="DN",testdata[[#This Row],[eval]],"")</f>
        <v>283.45999999999998</v>
      </c>
      <c r="O330" s="6">
        <f t="shared" si="27"/>
        <v>11.463559999999983</v>
      </c>
      <c r="P330" s="6">
        <f t="shared" si="28"/>
        <v>36.803799999999953</v>
      </c>
      <c r="Q330" s="7">
        <f>testdata[[#This Row],[cov-]]/testdata[[#This Row],[varM-]]</f>
        <v>3.2105035434018756</v>
      </c>
    </row>
    <row r="331" spans="1:17" x14ac:dyDescent="0.25">
      <c r="A331" s="3">
        <v>329</v>
      </c>
      <c r="B331" s="1">
        <v>254.93</v>
      </c>
      <c r="C331" s="1">
        <v>280.69</v>
      </c>
      <c r="D331" s="6">
        <f t="shared" si="24"/>
        <v>10.92158099999997</v>
      </c>
      <c r="E331" s="6">
        <f t="shared" si="29"/>
        <v>27.732881999999954</v>
      </c>
      <c r="F331" s="7">
        <f>testdata[[#This Row],[cov]]/testdata[[#This Row],[varM]]</f>
        <v>2.5392735722053454</v>
      </c>
      <c r="G331" s="2" t="str">
        <f>IF(testdata[[#This Row],[mrkt]]&gt;B330,"UP",IF(testdata[[#This Row],[mrkt]]&lt;B330,"DN",""))</f>
        <v>UP</v>
      </c>
      <c r="H331" s="2">
        <f>IF(testdata[[#This Row],[mkt-dir]]="UP",testdata[[#This Row],[mrkt]],"")</f>
        <v>254.93</v>
      </c>
      <c r="I331" s="2">
        <f>IF(testdata[[#This Row],[mkt-dir]]="UP",testdata[[#This Row],[eval]],"")</f>
        <v>280.69</v>
      </c>
      <c r="J331" s="6">
        <f t="shared" si="25"/>
        <v>8.8134413223140093</v>
      </c>
      <c r="K331" s="6">
        <f t="shared" si="26"/>
        <v>16.374299173553666</v>
      </c>
      <c r="L331" s="7">
        <f>testdata[[#This Row],[cov+]]/testdata[[#This Row],[varM+]]</f>
        <v>1.8578780495306593</v>
      </c>
      <c r="M331" s="1" t="str">
        <f>IF(testdata[[#This Row],[mkt-dir]]="DN",testdata[[#This Row],[mrkt]],"")</f>
        <v/>
      </c>
      <c r="N331" s="1" t="str">
        <f>IF(testdata[[#This Row],[mkt-dir]]="DN",testdata[[#This Row],[eval]],"")</f>
        <v/>
      </c>
      <c r="O331" s="6">
        <f t="shared" si="27"/>
        <v>11.984091358024676</v>
      </c>
      <c r="P331" s="6">
        <f t="shared" si="28"/>
        <v>39.204972839506127</v>
      </c>
      <c r="Q331" s="7">
        <f>testdata[[#This Row],[cov-]]/testdata[[#This Row],[varM-]]</f>
        <v>3.2714180548410168</v>
      </c>
    </row>
    <row r="332" spans="1:17" x14ac:dyDescent="0.25">
      <c r="A332" s="3">
        <v>330</v>
      </c>
      <c r="B332" s="1">
        <v>257.52</v>
      </c>
      <c r="C332" s="1">
        <v>285.48</v>
      </c>
      <c r="D332" s="6">
        <f t="shared" si="24"/>
        <v>10.025754749999967</v>
      </c>
      <c r="E332" s="6">
        <f t="shared" si="29"/>
        <v>20.786185499999952</v>
      </c>
      <c r="F332" s="7">
        <f>testdata[[#This Row],[cov]]/testdata[[#This Row],[varM]]</f>
        <v>2.0732788720968882</v>
      </c>
      <c r="G332" s="2" t="str">
        <f>IF(testdata[[#This Row],[mrkt]]&gt;B331,"UP",IF(testdata[[#This Row],[mrkt]]&lt;B331,"DN",""))</f>
        <v>UP</v>
      </c>
      <c r="H332" s="2">
        <f>IF(testdata[[#This Row],[mkt-dir]]="UP",testdata[[#This Row],[mrkt]],"")</f>
        <v>257.52</v>
      </c>
      <c r="I332" s="2">
        <f>IF(testdata[[#This Row],[mkt-dir]]="UP",testdata[[#This Row],[eval]],"")</f>
        <v>285.48</v>
      </c>
      <c r="J332" s="6">
        <f t="shared" si="25"/>
        <v>8.1741888888888514</v>
      </c>
      <c r="K332" s="6">
        <f t="shared" si="26"/>
        <v>14.797199999999952</v>
      </c>
      <c r="L332" s="7">
        <f>testdata[[#This Row],[cov+]]/testdata[[#This Row],[varM+]]</f>
        <v>1.8102346546106536</v>
      </c>
      <c r="M332" s="1" t="str">
        <f>IF(testdata[[#This Row],[mkt-dir]]="DN",testdata[[#This Row],[mrkt]],"")</f>
        <v/>
      </c>
      <c r="N332" s="1" t="str">
        <f>IF(testdata[[#This Row],[mkt-dir]]="DN",testdata[[#This Row],[eval]],"")</f>
        <v/>
      </c>
      <c r="O332" s="6">
        <f t="shared" si="27"/>
        <v>11.764910937499984</v>
      </c>
      <c r="P332" s="6">
        <f t="shared" si="28"/>
        <v>30.56680624999996</v>
      </c>
      <c r="Q332" s="7">
        <f>testdata[[#This Row],[cov-]]/testdata[[#This Row],[varM-]]</f>
        <v>2.5981332465994287</v>
      </c>
    </row>
    <row r="333" spans="1:17" x14ac:dyDescent="0.25">
      <c r="A333" s="3">
        <v>331</v>
      </c>
      <c r="B333" s="1">
        <v>257.76</v>
      </c>
      <c r="C333" s="1">
        <v>294.08</v>
      </c>
      <c r="D333" s="6">
        <f t="shared" si="24"/>
        <v>10.044564749999971</v>
      </c>
      <c r="E333" s="6">
        <f t="shared" si="29"/>
        <v>19.419989249999968</v>
      </c>
      <c r="F333" s="7">
        <f>testdata[[#This Row],[cov]]/testdata[[#This Row],[varM]]</f>
        <v>1.9333828526517314</v>
      </c>
      <c r="G333" s="2" t="str">
        <f>IF(testdata[[#This Row],[mrkt]]&gt;B332,"UP",IF(testdata[[#This Row],[mrkt]]&lt;B332,"DN",""))</f>
        <v>UP</v>
      </c>
      <c r="H333" s="2">
        <f>IF(testdata[[#This Row],[mkt-dir]]="UP",testdata[[#This Row],[mrkt]],"")</f>
        <v>257.76</v>
      </c>
      <c r="I333" s="2">
        <f>IF(testdata[[#This Row],[mkt-dir]]="UP",testdata[[#This Row],[eval]],"")</f>
        <v>294.08</v>
      </c>
      <c r="J333" s="6">
        <f t="shared" si="25"/>
        <v>7.8858972222221899</v>
      </c>
      <c r="K333" s="6">
        <f t="shared" si="26"/>
        <v>11.149568055555532</v>
      </c>
      <c r="L333" s="7">
        <f>testdata[[#This Row],[cov+]]/testdata[[#This Row],[varM+]]</f>
        <v>1.4138617003701783</v>
      </c>
      <c r="M333" s="1" t="str">
        <f>IF(testdata[[#This Row],[mkt-dir]]="DN",testdata[[#This Row],[mrkt]],"")</f>
        <v/>
      </c>
      <c r="N333" s="1" t="str">
        <f>IF(testdata[[#This Row],[mkt-dir]]="DN",testdata[[#This Row],[eval]],"")</f>
        <v/>
      </c>
      <c r="O333" s="6">
        <f t="shared" si="27"/>
        <v>11.764910937499984</v>
      </c>
      <c r="P333" s="6">
        <f t="shared" si="28"/>
        <v>30.56680624999996</v>
      </c>
      <c r="Q333" s="7">
        <f>testdata[[#This Row],[cov-]]/testdata[[#This Row],[varM-]]</f>
        <v>2.5981332465994287</v>
      </c>
    </row>
    <row r="334" spans="1:17" x14ac:dyDescent="0.25">
      <c r="A334" s="3">
        <v>332</v>
      </c>
      <c r="B334" s="1">
        <v>255.78</v>
      </c>
      <c r="C334" s="1">
        <v>293.89999999999998</v>
      </c>
      <c r="D334" s="6">
        <f t="shared" si="24"/>
        <v>7.3677239999999768</v>
      </c>
      <c r="E334" s="6">
        <f t="shared" si="29"/>
        <v>5.3506199999999806</v>
      </c>
      <c r="F334" s="7">
        <f>testdata[[#This Row],[cov]]/testdata[[#This Row],[varM]]</f>
        <v>0.72622427224472541</v>
      </c>
      <c r="G334" s="2" t="str">
        <f>IF(testdata[[#This Row],[mrkt]]&gt;B333,"UP",IF(testdata[[#This Row],[mrkt]]&lt;B333,"DN",""))</f>
        <v>DN</v>
      </c>
      <c r="H334" s="2" t="str">
        <f>IF(testdata[[#This Row],[mkt-dir]]="UP",testdata[[#This Row],[mrkt]],"")</f>
        <v/>
      </c>
      <c r="I334" s="2" t="str">
        <f>IF(testdata[[#This Row],[mkt-dir]]="UP",testdata[[#This Row],[eval]],"")</f>
        <v/>
      </c>
      <c r="J334" s="6">
        <f t="shared" si="25"/>
        <v>7.8858972222221899</v>
      </c>
      <c r="K334" s="6">
        <f t="shared" si="26"/>
        <v>11.149568055555532</v>
      </c>
      <c r="L334" s="7">
        <f>testdata[[#This Row],[cov+]]/testdata[[#This Row],[varM+]]</f>
        <v>1.4138617003701783</v>
      </c>
      <c r="M334" s="1">
        <f>IF(testdata[[#This Row],[mkt-dir]]="DN",testdata[[#This Row],[mrkt]],"")</f>
        <v>255.78</v>
      </c>
      <c r="N334" s="1">
        <f>IF(testdata[[#This Row],[mkt-dir]]="DN",testdata[[#This Row],[eval]],"")</f>
        <v>293.89999999999998</v>
      </c>
      <c r="O334" s="6">
        <f t="shared" si="27"/>
        <v>6.2626437499999907</v>
      </c>
      <c r="P334" s="6">
        <f t="shared" si="28"/>
        <v>-1.6366312500000246</v>
      </c>
      <c r="Q334" s="7">
        <f>testdata[[#This Row],[cov-]]/testdata[[#This Row],[varM-]]</f>
        <v>-0.26133232470712181</v>
      </c>
    </row>
    <row r="335" spans="1:17" x14ac:dyDescent="0.25">
      <c r="A335" s="3">
        <v>333</v>
      </c>
      <c r="B335" s="1">
        <v>256.23</v>
      </c>
      <c r="C335" s="1">
        <v>299.92</v>
      </c>
      <c r="D335" s="6">
        <f t="shared" si="24"/>
        <v>6.3979447499999766</v>
      </c>
      <c r="E335" s="6">
        <f t="shared" si="29"/>
        <v>-0.28322150000001295</v>
      </c>
      <c r="F335" s="7">
        <f>testdata[[#This Row],[cov]]/testdata[[#This Row],[varM]]</f>
        <v>-4.4267575145911349E-2</v>
      </c>
      <c r="G335" s="2" t="str">
        <f>IF(testdata[[#This Row],[mrkt]]&gt;B334,"UP",IF(testdata[[#This Row],[mrkt]]&lt;B334,"DN",""))</f>
        <v>UP</v>
      </c>
      <c r="H335" s="2">
        <f>IF(testdata[[#This Row],[mkt-dir]]="UP",testdata[[#This Row],[mrkt]],"")</f>
        <v>256.23</v>
      </c>
      <c r="I335" s="2">
        <f>IF(testdata[[#This Row],[mkt-dir]]="UP",testdata[[#This Row],[eval]],"")</f>
        <v>299.92</v>
      </c>
      <c r="J335" s="6">
        <f t="shared" si="25"/>
        <v>6.0230243055555208</v>
      </c>
      <c r="K335" s="6">
        <f t="shared" si="26"/>
        <v>1.1190388888888789</v>
      </c>
      <c r="L335" s="7">
        <f>testdata[[#This Row],[cov+]]/testdata[[#This Row],[varM+]]</f>
        <v>0.18579352035101354</v>
      </c>
      <c r="M335" s="1" t="str">
        <f>IF(testdata[[#This Row],[mkt-dir]]="DN",testdata[[#This Row],[mrkt]],"")</f>
        <v/>
      </c>
      <c r="N335" s="1" t="str">
        <f>IF(testdata[[#This Row],[mkt-dir]]="DN",testdata[[#This Row],[eval]],"")</f>
        <v/>
      </c>
      <c r="O335" s="6">
        <f t="shared" si="27"/>
        <v>6.2626437499999907</v>
      </c>
      <c r="P335" s="6">
        <f t="shared" si="28"/>
        <v>-1.6366312500000246</v>
      </c>
      <c r="Q335" s="7">
        <f>testdata[[#This Row],[cov-]]/testdata[[#This Row],[varM-]]</f>
        <v>-0.26133232470712181</v>
      </c>
    </row>
    <row r="336" spans="1:17" x14ac:dyDescent="0.25">
      <c r="A336" s="3">
        <v>334</v>
      </c>
      <c r="B336" s="1">
        <v>254.51</v>
      </c>
      <c r="C336" s="1">
        <v>301.14999999999998</v>
      </c>
      <c r="D336" s="6">
        <f t="shared" si="24"/>
        <v>6.4674459999999785</v>
      </c>
      <c r="E336" s="6">
        <f t="shared" si="29"/>
        <v>-1.7016700000000058</v>
      </c>
      <c r="F336" s="7">
        <f>testdata[[#This Row],[cov]]/testdata[[#This Row],[varM]]</f>
        <v>-0.26311313615915949</v>
      </c>
      <c r="G336" s="2" t="str">
        <f>IF(testdata[[#This Row],[mrkt]]&gt;B335,"UP",IF(testdata[[#This Row],[mrkt]]&lt;B335,"DN",""))</f>
        <v>DN</v>
      </c>
      <c r="H336" s="2" t="str">
        <f>IF(testdata[[#This Row],[mkt-dir]]="UP",testdata[[#This Row],[mrkt]],"")</f>
        <v/>
      </c>
      <c r="I336" s="2" t="str">
        <f>IF(testdata[[#This Row],[mkt-dir]]="UP",testdata[[#This Row],[eval]],"")</f>
        <v/>
      </c>
      <c r="J336" s="6">
        <f t="shared" si="25"/>
        <v>6.0681338842974917</v>
      </c>
      <c r="K336" s="6">
        <f t="shared" si="26"/>
        <v>-8.5829752066116108E-2</v>
      </c>
      <c r="L336" s="7">
        <f>testdata[[#This Row],[cov+]]/testdata[[#This Row],[varM+]]</f>
        <v>-1.4144340534116713E-2</v>
      </c>
      <c r="M336" s="1">
        <f>IF(testdata[[#This Row],[mkt-dir]]="DN",testdata[[#This Row],[mrkt]],"")</f>
        <v>254.51</v>
      </c>
      <c r="N336" s="1">
        <f>IF(testdata[[#This Row],[mkt-dir]]="DN",testdata[[#This Row],[eval]],"")</f>
        <v>301.14999999999998</v>
      </c>
      <c r="O336" s="6">
        <f t="shared" si="27"/>
        <v>5.7957333333333265</v>
      </c>
      <c r="P336" s="6">
        <f t="shared" si="28"/>
        <v>-2.5370740740740967</v>
      </c>
      <c r="Q336" s="7">
        <f>testdata[[#This Row],[cov-]]/testdata[[#This Row],[varM-]]</f>
        <v>-0.43774858644418302</v>
      </c>
    </row>
    <row r="337" spans="1:17" x14ac:dyDescent="0.25">
      <c r="A337" s="3">
        <v>335</v>
      </c>
      <c r="B337" s="1">
        <v>253.95</v>
      </c>
      <c r="C337" s="1">
        <v>284.45</v>
      </c>
      <c r="D337" s="6">
        <f t="shared" si="24"/>
        <v>6.8117139999999807</v>
      </c>
      <c r="E337" s="6">
        <f t="shared" si="29"/>
        <v>-0.68859400000001025</v>
      </c>
      <c r="F337" s="7">
        <f>testdata[[#This Row],[cov]]/testdata[[#This Row],[varM]]</f>
        <v>-0.10108968168657877</v>
      </c>
      <c r="G337" s="2" t="str">
        <f>IF(testdata[[#This Row],[mrkt]]&gt;B336,"UP",IF(testdata[[#This Row],[mrkt]]&lt;B336,"DN",""))</f>
        <v>DN</v>
      </c>
      <c r="H337" s="2" t="str">
        <f>IF(testdata[[#This Row],[mkt-dir]]="UP",testdata[[#This Row],[mrkt]],"")</f>
        <v/>
      </c>
      <c r="I337" s="2" t="str">
        <f>IF(testdata[[#This Row],[mkt-dir]]="UP",testdata[[#This Row],[eval]],"")</f>
        <v/>
      </c>
      <c r="J337" s="6">
        <f t="shared" si="25"/>
        <v>6.6531199999999702</v>
      </c>
      <c r="K337" s="6">
        <f t="shared" si="26"/>
        <v>0.51291999999998361</v>
      </c>
      <c r="L337" s="7">
        <f>testdata[[#This Row],[cov+]]/testdata[[#This Row],[varM+]]</f>
        <v>7.7094656341684192E-2</v>
      </c>
      <c r="M337" s="1">
        <f>IF(testdata[[#This Row],[mkt-dir]]="DN",testdata[[#This Row],[mrkt]],"")</f>
        <v>253.95</v>
      </c>
      <c r="N337" s="1">
        <f>IF(testdata[[#This Row],[mkt-dir]]="DN",testdata[[#This Row],[eval]],"")</f>
        <v>284.45</v>
      </c>
      <c r="O337" s="6">
        <f t="shared" si="27"/>
        <v>5.5456359999999965</v>
      </c>
      <c r="P337" s="6">
        <f t="shared" si="28"/>
        <v>-0.50932400000001365</v>
      </c>
      <c r="Q337" s="7">
        <f>testdata[[#This Row],[cov-]]/testdata[[#This Row],[varM-]]</f>
        <v>-9.1842306274702121E-2</v>
      </c>
    </row>
    <row r="338" spans="1:17" x14ac:dyDescent="0.25">
      <c r="A338" s="3">
        <v>336</v>
      </c>
      <c r="B338" s="1">
        <v>257.24</v>
      </c>
      <c r="C338" s="1">
        <v>294.08999999999997</v>
      </c>
      <c r="D338" s="6">
        <f t="shared" si="24"/>
        <v>5.2998289999999768</v>
      </c>
      <c r="E338" s="6">
        <f t="shared" si="29"/>
        <v>1.1530364999999969</v>
      </c>
      <c r="F338" s="7">
        <f>testdata[[#This Row],[cov]]/testdata[[#This Row],[varM]]</f>
        <v>0.21756107602717031</v>
      </c>
      <c r="G338" s="2" t="str">
        <f>IF(testdata[[#This Row],[mrkt]]&gt;B337,"UP",IF(testdata[[#This Row],[mrkt]]&lt;B337,"DN",""))</f>
        <v>UP</v>
      </c>
      <c r="H338" s="2">
        <f>IF(testdata[[#This Row],[mkt-dir]]="UP",testdata[[#This Row],[mrkt]],"")</f>
        <v>257.24</v>
      </c>
      <c r="I338" s="2">
        <f>IF(testdata[[#This Row],[mkt-dir]]="UP",testdata[[#This Row],[eval]],"")</f>
        <v>294.08999999999997</v>
      </c>
      <c r="J338" s="6">
        <f t="shared" si="25"/>
        <v>6.0494809917355106</v>
      </c>
      <c r="K338" s="6">
        <f t="shared" si="26"/>
        <v>0.44641652892560801</v>
      </c>
      <c r="L338" s="7">
        <f>testdata[[#This Row],[cov+]]/testdata[[#This Row],[varM+]]</f>
        <v>7.3794186565009343E-2</v>
      </c>
      <c r="M338" s="1" t="str">
        <f>IF(testdata[[#This Row],[mkt-dir]]="DN",testdata[[#This Row],[mrkt]],"")</f>
        <v/>
      </c>
      <c r="N338" s="1" t="str">
        <f>IF(testdata[[#This Row],[mkt-dir]]="DN",testdata[[#This Row],[eval]],"")</f>
        <v/>
      </c>
      <c r="O338" s="6">
        <f t="shared" si="27"/>
        <v>3.6261358024691228</v>
      </c>
      <c r="P338" s="6">
        <f t="shared" si="28"/>
        <v>2.555009876543211</v>
      </c>
      <c r="Q338" s="7">
        <f>testdata[[#This Row],[cov-]]/testdata[[#This Row],[varM-]]</f>
        <v>0.70460953911418411</v>
      </c>
    </row>
    <row r="339" spans="1:17" x14ac:dyDescent="0.25">
      <c r="A339" s="3">
        <v>337</v>
      </c>
      <c r="B339" s="1">
        <v>258.11</v>
      </c>
      <c r="C339" s="1">
        <v>302.77</v>
      </c>
      <c r="D339" s="6">
        <f t="shared" si="24"/>
        <v>4.3146987499999803</v>
      </c>
      <c r="E339" s="6">
        <f t="shared" si="29"/>
        <v>0.95540250000001326</v>
      </c>
      <c r="F339" s="7">
        <f>testdata[[#This Row],[cov]]/testdata[[#This Row],[varM]]</f>
        <v>0.22142971163398548</v>
      </c>
      <c r="G339" s="2" t="str">
        <f>IF(testdata[[#This Row],[mrkt]]&gt;B338,"UP",IF(testdata[[#This Row],[mrkt]]&lt;B338,"DN",""))</f>
        <v>UP</v>
      </c>
      <c r="H339" s="2">
        <f>IF(testdata[[#This Row],[mkt-dir]]="UP",testdata[[#This Row],[mrkt]],"")</f>
        <v>258.11</v>
      </c>
      <c r="I339" s="2">
        <f>IF(testdata[[#This Row],[mkt-dir]]="UP",testdata[[#This Row],[eval]],"")</f>
        <v>302.77</v>
      </c>
      <c r="J339" s="6">
        <f t="shared" si="25"/>
        <v>3.5860545454545227</v>
      </c>
      <c r="K339" s="6">
        <f t="shared" si="26"/>
        <v>-0.6261727272727079</v>
      </c>
      <c r="L339" s="7">
        <f>testdata[[#This Row],[cov+]]/testdata[[#This Row],[varM+]]</f>
        <v>-0.17461327465484555</v>
      </c>
      <c r="M339" s="1" t="str">
        <f>IF(testdata[[#This Row],[mkt-dir]]="DN",testdata[[#This Row],[mrkt]],"")</f>
        <v/>
      </c>
      <c r="N339" s="1" t="str">
        <f>IF(testdata[[#This Row],[mkt-dir]]="DN",testdata[[#This Row],[eval]],"")</f>
        <v/>
      </c>
      <c r="O339" s="6">
        <f t="shared" si="27"/>
        <v>3.6261358024691228</v>
      </c>
      <c r="P339" s="6">
        <f t="shared" si="28"/>
        <v>2.555009876543211</v>
      </c>
      <c r="Q339" s="7">
        <f>testdata[[#This Row],[cov-]]/testdata[[#This Row],[varM-]]</f>
        <v>0.70460953911418411</v>
      </c>
    </row>
    <row r="340" spans="1:17" x14ac:dyDescent="0.25">
      <c r="A340" s="3">
        <v>338</v>
      </c>
      <c r="B340" s="1">
        <v>258.11</v>
      </c>
      <c r="C340" s="1">
        <v>301.97000000000003</v>
      </c>
      <c r="D340" s="6">
        <f t="shared" si="24"/>
        <v>4.3326109999999822</v>
      </c>
      <c r="E340" s="6">
        <f t="shared" si="29"/>
        <v>1.8050175000000332</v>
      </c>
      <c r="F340" s="7">
        <f>testdata[[#This Row],[cov]]/testdata[[#This Row],[varM]]</f>
        <v>0.41661194600670143</v>
      </c>
      <c r="G340" s="2" t="str">
        <f>IF(testdata[[#This Row],[mrkt]]&gt;B339,"UP",IF(testdata[[#This Row],[mrkt]]&lt;B339,"DN",""))</f>
        <v/>
      </c>
      <c r="H340" s="2" t="str">
        <f>IF(testdata[[#This Row],[mkt-dir]]="UP",testdata[[#This Row],[mrkt]],"")</f>
        <v/>
      </c>
      <c r="I340" s="2" t="str">
        <f>IF(testdata[[#This Row],[mkt-dir]]="UP",testdata[[#This Row],[eval]],"")</f>
        <v/>
      </c>
      <c r="J340" s="6">
        <f t="shared" si="25"/>
        <v>3.7069609999999678</v>
      </c>
      <c r="K340" s="6">
        <f t="shared" si="26"/>
        <v>1.1287180000000416</v>
      </c>
      <c r="L340" s="7">
        <f>testdata[[#This Row],[cov+]]/testdata[[#This Row],[varM+]]</f>
        <v>0.30448607363283603</v>
      </c>
      <c r="M340" s="1" t="str">
        <f>IF(testdata[[#This Row],[mkt-dir]]="DN",testdata[[#This Row],[mrkt]],"")</f>
        <v/>
      </c>
      <c r="N340" s="1" t="str">
        <f>IF(testdata[[#This Row],[mkt-dir]]="DN",testdata[[#This Row],[eval]],"")</f>
        <v/>
      </c>
      <c r="O340" s="6">
        <f t="shared" si="27"/>
        <v>3.6261358024691228</v>
      </c>
      <c r="P340" s="6">
        <f t="shared" si="28"/>
        <v>2.555009876543211</v>
      </c>
      <c r="Q340" s="7">
        <f>testdata[[#This Row],[cov-]]/testdata[[#This Row],[varM-]]</f>
        <v>0.70460953911418411</v>
      </c>
    </row>
    <row r="341" spans="1:17" x14ac:dyDescent="0.25">
      <c r="A341" s="3">
        <v>339</v>
      </c>
      <c r="B341" s="1">
        <v>260.60000000000002</v>
      </c>
      <c r="C341" s="1">
        <v>306.85000000000002</v>
      </c>
      <c r="D341" s="6">
        <f t="shared" si="24"/>
        <v>4.6063647499999929</v>
      </c>
      <c r="E341" s="6">
        <f t="shared" si="29"/>
        <v>4.8868307500000512</v>
      </c>
      <c r="F341" s="7">
        <f>testdata[[#This Row],[cov]]/testdata[[#This Row],[varM]]</f>
        <v>1.060886624316943</v>
      </c>
      <c r="G341" s="2" t="str">
        <f>IF(testdata[[#This Row],[mrkt]]&gt;B340,"UP",IF(testdata[[#This Row],[mrkt]]&lt;B340,"DN",""))</f>
        <v>UP</v>
      </c>
      <c r="H341" s="2">
        <f>IF(testdata[[#This Row],[mkt-dir]]="UP",testdata[[#This Row],[mrkt]],"")</f>
        <v>260.60000000000002</v>
      </c>
      <c r="I341" s="2">
        <f>IF(testdata[[#This Row],[mkt-dir]]="UP",testdata[[#This Row],[eval]],"")</f>
        <v>306.85000000000002</v>
      </c>
      <c r="J341" s="6">
        <f t="shared" si="25"/>
        <v>3.9213603305784956</v>
      </c>
      <c r="K341" s="6">
        <f t="shared" si="26"/>
        <v>4.1244264462810669</v>
      </c>
      <c r="L341" s="7">
        <f>testdata[[#This Row],[cov+]]/testdata[[#This Row],[varM+]]</f>
        <v>1.0517846100800978</v>
      </c>
      <c r="M341" s="1" t="str">
        <f>IF(testdata[[#This Row],[mkt-dir]]="DN",testdata[[#This Row],[mrkt]],"")</f>
        <v/>
      </c>
      <c r="N341" s="1" t="str">
        <f>IF(testdata[[#This Row],[mkt-dir]]="DN",testdata[[#This Row],[eval]],"")</f>
        <v/>
      </c>
      <c r="O341" s="6">
        <f t="shared" si="27"/>
        <v>3.9012484374999898</v>
      </c>
      <c r="P341" s="6">
        <f t="shared" si="28"/>
        <v>4.1133765624999858</v>
      </c>
      <c r="Q341" s="7">
        <f>testdata[[#This Row],[cov-]]/testdata[[#This Row],[varM-]]</f>
        <v>1.0543744210086585</v>
      </c>
    </row>
    <row r="342" spans="1:17" x14ac:dyDescent="0.25">
      <c r="A342" s="3">
        <v>340</v>
      </c>
      <c r="B342" s="1">
        <v>263.04000000000002</v>
      </c>
      <c r="C342" s="1">
        <v>305.02</v>
      </c>
      <c r="D342" s="6">
        <f t="shared" ref="D342:D405" si="30">_xlfn.VAR.P(B323:B342)</f>
        <v>6.0654650000000041</v>
      </c>
      <c r="E342" s="6">
        <f t="shared" si="29"/>
        <v>7.9552875000000611</v>
      </c>
      <c r="F342" s="7">
        <f>testdata[[#This Row],[cov]]/testdata[[#This Row],[varM]]</f>
        <v>1.3115709183055306</v>
      </c>
      <c r="G342" s="2" t="str">
        <f>IF(testdata[[#This Row],[mrkt]]&gt;B341,"UP",IF(testdata[[#This Row],[mrkt]]&lt;B341,"DN",""))</f>
        <v>UP</v>
      </c>
      <c r="H342" s="2">
        <f>IF(testdata[[#This Row],[mkt-dir]]="UP",testdata[[#This Row],[mrkt]],"")</f>
        <v>263.04000000000002</v>
      </c>
      <c r="I342" s="2">
        <f>IF(testdata[[#This Row],[mkt-dir]]="UP",testdata[[#This Row],[eval]],"")</f>
        <v>305.02</v>
      </c>
      <c r="J342" s="6">
        <f t="shared" ref="J342:J405" si="31">_xlfn.VAR.P(H323:H342)</f>
        <v>5.6085289256198285</v>
      </c>
      <c r="K342" s="6">
        <f t="shared" ref="K342:K405" si="32">_xlfn.COVARIANCE.P(H323:H342,I323:I342)</f>
        <v>8.5812818181819051</v>
      </c>
      <c r="L342" s="7">
        <f>testdata[[#This Row],[cov+]]/testdata[[#This Row],[varM+]]</f>
        <v>1.5300414657723356</v>
      </c>
      <c r="M342" s="1" t="str">
        <f>IF(testdata[[#This Row],[mkt-dir]]="DN",testdata[[#This Row],[mrkt]],"")</f>
        <v/>
      </c>
      <c r="N342" s="1" t="str">
        <f>IF(testdata[[#This Row],[mkt-dir]]="DN",testdata[[#This Row],[eval]],"")</f>
        <v/>
      </c>
      <c r="O342" s="6">
        <f t="shared" ref="O342:O405" si="33">_xlfn.VAR.P(M323:M342)</f>
        <v>3.9012484374999898</v>
      </c>
      <c r="P342" s="6">
        <f t="shared" ref="P342:P405" si="34">_xlfn.COVARIANCE.P(M323:M342,N323:N342)</f>
        <v>4.1133765624999858</v>
      </c>
      <c r="Q342" s="7">
        <f>testdata[[#This Row],[cov-]]/testdata[[#This Row],[varM-]]</f>
        <v>1.0543744210086585</v>
      </c>
    </row>
    <row r="343" spans="1:17" x14ac:dyDescent="0.25">
      <c r="A343" s="3">
        <v>341</v>
      </c>
      <c r="B343" s="1">
        <v>263.83999999999997</v>
      </c>
      <c r="C343" s="1">
        <v>301.06</v>
      </c>
      <c r="D343" s="6">
        <f t="shared" si="30"/>
        <v>7.6792009999999848</v>
      </c>
      <c r="E343" s="6">
        <f t="shared" ref="E343:E406" si="35">_xlfn.COVARIANCE.P(B324:B343,C324:C343)</f>
        <v>10.517029500000058</v>
      </c>
      <c r="F343" s="7">
        <f>testdata[[#This Row],[cov]]/testdata[[#This Row],[varM]]</f>
        <v>1.3695473656699544</v>
      </c>
      <c r="G343" s="2" t="str">
        <f>IF(testdata[[#This Row],[mrkt]]&gt;B342,"UP",IF(testdata[[#This Row],[mrkt]]&lt;B342,"DN",""))</f>
        <v>UP</v>
      </c>
      <c r="H343" s="2">
        <f>IF(testdata[[#This Row],[mkt-dir]]="UP",testdata[[#This Row],[mrkt]],"")</f>
        <v>263.83999999999997</v>
      </c>
      <c r="I343" s="2">
        <f>IF(testdata[[#This Row],[mkt-dir]]="UP",testdata[[#This Row],[eval]],"")</f>
        <v>301.06</v>
      </c>
      <c r="J343" s="6">
        <f t="shared" si="31"/>
        <v>7.0913638888888615</v>
      </c>
      <c r="K343" s="6">
        <f t="shared" si="32"/>
        <v>10.340256944444512</v>
      </c>
      <c r="L343" s="7">
        <f>testdata[[#This Row],[cov+]]/testdata[[#This Row],[varM+]]</f>
        <v>1.4581478410163375</v>
      </c>
      <c r="M343" s="1" t="str">
        <f>IF(testdata[[#This Row],[mkt-dir]]="DN",testdata[[#This Row],[mrkt]],"")</f>
        <v/>
      </c>
      <c r="N343" s="1" t="str">
        <f>IF(testdata[[#This Row],[mkt-dir]]="DN",testdata[[#This Row],[eval]],"")</f>
        <v/>
      </c>
      <c r="O343" s="6">
        <f t="shared" si="33"/>
        <v>4.4574244897959074</v>
      </c>
      <c r="P343" s="6">
        <f t="shared" si="34"/>
        <v>4.5886571428571461</v>
      </c>
      <c r="Q343" s="7">
        <f>testdata[[#This Row],[cov-]]/testdata[[#This Row],[varM-]]</f>
        <v>1.0294413631373143</v>
      </c>
    </row>
    <row r="344" spans="1:17" x14ac:dyDescent="0.25">
      <c r="A344" s="3">
        <v>342</v>
      </c>
      <c r="B344" s="1">
        <v>263.97000000000003</v>
      </c>
      <c r="C344" s="1">
        <v>291.97000000000003</v>
      </c>
      <c r="D344" s="6">
        <f t="shared" si="30"/>
        <v>9.2990047500000017</v>
      </c>
      <c r="E344" s="6">
        <f t="shared" si="35"/>
        <v>9.9538752500000651</v>
      </c>
      <c r="F344" s="7">
        <f>testdata[[#This Row],[cov]]/testdata[[#This Row],[varM]]</f>
        <v>1.0704237192695341</v>
      </c>
      <c r="G344" s="2" t="str">
        <f>IF(testdata[[#This Row],[mrkt]]&gt;B343,"UP",IF(testdata[[#This Row],[mrkt]]&lt;B343,"DN",""))</f>
        <v>UP</v>
      </c>
      <c r="H344" s="2">
        <f>IF(testdata[[#This Row],[mkt-dir]]="UP",testdata[[#This Row],[mrkt]],"")</f>
        <v>263.97000000000003</v>
      </c>
      <c r="I344" s="2">
        <f>IF(testdata[[#This Row],[mkt-dir]]="UP",testdata[[#This Row],[eval]],"")</f>
        <v>291.97000000000003</v>
      </c>
      <c r="J344" s="6">
        <f t="shared" si="31"/>
        <v>8.7312243055555481</v>
      </c>
      <c r="K344" s="6">
        <f t="shared" si="32"/>
        <v>8.8014020833334019</v>
      </c>
      <c r="L344" s="7">
        <f>testdata[[#This Row],[cov+]]/testdata[[#This Row],[varM+]]</f>
        <v>1.0080375644150157</v>
      </c>
      <c r="M344" s="1" t="str">
        <f>IF(testdata[[#This Row],[mkt-dir]]="DN",testdata[[#This Row],[mrkt]],"")</f>
        <v/>
      </c>
      <c r="N344" s="1" t="str">
        <f>IF(testdata[[#This Row],[mkt-dir]]="DN",testdata[[#This Row],[eval]],"")</f>
        <v/>
      </c>
      <c r="O344" s="6">
        <f t="shared" si="33"/>
        <v>4.4574244897959074</v>
      </c>
      <c r="P344" s="6">
        <f t="shared" si="34"/>
        <v>4.5886571428571461</v>
      </c>
      <c r="Q344" s="7">
        <f>testdata[[#This Row],[cov-]]/testdata[[#This Row],[varM-]]</f>
        <v>1.0294413631373143</v>
      </c>
    </row>
    <row r="345" spans="1:17" x14ac:dyDescent="0.25">
      <c r="A345" s="3">
        <v>343</v>
      </c>
      <c r="B345" s="1">
        <v>262.14999999999998</v>
      </c>
      <c r="C345" s="1">
        <v>284.18</v>
      </c>
      <c r="D345" s="6">
        <f t="shared" si="30"/>
        <v>9.5874247499999967</v>
      </c>
      <c r="E345" s="6">
        <f t="shared" si="35"/>
        <v>9.0241770000000745</v>
      </c>
      <c r="F345" s="7">
        <f>testdata[[#This Row],[cov]]/testdata[[#This Row],[varM]]</f>
        <v>0.94125140330306922</v>
      </c>
      <c r="G345" s="2" t="str">
        <f>IF(testdata[[#This Row],[mrkt]]&gt;B344,"UP",IF(testdata[[#This Row],[mrkt]]&lt;B344,"DN",""))</f>
        <v>DN</v>
      </c>
      <c r="H345" s="2" t="str">
        <f>IF(testdata[[#This Row],[mkt-dir]]="UP",testdata[[#This Row],[mrkt]],"")</f>
        <v/>
      </c>
      <c r="I345" s="2" t="str">
        <f>IF(testdata[[#This Row],[mkt-dir]]="UP",testdata[[#This Row],[eval]],"")</f>
        <v/>
      </c>
      <c r="J345" s="6">
        <f t="shared" si="31"/>
        <v>9.2692330578512383</v>
      </c>
      <c r="K345" s="6">
        <f t="shared" si="32"/>
        <v>10.805108264462872</v>
      </c>
      <c r="L345" s="7">
        <f>testdata[[#This Row],[cov+]]/testdata[[#This Row],[varM+]]</f>
        <v>1.1656960394701388</v>
      </c>
      <c r="M345" s="1">
        <f>IF(testdata[[#This Row],[mkt-dir]]="DN",testdata[[#This Row],[mrkt]],"")</f>
        <v>262.14999999999998</v>
      </c>
      <c r="N345" s="1">
        <f>IF(testdata[[#This Row],[mkt-dir]]="DN",testdata[[#This Row],[eval]],"")</f>
        <v>284.18</v>
      </c>
      <c r="O345" s="6">
        <f t="shared" si="33"/>
        <v>7.6378499999999683</v>
      </c>
      <c r="P345" s="6">
        <f t="shared" si="34"/>
        <v>-0.31349374999997082</v>
      </c>
      <c r="Q345" s="7">
        <f>testdata[[#This Row],[cov-]]/testdata[[#This Row],[varM-]]</f>
        <v>-4.1044763906069391E-2</v>
      </c>
    </row>
    <row r="346" spans="1:17" x14ac:dyDescent="0.25">
      <c r="A346" s="3">
        <v>344</v>
      </c>
      <c r="B346" s="1">
        <v>263.25</v>
      </c>
      <c r="C346" s="1">
        <v>286.48</v>
      </c>
      <c r="D346" s="6">
        <f t="shared" si="30"/>
        <v>10.277604000000006</v>
      </c>
      <c r="E346" s="6">
        <f t="shared" si="35"/>
        <v>7.3580830000000734</v>
      </c>
      <c r="F346" s="7">
        <f>testdata[[#This Row],[cov]]/testdata[[#This Row],[varM]]</f>
        <v>0.71593369427349696</v>
      </c>
      <c r="G346" s="2" t="str">
        <f>IF(testdata[[#This Row],[mrkt]]&gt;B345,"UP",IF(testdata[[#This Row],[mrkt]]&lt;B345,"DN",""))</f>
        <v>UP</v>
      </c>
      <c r="H346" s="2">
        <f>IF(testdata[[#This Row],[mkt-dir]]="UP",testdata[[#This Row],[mrkt]],"")</f>
        <v>263.25</v>
      </c>
      <c r="I346" s="2">
        <f>IF(testdata[[#This Row],[mkt-dir]]="UP",testdata[[#This Row],[eval]],"")</f>
        <v>286.48</v>
      </c>
      <c r="J346" s="6">
        <f t="shared" si="31"/>
        <v>10.166008264462814</v>
      </c>
      <c r="K346" s="6">
        <f t="shared" si="32"/>
        <v>8.1554727272727874</v>
      </c>
      <c r="L346" s="7">
        <f>testdata[[#This Row],[cov+]]/testdata[[#This Row],[varM+]]</f>
        <v>0.80222959839426555</v>
      </c>
      <c r="M346" s="1" t="str">
        <f>IF(testdata[[#This Row],[mkt-dir]]="DN",testdata[[#This Row],[mrkt]],"")</f>
        <v/>
      </c>
      <c r="N346" s="1" t="str">
        <f>IF(testdata[[#This Row],[mkt-dir]]="DN",testdata[[#This Row],[eval]],"")</f>
        <v/>
      </c>
      <c r="O346" s="6">
        <f t="shared" si="33"/>
        <v>7.6378499999999683</v>
      </c>
      <c r="P346" s="6">
        <f t="shared" si="34"/>
        <v>-0.31349374999997082</v>
      </c>
      <c r="Q346" s="7">
        <f>testdata[[#This Row],[cov-]]/testdata[[#This Row],[varM-]]</f>
        <v>-4.1044763906069391E-2</v>
      </c>
    </row>
    <row r="347" spans="1:17" x14ac:dyDescent="0.25">
      <c r="A347" s="3">
        <v>345</v>
      </c>
      <c r="B347" s="1">
        <v>263.02999999999997</v>
      </c>
      <c r="C347" s="1">
        <v>284.54000000000002</v>
      </c>
      <c r="D347" s="6">
        <f t="shared" si="30"/>
        <v>11.153554999999994</v>
      </c>
      <c r="E347" s="6">
        <f t="shared" si="35"/>
        <v>4.9742325000000935</v>
      </c>
      <c r="F347" s="7">
        <f>testdata[[#This Row],[cov]]/testdata[[#This Row],[varM]]</f>
        <v>0.44597731395954887</v>
      </c>
      <c r="G347" s="2" t="str">
        <f>IF(testdata[[#This Row],[mrkt]]&gt;B346,"UP",IF(testdata[[#This Row],[mrkt]]&lt;B346,"DN",""))</f>
        <v>DN</v>
      </c>
      <c r="H347" s="2" t="str">
        <f>IF(testdata[[#This Row],[mkt-dir]]="UP",testdata[[#This Row],[mrkt]],"")</f>
        <v/>
      </c>
      <c r="I347" s="2" t="str">
        <f>IF(testdata[[#This Row],[mkt-dir]]="UP",testdata[[#This Row],[eval]],"")</f>
        <v/>
      </c>
      <c r="J347" s="6">
        <f t="shared" si="31"/>
        <v>10.166008264462814</v>
      </c>
      <c r="K347" s="6">
        <f t="shared" si="32"/>
        <v>8.1554727272727874</v>
      </c>
      <c r="L347" s="7">
        <f>testdata[[#This Row],[cov+]]/testdata[[#This Row],[varM+]]</f>
        <v>0.80222959839426555</v>
      </c>
      <c r="M347" s="1">
        <f>IF(testdata[[#This Row],[mkt-dir]]="DN",testdata[[#This Row],[mrkt]],"")</f>
        <v>263.02999999999997</v>
      </c>
      <c r="N347" s="1">
        <f>IF(testdata[[#This Row],[mkt-dir]]="DN",testdata[[#This Row],[eval]],"")</f>
        <v>284.54000000000002</v>
      </c>
      <c r="O347" s="6">
        <f t="shared" si="33"/>
        <v>10.881518749999939</v>
      </c>
      <c r="P347" s="6">
        <f t="shared" si="34"/>
        <v>-7.4594531249999365</v>
      </c>
      <c r="Q347" s="7">
        <f>testdata[[#This Row],[cov-]]/testdata[[#This Row],[varM-]]</f>
        <v>-0.68551580862735528</v>
      </c>
    </row>
    <row r="348" spans="1:17" x14ac:dyDescent="0.25">
      <c r="A348" s="3">
        <v>346</v>
      </c>
      <c r="B348" s="1">
        <v>262.37</v>
      </c>
      <c r="C348" s="1">
        <v>276.82</v>
      </c>
      <c r="D348" s="6">
        <f t="shared" si="30"/>
        <v>11.737690999999995</v>
      </c>
      <c r="E348" s="6">
        <f t="shared" si="35"/>
        <v>2.0813775000000905</v>
      </c>
      <c r="F348" s="7">
        <f>testdata[[#This Row],[cov]]/testdata[[#This Row],[varM]]</f>
        <v>0.17732427101719508</v>
      </c>
      <c r="G348" s="2" t="str">
        <f>IF(testdata[[#This Row],[mrkt]]&gt;B347,"UP",IF(testdata[[#This Row],[mrkt]]&lt;B347,"DN",""))</f>
        <v>DN</v>
      </c>
      <c r="H348" s="2" t="str">
        <f>IF(testdata[[#This Row],[mkt-dir]]="UP",testdata[[#This Row],[mrkt]],"")</f>
        <v/>
      </c>
      <c r="I348" s="2" t="str">
        <f>IF(testdata[[#This Row],[mkt-dir]]="UP",testdata[[#This Row],[eval]],"")</f>
        <v/>
      </c>
      <c r="J348" s="6">
        <f t="shared" si="31"/>
        <v>10.166008264462814</v>
      </c>
      <c r="K348" s="6">
        <f t="shared" si="32"/>
        <v>8.1554727272727874</v>
      </c>
      <c r="L348" s="7">
        <f>testdata[[#This Row],[cov+]]/testdata[[#This Row],[varM+]]</f>
        <v>0.80222959839426555</v>
      </c>
      <c r="M348" s="1">
        <f>IF(testdata[[#This Row],[mkt-dir]]="DN",testdata[[#This Row],[mrkt]],"")</f>
        <v>262.37</v>
      </c>
      <c r="N348" s="1">
        <f>IF(testdata[[#This Row],[mkt-dir]]="DN",testdata[[#This Row],[eval]],"")</f>
        <v>276.82</v>
      </c>
      <c r="O348" s="6">
        <f t="shared" si="33"/>
        <v>13.608968749999958</v>
      </c>
      <c r="P348" s="6">
        <f t="shared" si="34"/>
        <v>-13.634596874999957</v>
      </c>
      <c r="Q348" s="7">
        <f>testdata[[#This Row],[cov-]]/testdata[[#This Row],[varM-]]</f>
        <v>-1.0018831790616023</v>
      </c>
    </row>
    <row r="349" spans="1:17" x14ac:dyDescent="0.25">
      <c r="A349" s="3">
        <v>347</v>
      </c>
      <c r="B349" s="1">
        <v>264.33999999999997</v>
      </c>
      <c r="C349" s="1">
        <v>284.49</v>
      </c>
      <c r="D349" s="6">
        <f t="shared" si="30"/>
        <v>13.030502749999979</v>
      </c>
      <c r="E349" s="6">
        <f t="shared" si="35"/>
        <v>-0.50557774999990701</v>
      </c>
      <c r="F349" s="7">
        <f>testdata[[#This Row],[cov]]/testdata[[#This Row],[varM]]</f>
        <v>-3.8799558213508521E-2</v>
      </c>
      <c r="G349" s="2" t="str">
        <f>IF(testdata[[#This Row],[mrkt]]&gt;B348,"UP",IF(testdata[[#This Row],[mrkt]]&lt;B348,"DN",""))</f>
        <v>UP</v>
      </c>
      <c r="H349" s="2">
        <f>IF(testdata[[#This Row],[mkt-dir]]="UP",testdata[[#This Row],[mrkt]],"")</f>
        <v>264.33999999999997</v>
      </c>
      <c r="I349" s="2">
        <f>IF(testdata[[#This Row],[mkt-dir]]="UP",testdata[[#This Row],[eval]],"")</f>
        <v>284.49</v>
      </c>
      <c r="J349" s="6">
        <f t="shared" si="31"/>
        <v>10.977024305555537</v>
      </c>
      <c r="K349" s="6">
        <f t="shared" si="32"/>
        <v>3.6249819444445293</v>
      </c>
      <c r="L349" s="7">
        <f>testdata[[#This Row],[cov+]]/testdata[[#This Row],[varM+]]</f>
        <v>0.33023357182600976</v>
      </c>
      <c r="M349" s="1" t="str">
        <f>IF(testdata[[#This Row],[mkt-dir]]="DN",testdata[[#This Row],[mrkt]],"")</f>
        <v/>
      </c>
      <c r="N349" s="1" t="str">
        <f>IF(testdata[[#This Row],[mkt-dir]]="DN",testdata[[#This Row],[eval]],"")</f>
        <v/>
      </c>
      <c r="O349" s="6">
        <f t="shared" si="33"/>
        <v>15.545734693877501</v>
      </c>
      <c r="P349" s="6">
        <f t="shared" si="34"/>
        <v>-15.690424489795873</v>
      </c>
      <c r="Q349" s="7">
        <f>testdata[[#This Row],[cov-]]/testdata[[#This Row],[varM-]]</f>
        <v>-1.0093073630013354</v>
      </c>
    </row>
    <row r="350" spans="1:17" x14ac:dyDescent="0.25">
      <c r="A350" s="3">
        <v>348</v>
      </c>
      <c r="B350" s="1">
        <v>263.61</v>
      </c>
      <c r="C350" s="1">
        <v>275.01</v>
      </c>
      <c r="D350" s="6">
        <f t="shared" si="30"/>
        <v>12.537770999999994</v>
      </c>
      <c r="E350" s="6">
        <f t="shared" si="35"/>
        <v>-6.2041769999999197</v>
      </c>
      <c r="F350" s="7">
        <f>testdata[[#This Row],[cov]]/testdata[[#This Row],[varM]]</f>
        <v>-0.49483891514687278</v>
      </c>
      <c r="G350" s="2" t="str">
        <f>IF(testdata[[#This Row],[mrkt]]&gt;B349,"UP",IF(testdata[[#This Row],[mrkt]]&lt;B349,"DN",""))</f>
        <v>DN</v>
      </c>
      <c r="H350" s="2" t="str">
        <f>IF(testdata[[#This Row],[mkt-dir]]="UP",testdata[[#This Row],[mrkt]],"")</f>
        <v/>
      </c>
      <c r="I350" s="2" t="str">
        <f>IF(testdata[[#This Row],[mkt-dir]]="UP",testdata[[#This Row],[eval]],"")</f>
        <v/>
      </c>
      <c r="J350" s="6">
        <f t="shared" si="31"/>
        <v>10.977024305555537</v>
      </c>
      <c r="K350" s="6">
        <f t="shared" si="32"/>
        <v>3.6249819444445293</v>
      </c>
      <c r="L350" s="7">
        <f>testdata[[#This Row],[cov+]]/testdata[[#This Row],[varM+]]</f>
        <v>0.33023357182600976</v>
      </c>
      <c r="M350" s="1">
        <f>IF(testdata[[#This Row],[mkt-dir]]="DN",testdata[[#This Row],[mrkt]],"")</f>
        <v>263.61</v>
      </c>
      <c r="N350" s="1">
        <f>IF(testdata[[#This Row],[mkt-dir]]="DN",testdata[[#This Row],[eval]],"")</f>
        <v>275.01</v>
      </c>
      <c r="O350" s="6">
        <f t="shared" si="33"/>
        <v>16.282934693877554</v>
      </c>
      <c r="P350" s="6">
        <f t="shared" si="34"/>
        <v>-25.454675510204073</v>
      </c>
      <c r="Q350" s="7">
        <f>testdata[[#This Row],[cov-]]/testdata[[#This Row],[varM-]]</f>
        <v>-1.5632732052763885</v>
      </c>
    </row>
    <row r="351" spans="1:17" x14ac:dyDescent="0.25">
      <c r="A351" s="3">
        <v>349</v>
      </c>
      <c r="B351" s="1">
        <v>264.33</v>
      </c>
      <c r="C351" s="1">
        <v>279.07</v>
      </c>
      <c r="D351" s="6">
        <f t="shared" si="30"/>
        <v>12.235090999999986</v>
      </c>
      <c r="E351" s="6">
        <f t="shared" si="35"/>
        <v>-11.736079999999907</v>
      </c>
      <c r="F351" s="7">
        <f>testdata[[#This Row],[cov]]/testdata[[#This Row],[varM]]</f>
        <v>-0.95921477004134426</v>
      </c>
      <c r="G351" s="2" t="str">
        <f>IF(testdata[[#This Row],[mrkt]]&gt;B350,"UP",IF(testdata[[#This Row],[mrkt]]&lt;B350,"DN",""))</f>
        <v>UP</v>
      </c>
      <c r="H351" s="2">
        <f>IF(testdata[[#This Row],[mkt-dir]]="UP",testdata[[#This Row],[mrkt]],"")</f>
        <v>264.33</v>
      </c>
      <c r="I351" s="2">
        <f>IF(testdata[[#This Row],[mkt-dir]]="UP",testdata[[#This Row],[eval]],"")</f>
        <v>279.07</v>
      </c>
      <c r="J351" s="6">
        <f t="shared" si="31"/>
        <v>9.6753854166666411</v>
      </c>
      <c r="K351" s="6">
        <f t="shared" si="32"/>
        <v>-7.5905083333332257</v>
      </c>
      <c r="L351" s="7">
        <f>testdata[[#This Row],[cov+]]/testdata[[#This Row],[varM+]]</f>
        <v>-0.7845174126353619</v>
      </c>
      <c r="M351" s="1" t="str">
        <f>IF(testdata[[#This Row],[mkt-dir]]="DN",testdata[[#This Row],[mrkt]],"")</f>
        <v/>
      </c>
      <c r="N351" s="1" t="str">
        <f>IF(testdata[[#This Row],[mkt-dir]]="DN",testdata[[#This Row],[eval]],"")</f>
        <v/>
      </c>
      <c r="O351" s="6">
        <f t="shared" si="33"/>
        <v>16.282934693877554</v>
      </c>
      <c r="P351" s="6">
        <f t="shared" si="34"/>
        <v>-25.454675510204073</v>
      </c>
      <c r="Q351" s="7">
        <f>testdata[[#This Row],[cov-]]/testdata[[#This Row],[varM-]]</f>
        <v>-1.5632732052763885</v>
      </c>
    </row>
    <row r="352" spans="1:17" x14ac:dyDescent="0.25">
      <c r="A352" s="3">
        <v>350</v>
      </c>
      <c r="B352" s="1">
        <v>263.79000000000002</v>
      </c>
      <c r="C352" s="1">
        <v>277.85000000000002</v>
      </c>
      <c r="D352" s="6">
        <f t="shared" si="30"/>
        <v>12.430244749999989</v>
      </c>
      <c r="E352" s="6">
        <f t="shared" si="35"/>
        <v>-14.930021749999923</v>
      </c>
      <c r="F352" s="7">
        <f>testdata[[#This Row],[cov]]/testdata[[#This Row],[varM]]</f>
        <v>-1.2011044070552139</v>
      </c>
      <c r="G352" s="2" t="str">
        <f>IF(testdata[[#This Row],[mrkt]]&gt;B351,"UP",IF(testdata[[#This Row],[mrkt]]&lt;B351,"DN",""))</f>
        <v>DN</v>
      </c>
      <c r="H352" s="2" t="str">
        <f>IF(testdata[[#This Row],[mkt-dir]]="UP",testdata[[#This Row],[mrkt]],"")</f>
        <v/>
      </c>
      <c r="I352" s="2" t="str">
        <f>IF(testdata[[#This Row],[mkt-dir]]="UP",testdata[[#This Row],[eval]],"")</f>
        <v/>
      </c>
      <c r="J352" s="6">
        <f t="shared" si="31"/>
        <v>9.4535884297520241</v>
      </c>
      <c r="K352" s="6">
        <f t="shared" si="32"/>
        <v>-11.186714876032953</v>
      </c>
      <c r="L352" s="7">
        <f>testdata[[#This Row],[cov+]]/testdata[[#This Row],[varM+]]</f>
        <v>-1.1833300084046912</v>
      </c>
      <c r="M352" s="1">
        <f>IF(testdata[[#This Row],[mkt-dir]]="DN",testdata[[#This Row],[mrkt]],"")</f>
        <v>263.79000000000002</v>
      </c>
      <c r="N352" s="1">
        <f>IF(testdata[[#This Row],[mkt-dir]]="DN",testdata[[#This Row],[eval]],"")</f>
        <v>277.85000000000002</v>
      </c>
      <c r="O352" s="6">
        <f t="shared" si="33"/>
        <v>16.410685937500027</v>
      </c>
      <c r="P352" s="6">
        <f t="shared" si="34"/>
        <v>-26.101553125000002</v>
      </c>
      <c r="Q352" s="7">
        <f>testdata[[#This Row],[cov-]]/testdata[[#This Row],[varM-]]</f>
        <v>-1.5905217627348163</v>
      </c>
    </row>
    <row r="353" spans="1:17" x14ac:dyDescent="0.25">
      <c r="A353" s="3">
        <v>351</v>
      </c>
      <c r="B353" s="1">
        <v>263.16000000000003</v>
      </c>
      <c r="C353" s="1">
        <v>278.85000000000002</v>
      </c>
      <c r="D353" s="6">
        <f t="shared" si="30"/>
        <v>12.335474749999994</v>
      </c>
      <c r="E353" s="6">
        <f t="shared" si="35"/>
        <v>-15.994570999999933</v>
      </c>
      <c r="F353" s="7">
        <f>testdata[[#This Row],[cov]]/testdata[[#This Row],[varM]]</f>
        <v>-1.2966319760007567</v>
      </c>
      <c r="G353" s="2" t="str">
        <f>IF(testdata[[#This Row],[mrkt]]&gt;B352,"UP",IF(testdata[[#This Row],[mrkt]]&lt;B352,"DN",""))</f>
        <v>DN</v>
      </c>
      <c r="H353" s="2" t="str">
        <f>IF(testdata[[#This Row],[mkt-dir]]="UP",testdata[[#This Row],[mrkt]],"")</f>
        <v/>
      </c>
      <c r="I353" s="2" t="str">
        <f>IF(testdata[[#This Row],[mkt-dir]]="UP",testdata[[#This Row],[eval]],"")</f>
        <v/>
      </c>
      <c r="J353" s="6">
        <f t="shared" si="31"/>
        <v>9.1307449999999442</v>
      </c>
      <c r="K353" s="6">
        <f t="shared" si="32"/>
        <v>-12.676169999999891</v>
      </c>
      <c r="L353" s="7">
        <f>testdata[[#This Row],[cov+]]/testdata[[#This Row],[varM+]]</f>
        <v>-1.3882952595872482</v>
      </c>
      <c r="M353" s="1">
        <f>IF(testdata[[#This Row],[mkt-dir]]="DN",testdata[[#This Row],[mrkt]],"")</f>
        <v>263.16000000000003</v>
      </c>
      <c r="N353" s="1">
        <f>IF(testdata[[#This Row],[mkt-dir]]="DN",testdata[[#This Row],[eval]],"")</f>
        <v>278.85000000000002</v>
      </c>
      <c r="O353" s="6">
        <f t="shared" si="33"/>
        <v>15.637720987654367</v>
      </c>
      <c r="P353" s="6">
        <f t="shared" si="34"/>
        <v>-25.097737037037049</v>
      </c>
      <c r="Q353" s="7">
        <f>testdata[[#This Row],[cov-]]/testdata[[#This Row],[varM-]]</f>
        <v>-1.6049485124367646</v>
      </c>
    </row>
    <row r="354" spans="1:17" x14ac:dyDescent="0.25">
      <c r="A354" s="3">
        <v>352</v>
      </c>
      <c r="B354" s="1">
        <v>260.14</v>
      </c>
      <c r="C354" s="1">
        <v>283.76</v>
      </c>
      <c r="D354" s="6">
        <f t="shared" si="30"/>
        <v>11.062572749999994</v>
      </c>
      <c r="E354" s="6">
        <f t="shared" si="35"/>
        <v>-14.827977499999932</v>
      </c>
      <c r="F354" s="7">
        <f>testdata[[#This Row],[cov]]/testdata[[#This Row],[varM]]</f>
        <v>-1.340373332234126</v>
      </c>
      <c r="G354" s="2" t="str">
        <f>IF(testdata[[#This Row],[mrkt]]&gt;B353,"UP",IF(testdata[[#This Row],[mrkt]]&lt;B353,"DN",""))</f>
        <v>DN</v>
      </c>
      <c r="H354" s="2" t="str">
        <f>IF(testdata[[#This Row],[mkt-dir]]="UP",testdata[[#This Row],[mrkt]],"")</f>
        <v/>
      </c>
      <c r="I354" s="2" t="str">
        <f>IF(testdata[[#This Row],[mkt-dir]]="UP",testdata[[#This Row],[eval]],"")</f>
        <v/>
      </c>
      <c r="J354" s="6">
        <f t="shared" si="31"/>
        <v>9.1307449999999442</v>
      </c>
      <c r="K354" s="6">
        <f t="shared" si="32"/>
        <v>-12.676169999999891</v>
      </c>
      <c r="L354" s="7">
        <f>testdata[[#This Row],[cov+]]/testdata[[#This Row],[varM+]]</f>
        <v>-1.3882952595872482</v>
      </c>
      <c r="M354" s="1">
        <f>IF(testdata[[#This Row],[mkt-dir]]="DN",testdata[[#This Row],[mrkt]],"")</f>
        <v>260.14</v>
      </c>
      <c r="N354" s="1">
        <f>IF(testdata[[#This Row],[mkt-dir]]="DN",testdata[[#This Row],[eval]],"")</f>
        <v>283.76</v>
      </c>
      <c r="O354" s="6">
        <f t="shared" si="33"/>
        <v>13.173513580246961</v>
      </c>
      <c r="P354" s="6">
        <f t="shared" si="34"/>
        <v>-19.659848148148175</v>
      </c>
      <c r="Q354" s="7">
        <f>testdata[[#This Row],[cov-]]/testdata[[#This Row],[varM-]]</f>
        <v>-1.4923769599043915</v>
      </c>
    </row>
    <row r="355" spans="1:17" x14ac:dyDescent="0.25">
      <c r="A355" s="3">
        <v>353</v>
      </c>
      <c r="B355" s="1">
        <v>263.61</v>
      </c>
      <c r="C355" s="1">
        <v>291.72000000000003</v>
      </c>
      <c r="D355" s="6">
        <f t="shared" si="30"/>
        <v>10.137858750000007</v>
      </c>
      <c r="E355" s="6">
        <f t="shared" si="35"/>
        <v>-12.096557499999935</v>
      </c>
      <c r="F355" s="7">
        <f>testdata[[#This Row],[cov]]/testdata[[#This Row],[varM]]</f>
        <v>-1.193206356322525</v>
      </c>
      <c r="G355" s="2" t="str">
        <f>IF(testdata[[#This Row],[mrkt]]&gt;B354,"UP",IF(testdata[[#This Row],[mrkt]]&lt;B354,"DN",""))</f>
        <v>UP</v>
      </c>
      <c r="H355" s="2">
        <f>IF(testdata[[#This Row],[mkt-dir]]="UP",testdata[[#This Row],[mrkt]],"")</f>
        <v>263.61</v>
      </c>
      <c r="I355" s="2">
        <f>IF(testdata[[#This Row],[mkt-dir]]="UP",testdata[[#This Row],[eval]],"")</f>
        <v>291.72000000000003</v>
      </c>
      <c r="J355" s="6">
        <f t="shared" si="31"/>
        <v>6.2614009999999638</v>
      </c>
      <c r="K355" s="6">
        <f t="shared" si="32"/>
        <v>-10.301285999999891</v>
      </c>
      <c r="L355" s="7">
        <f>testdata[[#This Row],[cov+]]/testdata[[#This Row],[varM+]]</f>
        <v>-1.6452046434975096</v>
      </c>
      <c r="M355" s="1" t="str">
        <f>IF(testdata[[#This Row],[mkt-dir]]="DN",testdata[[#This Row],[mrkt]],"")</f>
        <v/>
      </c>
      <c r="N355" s="1" t="str">
        <f>IF(testdata[[#This Row],[mkt-dir]]="DN",testdata[[#This Row],[eval]],"")</f>
        <v/>
      </c>
      <c r="O355" s="6">
        <f t="shared" si="33"/>
        <v>13.173513580246961</v>
      </c>
      <c r="P355" s="6">
        <f t="shared" si="34"/>
        <v>-19.659848148148175</v>
      </c>
      <c r="Q355" s="7">
        <f>testdata[[#This Row],[cov-]]/testdata[[#This Row],[varM-]]</f>
        <v>-1.4923769599043915</v>
      </c>
    </row>
    <row r="356" spans="1:17" x14ac:dyDescent="0.25">
      <c r="A356" s="3">
        <v>354</v>
      </c>
      <c r="B356" s="1">
        <v>261.99</v>
      </c>
      <c r="C356" s="1">
        <v>284.73</v>
      </c>
      <c r="D356" s="6">
        <f t="shared" si="30"/>
        <v>7.6735727499999937</v>
      </c>
      <c r="E356" s="6">
        <f t="shared" si="35"/>
        <v>-7.9909559999999402</v>
      </c>
      <c r="F356" s="7">
        <f>testdata[[#This Row],[cov]]/testdata[[#This Row],[varM]]</f>
        <v>-1.0413605578965739</v>
      </c>
      <c r="G356" s="2" t="str">
        <f>IF(testdata[[#This Row],[mrkt]]&gt;B355,"UP",IF(testdata[[#This Row],[mrkt]]&lt;B355,"DN",""))</f>
        <v>DN</v>
      </c>
      <c r="H356" s="2" t="str">
        <f>IF(testdata[[#This Row],[mkt-dir]]="UP",testdata[[#This Row],[mrkt]],"")</f>
        <v/>
      </c>
      <c r="I356" s="2" t="str">
        <f>IF(testdata[[#This Row],[mkt-dir]]="UP",testdata[[#This Row],[eval]],"")</f>
        <v/>
      </c>
      <c r="J356" s="6">
        <f t="shared" si="31"/>
        <v>6.2614009999999638</v>
      </c>
      <c r="K356" s="6">
        <f t="shared" si="32"/>
        <v>-10.301285999999891</v>
      </c>
      <c r="L356" s="7">
        <f>testdata[[#This Row],[cov+]]/testdata[[#This Row],[varM+]]</f>
        <v>-1.6452046434975096</v>
      </c>
      <c r="M356" s="1">
        <f>IF(testdata[[#This Row],[mkt-dir]]="DN",testdata[[#This Row],[mrkt]],"")</f>
        <v>261.99</v>
      </c>
      <c r="N356" s="1">
        <f>IF(testdata[[#This Row],[mkt-dir]]="DN",testdata[[#This Row],[eval]],"")</f>
        <v>284.73</v>
      </c>
      <c r="O356" s="6">
        <f t="shared" si="33"/>
        <v>8.3346000000000373</v>
      </c>
      <c r="P356" s="6">
        <f t="shared" si="34"/>
        <v>-5.2932703703703954</v>
      </c>
      <c r="Q356" s="7">
        <f>testdata[[#This Row],[cov-]]/testdata[[#This Row],[varM-]]</f>
        <v>-0.63509590986614495</v>
      </c>
    </row>
    <row r="357" spans="1:17" x14ac:dyDescent="0.25">
      <c r="A357" s="3">
        <v>355</v>
      </c>
      <c r="B357" s="1">
        <v>264.57</v>
      </c>
      <c r="C357" s="1">
        <v>291.82</v>
      </c>
      <c r="D357" s="6">
        <f t="shared" si="30"/>
        <v>4.7668787499999805</v>
      </c>
      <c r="E357" s="6">
        <f t="shared" si="35"/>
        <v>-9.4419962499999528</v>
      </c>
      <c r="F357" s="7">
        <f>testdata[[#This Row],[cov]]/testdata[[#This Row],[varM]]</f>
        <v>-1.9807502445913883</v>
      </c>
      <c r="G357" s="2" t="str">
        <f>IF(testdata[[#This Row],[mrkt]]&gt;B356,"UP",IF(testdata[[#This Row],[mrkt]]&lt;B356,"DN",""))</f>
        <v>UP</v>
      </c>
      <c r="H357" s="2">
        <f>IF(testdata[[#This Row],[mkt-dir]]="UP",testdata[[#This Row],[mrkt]],"")</f>
        <v>264.57</v>
      </c>
      <c r="I357" s="2">
        <f>IF(testdata[[#This Row],[mkt-dir]]="UP",testdata[[#This Row],[eval]],"")</f>
        <v>291.82</v>
      </c>
      <c r="J357" s="6">
        <f t="shared" si="31"/>
        <v>6.1435520661156664</v>
      </c>
      <c r="K357" s="6">
        <f t="shared" si="32"/>
        <v>-9.8538371900825457</v>
      </c>
      <c r="L357" s="7">
        <f>testdata[[#This Row],[cov+]]/testdata[[#This Row],[varM+]]</f>
        <v>-1.6039315829079888</v>
      </c>
      <c r="M357" s="1" t="str">
        <f>IF(testdata[[#This Row],[mkt-dir]]="DN",testdata[[#This Row],[mrkt]],"")</f>
        <v/>
      </c>
      <c r="N357" s="1" t="str">
        <f>IF(testdata[[#This Row],[mkt-dir]]="DN",testdata[[#This Row],[eval]],"")</f>
        <v/>
      </c>
      <c r="O357" s="6">
        <f t="shared" si="33"/>
        <v>1.1968250000000193</v>
      </c>
      <c r="P357" s="6">
        <f t="shared" si="34"/>
        <v>-2.396612500000042</v>
      </c>
      <c r="Q357" s="7">
        <f>testdata[[#This Row],[cov-]]/testdata[[#This Row],[varM-]]</f>
        <v>-2.0024752992292134</v>
      </c>
    </row>
    <row r="358" spans="1:17" x14ac:dyDescent="0.25">
      <c r="A358" s="3">
        <v>356</v>
      </c>
      <c r="B358" s="1">
        <v>265.82</v>
      </c>
      <c r="C358" s="1">
        <v>296.74</v>
      </c>
      <c r="D358" s="6">
        <f t="shared" si="30"/>
        <v>3.9543527499999827</v>
      </c>
      <c r="E358" s="6">
        <f t="shared" si="35"/>
        <v>-6.9092824999999678</v>
      </c>
      <c r="F358" s="7">
        <f>testdata[[#This Row],[cov]]/testdata[[#This Row],[varM]]</f>
        <v>-1.7472600288378415</v>
      </c>
      <c r="G358" s="2" t="str">
        <f>IF(testdata[[#This Row],[mrkt]]&gt;B357,"UP",IF(testdata[[#This Row],[mrkt]]&lt;B357,"DN",""))</f>
        <v>UP</v>
      </c>
      <c r="H358" s="2">
        <f>IF(testdata[[#This Row],[mkt-dir]]="UP",testdata[[#This Row],[mrkt]],"")</f>
        <v>265.82</v>
      </c>
      <c r="I358" s="2">
        <f>IF(testdata[[#This Row],[mkt-dir]]="UP",testdata[[#This Row],[eval]],"")</f>
        <v>296.74</v>
      </c>
      <c r="J358" s="6">
        <f t="shared" si="31"/>
        <v>4.1070429752065758</v>
      </c>
      <c r="K358" s="6">
        <f t="shared" si="32"/>
        <v>-9.2536057851238827</v>
      </c>
      <c r="L358" s="7">
        <f>testdata[[#This Row],[cov+]]/testdata[[#This Row],[varM+]]</f>
        <v>-2.2531066368153709</v>
      </c>
      <c r="M358" s="1" t="str">
        <f>IF(testdata[[#This Row],[mkt-dir]]="DN",testdata[[#This Row],[mrkt]],"")</f>
        <v/>
      </c>
      <c r="N358" s="1" t="str">
        <f>IF(testdata[[#This Row],[mkt-dir]]="DN",testdata[[#This Row],[eval]],"")</f>
        <v/>
      </c>
      <c r="O358" s="6">
        <f t="shared" si="33"/>
        <v>1.1968250000000193</v>
      </c>
      <c r="P358" s="6">
        <f t="shared" si="34"/>
        <v>-2.396612500000042</v>
      </c>
      <c r="Q358" s="7">
        <f>testdata[[#This Row],[cov-]]/testdata[[#This Row],[varM-]]</f>
        <v>-2.0024752992292134</v>
      </c>
    </row>
    <row r="359" spans="1:17" x14ac:dyDescent="0.25">
      <c r="A359" s="3">
        <v>357</v>
      </c>
      <c r="B359" s="1">
        <v>266.02</v>
      </c>
      <c r="C359" s="1">
        <v>291.13</v>
      </c>
      <c r="D359" s="6">
        <f t="shared" si="30"/>
        <v>3.3023709999999822</v>
      </c>
      <c r="E359" s="6">
        <f t="shared" si="35"/>
        <v>-3.2829709999999843</v>
      </c>
      <c r="F359" s="7">
        <f>testdata[[#This Row],[cov]]/testdata[[#This Row],[varM]]</f>
        <v>-0.99412543290865929</v>
      </c>
      <c r="G359" s="2" t="str">
        <f>IF(testdata[[#This Row],[mrkt]]&gt;B358,"UP",IF(testdata[[#This Row],[mrkt]]&lt;B358,"DN",""))</f>
        <v>UP</v>
      </c>
      <c r="H359" s="2">
        <f>IF(testdata[[#This Row],[mkt-dir]]="UP",testdata[[#This Row],[mrkt]],"")</f>
        <v>266.02</v>
      </c>
      <c r="I359" s="2">
        <f>IF(testdata[[#This Row],[mkt-dir]]="UP",testdata[[#This Row],[eval]],"")</f>
        <v>291.13</v>
      </c>
      <c r="J359" s="6">
        <f t="shared" si="31"/>
        <v>1.9210066115702171</v>
      </c>
      <c r="K359" s="6">
        <f t="shared" si="32"/>
        <v>-5.4042206611569616</v>
      </c>
      <c r="L359" s="7">
        <f>testdata[[#This Row],[cov+]]/testdata[[#This Row],[varM+]]</f>
        <v>-2.8132233531146413</v>
      </c>
      <c r="M359" s="1" t="str">
        <f>IF(testdata[[#This Row],[mkt-dir]]="DN",testdata[[#This Row],[mrkt]],"")</f>
        <v/>
      </c>
      <c r="N359" s="1" t="str">
        <f>IF(testdata[[#This Row],[mkt-dir]]="DN",testdata[[#This Row],[eval]],"")</f>
        <v/>
      </c>
      <c r="O359" s="6">
        <f t="shared" si="33"/>
        <v>1.1968250000000193</v>
      </c>
      <c r="P359" s="6">
        <f t="shared" si="34"/>
        <v>-2.396612500000042</v>
      </c>
      <c r="Q359" s="7">
        <f>testdata[[#This Row],[cov-]]/testdata[[#This Row],[varM-]]</f>
        <v>-2.0024752992292134</v>
      </c>
    </row>
    <row r="360" spans="1:17" x14ac:dyDescent="0.25">
      <c r="A360" s="3">
        <v>358</v>
      </c>
      <c r="B360" s="1">
        <v>268.24</v>
      </c>
      <c r="C360" s="1">
        <v>319.5</v>
      </c>
      <c r="D360" s="6">
        <f t="shared" si="30"/>
        <v>3.1349727499999935</v>
      </c>
      <c r="E360" s="6">
        <f t="shared" si="35"/>
        <v>7.5094217500000227</v>
      </c>
      <c r="F360" s="7">
        <f>testdata[[#This Row],[cov]]/testdata[[#This Row],[varM]]</f>
        <v>2.3953706615153316</v>
      </c>
      <c r="G360" s="2" t="str">
        <f>IF(testdata[[#This Row],[mrkt]]&gt;B359,"UP",IF(testdata[[#This Row],[mrkt]]&lt;B359,"DN",""))</f>
        <v>UP</v>
      </c>
      <c r="H360" s="2">
        <f>IF(testdata[[#This Row],[mkt-dir]]="UP",testdata[[#This Row],[mrkt]],"")</f>
        <v>268.24</v>
      </c>
      <c r="I360" s="2">
        <f>IF(testdata[[#This Row],[mkt-dir]]="UP",testdata[[#This Row],[eval]],"")</f>
        <v>319.5</v>
      </c>
      <c r="J360" s="6">
        <f t="shared" si="31"/>
        <v>3.1703687499999789</v>
      </c>
      <c r="K360" s="6">
        <f t="shared" si="32"/>
        <v>3.6415145833334104</v>
      </c>
      <c r="L360" s="7">
        <f>testdata[[#This Row],[cov+]]/testdata[[#This Row],[varM+]]</f>
        <v>1.1486091588978204</v>
      </c>
      <c r="M360" s="1" t="str">
        <f>IF(testdata[[#This Row],[mkt-dir]]="DN",testdata[[#This Row],[mrkt]],"")</f>
        <v/>
      </c>
      <c r="N360" s="1" t="str">
        <f>IF(testdata[[#This Row],[mkt-dir]]="DN",testdata[[#This Row],[eval]],"")</f>
        <v/>
      </c>
      <c r="O360" s="6">
        <f t="shared" si="33"/>
        <v>1.1968250000000193</v>
      </c>
      <c r="P360" s="6">
        <f t="shared" si="34"/>
        <v>-2.396612500000042</v>
      </c>
      <c r="Q360" s="7">
        <f>testdata[[#This Row],[cov-]]/testdata[[#This Row],[varM-]]</f>
        <v>-2.0024752992292134</v>
      </c>
    </row>
    <row r="361" spans="1:17" x14ac:dyDescent="0.25">
      <c r="A361" s="3">
        <v>359</v>
      </c>
      <c r="B361" s="1">
        <v>268.20999999999998</v>
      </c>
      <c r="C361" s="1">
        <v>316.08999999999997</v>
      </c>
      <c r="D361" s="6">
        <f t="shared" si="30"/>
        <v>3.6077439999999932</v>
      </c>
      <c r="E361" s="6">
        <f t="shared" si="35"/>
        <v>16.037878999999975</v>
      </c>
      <c r="F361" s="7">
        <f>testdata[[#This Row],[cov]]/testdata[[#This Row],[varM]]</f>
        <v>4.4454038313139748</v>
      </c>
      <c r="G361" s="2" t="str">
        <f>IF(testdata[[#This Row],[mrkt]]&gt;B360,"UP",IF(testdata[[#This Row],[mrkt]]&lt;B360,"DN",""))</f>
        <v>DN</v>
      </c>
      <c r="H361" s="2" t="str">
        <f>IF(testdata[[#This Row],[mkt-dir]]="UP",testdata[[#This Row],[mrkt]],"")</f>
        <v/>
      </c>
      <c r="I361" s="2" t="str">
        <f>IF(testdata[[#This Row],[mkt-dir]]="UP",testdata[[#This Row],[eval]],"")</f>
        <v/>
      </c>
      <c r="J361" s="6">
        <f t="shared" si="31"/>
        <v>2.0990628099173496</v>
      </c>
      <c r="K361" s="6">
        <f t="shared" si="32"/>
        <v>8.1447586776860135</v>
      </c>
      <c r="L361" s="7">
        <f>testdata[[#This Row],[cov+]]/testdata[[#This Row],[varM+]]</f>
        <v>3.8801881674072978</v>
      </c>
      <c r="M361" s="1">
        <f>IF(testdata[[#This Row],[mkt-dir]]="DN",testdata[[#This Row],[mrkt]],"")</f>
        <v>268.20999999999998</v>
      </c>
      <c r="N361" s="1">
        <f>IF(testdata[[#This Row],[mkt-dir]]="DN",testdata[[#This Row],[eval]],"")</f>
        <v>316.08999999999997</v>
      </c>
      <c r="O361" s="6">
        <f t="shared" si="33"/>
        <v>4.2502543209876471</v>
      </c>
      <c r="P361" s="6">
        <f t="shared" si="34"/>
        <v>17.71321358024678</v>
      </c>
      <c r="Q361" s="7">
        <f>testdata[[#This Row],[cov-]]/testdata[[#This Row],[varM-]]</f>
        <v>4.1675655719657492</v>
      </c>
    </row>
    <row r="362" spans="1:17" x14ac:dyDescent="0.25">
      <c r="A362" s="3">
        <v>360</v>
      </c>
      <c r="B362" s="1">
        <v>269</v>
      </c>
      <c r="C362" s="1">
        <v>317.66000000000003</v>
      </c>
      <c r="D362" s="6">
        <f t="shared" si="30"/>
        <v>4.7383559999999969</v>
      </c>
      <c r="E362" s="6">
        <f t="shared" si="35"/>
        <v>23.489567999999963</v>
      </c>
      <c r="F362" s="7">
        <f>testdata[[#This Row],[cov]]/testdata[[#This Row],[varM]]</f>
        <v>4.9573244391092564</v>
      </c>
      <c r="G362" s="2" t="str">
        <f>IF(testdata[[#This Row],[mrkt]]&gt;B361,"UP",IF(testdata[[#This Row],[mrkt]]&lt;B361,"DN",""))</f>
        <v>UP</v>
      </c>
      <c r="H362" s="2">
        <f>IF(testdata[[#This Row],[mkt-dir]]="UP",testdata[[#This Row],[mrkt]],"")</f>
        <v>269</v>
      </c>
      <c r="I362" s="2">
        <f>IF(testdata[[#This Row],[mkt-dir]]="UP",testdata[[#This Row],[eval]],"")</f>
        <v>317.66000000000003</v>
      </c>
      <c r="J362" s="6">
        <f t="shared" si="31"/>
        <v>3.3018991735537231</v>
      </c>
      <c r="K362" s="6">
        <f t="shared" si="32"/>
        <v>18.257796694214928</v>
      </c>
      <c r="L362" s="7">
        <f>testdata[[#This Row],[cov+]]/testdata[[#This Row],[varM+]]</f>
        <v>5.5294834077458139</v>
      </c>
      <c r="M362" s="1" t="str">
        <f>IF(testdata[[#This Row],[mkt-dir]]="DN",testdata[[#This Row],[mrkt]],"")</f>
        <v/>
      </c>
      <c r="N362" s="1" t="str">
        <f>IF(testdata[[#This Row],[mkt-dir]]="DN",testdata[[#This Row],[eval]],"")</f>
        <v/>
      </c>
      <c r="O362" s="6">
        <f t="shared" si="33"/>
        <v>4.2502543209876471</v>
      </c>
      <c r="P362" s="6">
        <f t="shared" si="34"/>
        <v>17.71321358024678</v>
      </c>
      <c r="Q362" s="7">
        <f>testdata[[#This Row],[cov-]]/testdata[[#This Row],[varM-]]</f>
        <v>4.1675655719657492</v>
      </c>
    </row>
    <row r="363" spans="1:17" x14ac:dyDescent="0.25">
      <c r="A363" s="3">
        <v>361</v>
      </c>
      <c r="B363" s="1">
        <v>269.36</v>
      </c>
      <c r="C363" s="1">
        <v>332.1</v>
      </c>
      <c r="D363" s="6">
        <f t="shared" si="30"/>
        <v>5.947236000000002</v>
      </c>
      <c r="E363" s="6">
        <f t="shared" si="35"/>
        <v>33.824466000000008</v>
      </c>
      <c r="F363" s="7">
        <f>testdata[[#This Row],[cov]]/testdata[[#This Row],[varM]]</f>
        <v>5.6874262262334971</v>
      </c>
      <c r="G363" s="2" t="str">
        <f>IF(testdata[[#This Row],[mrkt]]&gt;B362,"UP",IF(testdata[[#This Row],[mrkt]]&lt;B362,"DN",""))</f>
        <v>UP</v>
      </c>
      <c r="H363" s="2">
        <f>IF(testdata[[#This Row],[mkt-dir]]="UP",testdata[[#This Row],[mrkt]],"")</f>
        <v>269.36</v>
      </c>
      <c r="I363" s="2">
        <f>IF(testdata[[#This Row],[mkt-dir]]="UP",testdata[[#This Row],[eval]],"")</f>
        <v>332.1</v>
      </c>
      <c r="J363" s="6">
        <f t="shared" si="31"/>
        <v>4.4743289256198446</v>
      </c>
      <c r="K363" s="6">
        <f t="shared" si="32"/>
        <v>31.372494214876152</v>
      </c>
      <c r="L363" s="7">
        <f>testdata[[#This Row],[cov+]]/testdata[[#This Row],[varM+]]</f>
        <v>7.0116647069102118</v>
      </c>
      <c r="M363" s="1" t="str">
        <f>IF(testdata[[#This Row],[mkt-dir]]="DN",testdata[[#This Row],[mrkt]],"")</f>
        <v/>
      </c>
      <c r="N363" s="1" t="str">
        <f>IF(testdata[[#This Row],[mkt-dir]]="DN",testdata[[#This Row],[eval]],"")</f>
        <v/>
      </c>
      <c r="O363" s="6">
        <f t="shared" si="33"/>
        <v>4.2502543209876471</v>
      </c>
      <c r="P363" s="6">
        <f t="shared" si="34"/>
        <v>17.71321358024678</v>
      </c>
      <c r="Q363" s="7">
        <f>testdata[[#This Row],[cov-]]/testdata[[#This Row],[varM-]]</f>
        <v>4.1675655719657492</v>
      </c>
    </row>
    <row r="364" spans="1:17" x14ac:dyDescent="0.25">
      <c r="A364" s="3">
        <v>362</v>
      </c>
      <c r="B364" s="1">
        <v>269.70999999999998</v>
      </c>
      <c r="C364" s="1">
        <v>342.77</v>
      </c>
      <c r="D364" s="6">
        <f t="shared" si="30"/>
        <v>7.1804749999999959</v>
      </c>
      <c r="E364" s="6">
        <f t="shared" si="35"/>
        <v>46.133637499999963</v>
      </c>
      <c r="F364" s="7">
        <f>testdata[[#This Row],[cov]]/testdata[[#This Row],[varM]]</f>
        <v>6.4248726581458735</v>
      </c>
      <c r="G364" s="2" t="str">
        <f>IF(testdata[[#This Row],[mrkt]]&gt;B363,"UP",IF(testdata[[#This Row],[mrkt]]&lt;B363,"DN",""))</f>
        <v>UP</v>
      </c>
      <c r="H364" s="2">
        <f>IF(testdata[[#This Row],[mkt-dir]]="UP",testdata[[#This Row],[mrkt]],"")</f>
        <v>269.70999999999998</v>
      </c>
      <c r="I364" s="2">
        <f>IF(testdata[[#This Row],[mkt-dir]]="UP",testdata[[#This Row],[eval]],"")</f>
        <v>342.77</v>
      </c>
      <c r="J364" s="6">
        <f t="shared" si="31"/>
        <v>5.4098066115702572</v>
      </c>
      <c r="K364" s="6">
        <f t="shared" si="32"/>
        <v>44.192747107438088</v>
      </c>
      <c r="L364" s="7">
        <f>testdata[[#This Row],[cov+]]/testdata[[#This Row],[varM+]]</f>
        <v>8.1690068204879225</v>
      </c>
      <c r="M364" s="1" t="str">
        <f>IF(testdata[[#This Row],[mkt-dir]]="DN",testdata[[#This Row],[mrkt]],"")</f>
        <v/>
      </c>
      <c r="N364" s="1" t="str">
        <f>IF(testdata[[#This Row],[mkt-dir]]="DN",testdata[[#This Row],[eval]],"")</f>
        <v/>
      </c>
      <c r="O364" s="6">
        <f t="shared" si="33"/>
        <v>4.2502543209876471</v>
      </c>
      <c r="P364" s="6">
        <f t="shared" si="34"/>
        <v>17.71321358024678</v>
      </c>
      <c r="Q364" s="7">
        <f>testdata[[#This Row],[cov-]]/testdata[[#This Row],[varM-]]</f>
        <v>4.1675655719657492</v>
      </c>
    </row>
    <row r="365" spans="1:17" x14ac:dyDescent="0.25">
      <c r="A365" s="3">
        <v>363</v>
      </c>
      <c r="B365" s="1">
        <v>268.85000000000002</v>
      </c>
      <c r="C365" s="1">
        <v>344.78</v>
      </c>
      <c r="D365" s="6">
        <f t="shared" si="30"/>
        <v>7.5137999999999989</v>
      </c>
      <c r="E365" s="6">
        <f t="shared" si="35"/>
        <v>53.737895000000002</v>
      </c>
      <c r="F365" s="7">
        <f>testdata[[#This Row],[cov]]/testdata[[#This Row],[varM]]</f>
        <v>7.1518931832095625</v>
      </c>
      <c r="G365" s="2" t="str">
        <f>IF(testdata[[#This Row],[mrkt]]&gt;B364,"UP",IF(testdata[[#This Row],[mrkt]]&lt;B364,"DN",""))</f>
        <v>DN</v>
      </c>
      <c r="H365" s="2" t="str">
        <f>IF(testdata[[#This Row],[mkt-dir]]="UP",testdata[[#This Row],[mrkt]],"")</f>
        <v/>
      </c>
      <c r="I365" s="2" t="str">
        <f>IF(testdata[[#This Row],[mkt-dir]]="UP",testdata[[#This Row],[eval]],"")</f>
        <v/>
      </c>
      <c r="J365" s="6">
        <f t="shared" si="31"/>
        <v>5.4098066115702572</v>
      </c>
      <c r="K365" s="6">
        <f t="shared" si="32"/>
        <v>44.192747107438088</v>
      </c>
      <c r="L365" s="7">
        <f>testdata[[#This Row],[cov+]]/testdata[[#This Row],[varM+]]</f>
        <v>8.1690068204879225</v>
      </c>
      <c r="M365" s="1">
        <f>IF(testdata[[#This Row],[mkt-dir]]="DN",testdata[[#This Row],[mrkt]],"")</f>
        <v>268.85000000000002</v>
      </c>
      <c r="N365" s="1">
        <f>IF(testdata[[#This Row],[mkt-dir]]="DN",testdata[[#This Row],[eval]],"")</f>
        <v>344.78</v>
      </c>
      <c r="O365" s="6">
        <f t="shared" si="33"/>
        <v>7.1784024691358139</v>
      </c>
      <c r="P365" s="6">
        <f t="shared" si="34"/>
        <v>50.657571604938248</v>
      </c>
      <c r="Q365" s="7">
        <f>testdata[[#This Row],[cov-]]/testdata[[#This Row],[varM-]]</f>
        <v>7.0569422406649709</v>
      </c>
    </row>
    <row r="366" spans="1:17" x14ac:dyDescent="0.25">
      <c r="A366" s="3">
        <v>364</v>
      </c>
      <c r="B366" s="1">
        <v>269.52999999999997</v>
      </c>
      <c r="C366" s="1">
        <v>357.72</v>
      </c>
      <c r="D366" s="6">
        <f t="shared" si="30"/>
        <v>8.1813639999999879</v>
      </c>
      <c r="E366" s="6">
        <f t="shared" si="35"/>
        <v>64.596679999999921</v>
      </c>
      <c r="F366" s="7">
        <f>testdata[[#This Row],[cov]]/testdata[[#This Row],[varM]]</f>
        <v>7.8955880706444566</v>
      </c>
      <c r="G366" s="2" t="str">
        <f>IF(testdata[[#This Row],[mrkt]]&gt;B365,"UP",IF(testdata[[#This Row],[mrkt]]&lt;B365,"DN",""))</f>
        <v>UP</v>
      </c>
      <c r="H366" s="2">
        <f>IF(testdata[[#This Row],[mkt-dir]]="UP",testdata[[#This Row],[mrkt]],"")</f>
        <v>269.52999999999997</v>
      </c>
      <c r="I366" s="2">
        <f>IF(testdata[[#This Row],[mkt-dir]]="UP",testdata[[#This Row],[eval]],"")</f>
        <v>357.72</v>
      </c>
      <c r="J366" s="6">
        <f t="shared" si="31"/>
        <v>5.2956247933884306</v>
      </c>
      <c r="K366" s="6">
        <f t="shared" si="32"/>
        <v>52.57585454545454</v>
      </c>
      <c r="L366" s="7">
        <f>testdata[[#This Row],[cov+]]/testdata[[#This Row],[varM+]]</f>
        <v>9.9281683647782817</v>
      </c>
      <c r="M366" s="1" t="str">
        <f>IF(testdata[[#This Row],[mkt-dir]]="DN",testdata[[#This Row],[mrkt]],"")</f>
        <v/>
      </c>
      <c r="N366" s="1" t="str">
        <f>IF(testdata[[#This Row],[mkt-dir]]="DN",testdata[[#This Row],[eval]],"")</f>
        <v/>
      </c>
      <c r="O366" s="6">
        <f t="shared" si="33"/>
        <v>7.1784024691358139</v>
      </c>
      <c r="P366" s="6">
        <f t="shared" si="34"/>
        <v>50.657571604938248</v>
      </c>
      <c r="Q366" s="7">
        <f>testdata[[#This Row],[cov-]]/testdata[[#This Row],[varM-]]</f>
        <v>7.0569422406649709</v>
      </c>
    </row>
    <row r="367" spans="1:17" x14ac:dyDescent="0.25">
      <c r="A367" s="3">
        <v>365</v>
      </c>
      <c r="B367" s="1">
        <v>269.18</v>
      </c>
      <c r="C367" s="1">
        <v>358.17</v>
      </c>
      <c r="D367" s="6">
        <f t="shared" si="30"/>
        <v>8.4687227499999853</v>
      </c>
      <c r="E367" s="6">
        <f t="shared" si="35"/>
        <v>71.900061499999936</v>
      </c>
      <c r="F367" s="7">
        <f>testdata[[#This Row],[cov]]/testdata[[#This Row],[varM]]</f>
        <v>8.4900714809680196</v>
      </c>
      <c r="G367" s="2" t="str">
        <f>IF(testdata[[#This Row],[mrkt]]&gt;B366,"UP",IF(testdata[[#This Row],[mrkt]]&lt;B366,"DN",""))</f>
        <v>DN</v>
      </c>
      <c r="H367" s="2" t="str">
        <f>IF(testdata[[#This Row],[mkt-dir]]="UP",testdata[[#This Row],[mrkt]],"")</f>
        <v/>
      </c>
      <c r="I367" s="2" t="str">
        <f>IF(testdata[[#This Row],[mkt-dir]]="UP",testdata[[#This Row],[eval]],"")</f>
        <v/>
      </c>
      <c r="J367" s="6">
        <f t="shared" si="31"/>
        <v>5.2956247933884306</v>
      </c>
      <c r="K367" s="6">
        <f t="shared" si="32"/>
        <v>52.57585454545454</v>
      </c>
      <c r="L367" s="7">
        <f>testdata[[#This Row],[cov+]]/testdata[[#This Row],[varM+]]</f>
        <v>9.9281683647782817</v>
      </c>
      <c r="M367" s="1">
        <f>IF(testdata[[#This Row],[mkt-dir]]="DN",testdata[[#This Row],[mrkt]],"")</f>
        <v>269.18</v>
      </c>
      <c r="N367" s="1">
        <f>IF(testdata[[#This Row],[mkt-dir]]="DN",testdata[[#This Row],[eval]],"")</f>
        <v>358.17</v>
      </c>
      <c r="O367" s="6">
        <f t="shared" si="33"/>
        <v>9.7173654320987684</v>
      </c>
      <c r="P367" s="6">
        <f t="shared" si="34"/>
        <v>83.54320246913575</v>
      </c>
      <c r="Q367" s="7">
        <f>testdata[[#This Row],[cov-]]/testdata[[#This Row],[varM-]]</f>
        <v>8.5973099450569901</v>
      </c>
    </row>
    <row r="368" spans="1:17" x14ac:dyDescent="0.25">
      <c r="A368" s="3">
        <v>366</v>
      </c>
      <c r="B368" s="1">
        <v>268.63</v>
      </c>
      <c r="C368" s="1">
        <v>370.83</v>
      </c>
      <c r="D368" s="6">
        <f t="shared" si="30"/>
        <v>8.1882747499999873</v>
      </c>
      <c r="E368" s="6">
        <f t="shared" si="35"/>
        <v>74.938627249999939</v>
      </c>
      <c r="F368" s="7">
        <f>testdata[[#This Row],[cov]]/testdata[[#This Row],[varM]]</f>
        <v>9.1519434237352684</v>
      </c>
      <c r="G368" s="2" t="str">
        <f>IF(testdata[[#This Row],[mrkt]]&gt;B367,"UP",IF(testdata[[#This Row],[mrkt]]&lt;B367,"DN",""))</f>
        <v>DN</v>
      </c>
      <c r="H368" s="2" t="str">
        <f>IF(testdata[[#This Row],[mkt-dir]]="UP",testdata[[#This Row],[mrkt]],"")</f>
        <v/>
      </c>
      <c r="I368" s="2" t="str">
        <f>IF(testdata[[#This Row],[mkt-dir]]="UP",testdata[[#This Row],[eval]],"")</f>
        <v/>
      </c>
      <c r="J368" s="6">
        <f t="shared" si="31"/>
        <v>5.2956247933884306</v>
      </c>
      <c r="K368" s="6">
        <f t="shared" si="32"/>
        <v>52.57585454545454</v>
      </c>
      <c r="L368" s="7">
        <f>testdata[[#This Row],[cov+]]/testdata[[#This Row],[varM+]]</f>
        <v>9.9281683647782817</v>
      </c>
      <c r="M368" s="1">
        <f>IF(testdata[[#This Row],[mkt-dir]]="DN",testdata[[#This Row],[mrkt]],"")</f>
        <v>268.63</v>
      </c>
      <c r="N368" s="1">
        <f>IF(testdata[[#This Row],[mkt-dir]]="DN",testdata[[#This Row],[eval]],"")</f>
        <v>370.83</v>
      </c>
      <c r="O368" s="6">
        <f t="shared" si="33"/>
        <v>10.501024691358017</v>
      </c>
      <c r="P368" s="6">
        <f t="shared" si="34"/>
        <v>102.67090987654306</v>
      </c>
      <c r="Q368" s="7">
        <f>testdata[[#This Row],[cov-]]/testdata[[#This Row],[varM-]]</f>
        <v>9.7772277367405582</v>
      </c>
    </row>
    <row r="369" spans="1:17" x14ac:dyDescent="0.25">
      <c r="A369" s="3">
        <v>367</v>
      </c>
      <c r="B369" s="1">
        <v>267.60000000000002</v>
      </c>
      <c r="C369" s="1">
        <v>352.55</v>
      </c>
      <c r="D369" s="6">
        <f t="shared" si="30"/>
        <v>8.1178587499999857</v>
      </c>
      <c r="E369" s="6">
        <f t="shared" si="35"/>
        <v>75.357456249999956</v>
      </c>
      <c r="F369" s="7">
        <f>testdata[[#This Row],[cov]]/testdata[[#This Row],[varM]]</f>
        <v>9.2829228212427424</v>
      </c>
      <c r="G369" s="2" t="str">
        <f>IF(testdata[[#This Row],[mrkt]]&gt;B368,"UP",IF(testdata[[#This Row],[mrkt]]&lt;B368,"DN",""))</f>
        <v>DN</v>
      </c>
      <c r="H369" s="2" t="str">
        <f>IF(testdata[[#This Row],[mkt-dir]]="UP",testdata[[#This Row],[mrkt]],"")</f>
        <v/>
      </c>
      <c r="I369" s="2" t="str">
        <f>IF(testdata[[#This Row],[mkt-dir]]="UP",testdata[[#This Row],[eval]],"")</f>
        <v/>
      </c>
      <c r="J369" s="6">
        <f t="shared" si="31"/>
        <v>5.1727289999999915</v>
      </c>
      <c r="K369" s="6">
        <f t="shared" si="32"/>
        <v>51.127902999999939</v>
      </c>
      <c r="L369" s="7">
        <f>testdata[[#This Row],[cov+]]/testdata[[#This Row],[varM+]]</f>
        <v>9.8841255747208141</v>
      </c>
      <c r="M369" s="1">
        <f>IF(testdata[[#This Row],[mkt-dir]]="DN",testdata[[#This Row],[mrkt]],"")</f>
        <v>267.60000000000002</v>
      </c>
      <c r="N369" s="1">
        <f>IF(testdata[[#This Row],[mkt-dir]]="DN",testdata[[#This Row],[eval]],"")</f>
        <v>352.55</v>
      </c>
      <c r="O369" s="6">
        <f t="shared" si="33"/>
        <v>9.9334840000000018</v>
      </c>
      <c r="P369" s="6">
        <f t="shared" si="34"/>
        <v>101.26961799999992</v>
      </c>
      <c r="Q369" s="7">
        <f>testdata[[#This Row],[cov-]]/testdata[[#This Row],[varM-]]</f>
        <v>10.194773354444413</v>
      </c>
    </row>
    <row r="370" spans="1:17" x14ac:dyDescent="0.25">
      <c r="A370" s="3">
        <v>368</v>
      </c>
      <c r="B370" s="1">
        <v>268.06</v>
      </c>
      <c r="C370" s="1">
        <v>362.22</v>
      </c>
      <c r="D370" s="6">
        <f t="shared" si="30"/>
        <v>7.8758899999999894</v>
      </c>
      <c r="E370" s="6">
        <f t="shared" si="35"/>
        <v>73.718959999999981</v>
      </c>
      <c r="F370" s="7">
        <f>testdata[[#This Row],[cov]]/testdata[[#This Row],[varM]]</f>
        <v>9.3600799401718504</v>
      </c>
      <c r="G370" s="2" t="str">
        <f>IF(testdata[[#This Row],[mrkt]]&gt;B369,"UP",IF(testdata[[#This Row],[mrkt]]&lt;B369,"DN",""))</f>
        <v>UP</v>
      </c>
      <c r="H370" s="2">
        <f>IF(testdata[[#This Row],[mkt-dir]]="UP",testdata[[#This Row],[mrkt]],"")</f>
        <v>268.06</v>
      </c>
      <c r="I370" s="2">
        <f>IF(testdata[[#This Row],[mkt-dir]]="UP",testdata[[#This Row],[eval]],"")</f>
        <v>362.22</v>
      </c>
      <c r="J370" s="6">
        <f t="shared" si="31"/>
        <v>4.7920413223140432</v>
      </c>
      <c r="K370" s="6">
        <f t="shared" si="32"/>
        <v>50.798513223140475</v>
      </c>
      <c r="L370" s="7">
        <f>testdata[[#This Row],[cov+]]/testdata[[#This Row],[varM+]]</f>
        <v>10.60059999620584</v>
      </c>
      <c r="M370" s="1" t="str">
        <f>IF(testdata[[#This Row],[mkt-dir]]="DN",testdata[[#This Row],[mrkt]],"")</f>
        <v/>
      </c>
      <c r="N370" s="1" t="str">
        <f>IF(testdata[[#This Row],[mkt-dir]]="DN",testdata[[#This Row],[eval]],"")</f>
        <v/>
      </c>
      <c r="O370" s="6">
        <f t="shared" si="33"/>
        <v>10.588706172839508</v>
      </c>
      <c r="P370" s="6">
        <f t="shared" si="34"/>
        <v>103.2854629629629</v>
      </c>
      <c r="Q370" s="7">
        <f>testdata[[#This Row],[cov-]]/testdata[[#This Row],[varM-]]</f>
        <v>9.7543043764775152</v>
      </c>
    </row>
    <row r="371" spans="1:17" x14ac:dyDescent="0.25">
      <c r="A371" s="3">
        <v>369</v>
      </c>
      <c r="B371" s="1">
        <v>266.38</v>
      </c>
      <c r="C371" s="1">
        <v>347.51</v>
      </c>
      <c r="D371" s="6">
        <f t="shared" si="30"/>
        <v>7.6327087499999866</v>
      </c>
      <c r="E371" s="6">
        <f t="shared" si="35"/>
        <v>69.052402499999943</v>
      </c>
      <c r="F371" s="7">
        <f>testdata[[#This Row],[cov]]/testdata[[#This Row],[varM]]</f>
        <v>9.0469065127108461</v>
      </c>
      <c r="G371" s="2" t="str">
        <f>IF(testdata[[#This Row],[mrkt]]&gt;B370,"UP",IF(testdata[[#This Row],[mrkt]]&lt;B370,"DN",""))</f>
        <v>DN</v>
      </c>
      <c r="H371" s="2" t="str">
        <f>IF(testdata[[#This Row],[mkt-dir]]="UP",testdata[[#This Row],[mrkt]],"")</f>
        <v/>
      </c>
      <c r="I371" s="2" t="str">
        <f>IF(testdata[[#This Row],[mkt-dir]]="UP",testdata[[#This Row],[eval]],"")</f>
        <v/>
      </c>
      <c r="J371" s="6">
        <f t="shared" si="31"/>
        <v>4.4188959999999868</v>
      </c>
      <c r="K371" s="6">
        <f t="shared" si="32"/>
        <v>44.390853999999933</v>
      </c>
      <c r="L371" s="7">
        <f>testdata[[#This Row],[cov+]]/testdata[[#This Row],[varM+]]</f>
        <v>10.045688787425652</v>
      </c>
      <c r="M371" s="1">
        <f>IF(testdata[[#This Row],[mkt-dir]]="DN",testdata[[#This Row],[mrkt]],"")</f>
        <v>266.38</v>
      </c>
      <c r="N371" s="1">
        <f>IF(testdata[[#This Row],[mkt-dir]]="DN",testdata[[#This Row],[eval]],"")</f>
        <v>347.51</v>
      </c>
      <c r="O371" s="6">
        <f t="shared" si="33"/>
        <v>9.5681210000000014</v>
      </c>
      <c r="P371" s="6">
        <f t="shared" si="34"/>
        <v>94.652563999999913</v>
      </c>
      <c r="Q371" s="7">
        <f>testdata[[#This Row],[cov-]]/testdata[[#This Row],[varM-]]</f>
        <v>9.8924923712816657</v>
      </c>
    </row>
    <row r="372" spans="1:17" x14ac:dyDescent="0.25">
      <c r="A372" s="3">
        <v>370</v>
      </c>
      <c r="B372" s="1">
        <v>266.86</v>
      </c>
      <c r="C372" s="1">
        <v>333.63</v>
      </c>
      <c r="D372" s="6">
        <f t="shared" si="30"/>
        <v>7.2200239999999898</v>
      </c>
      <c r="E372" s="6">
        <f t="shared" si="35"/>
        <v>62.758335999999986</v>
      </c>
      <c r="F372" s="7">
        <f>testdata[[#This Row],[cov]]/testdata[[#This Row],[varM]]</f>
        <v>8.6922614107654042</v>
      </c>
      <c r="G372" s="2" t="str">
        <f>IF(testdata[[#This Row],[mrkt]]&gt;B371,"UP",IF(testdata[[#This Row],[mrkt]]&lt;B371,"DN",""))</f>
        <v>UP</v>
      </c>
      <c r="H372" s="2">
        <f>IF(testdata[[#This Row],[mkt-dir]]="UP",testdata[[#This Row],[mrkt]],"")</f>
        <v>266.86</v>
      </c>
      <c r="I372" s="2">
        <f>IF(testdata[[#This Row],[mkt-dir]]="UP",testdata[[#This Row],[eval]],"")</f>
        <v>333.63</v>
      </c>
      <c r="J372" s="6">
        <f t="shared" si="31"/>
        <v>4.0405685950413091</v>
      </c>
      <c r="K372" s="6">
        <f t="shared" si="32"/>
        <v>39.770913223140461</v>
      </c>
      <c r="L372" s="7">
        <f>testdata[[#This Row],[cov+]]/testdata[[#This Row],[varM+]]</f>
        <v>9.8429001482485319</v>
      </c>
      <c r="M372" s="1" t="str">
        <f>IF(testdata[[#This Row],[mkt-dir]]="DN",testdata[[#This Row],[mrkt]],"")</f>
        <v/>
      </c>
      <c r="N372" s="1" t="str">
        <f>IF(testdata[[#This Row],[mkt-dir]]="DN",testdata[[#This Row],[eval]],"")</f>
        <v/>
      </c>
      <c r="O372" s="6">
        <f t="shared" si="33"/>
        <v>10.135935802469142</v>
      </c>
      <c r="P372" s="6">
        <f t="shared" si="34"/>
        <v>94.372603703703689</v>
      </c>
      <c r="Q372" s="7">
        <f>testdata[[#This Row],[cov-]]/testdata[[#This Row],[varM-]]</f>
        <v>9.3106946948809863</v>
      </c>
    </row>
    <row r="373" spans="1:17" x14ac:dyDescent="0.25">
      <c r="A373" s="3">
        <v>371</v>
      </c>
      <c r="B373" s="1">
        <v>263.23</v>
      </c>
      <c r="C373" s="1">
        <v>333.01</v>
      </c>
      <c r="D373" s="6">
        <f t="shared" si="30"/>
        <v>7.195154749999995</v>
      </c>
      <c r="E373" s="6">
        <f t="shared" si="35"/>
        <v>53.070506000000044</v>
      </c>
      <c r="F373" s="7">
        <f>testdata[[#This Row],[cov]]/testdata[[#This Row],[varM]]</f>
        <v>7.375867211195156</v>
      </c>
      <c r="G373" s="2" t="str">
        <f>IF(testdata[[#This Row],[mrkt]]&gt;B372,"UP",IF(testdata[[#This Row],[mrkt]]&lt;B372,"DN",""))</f>
        <v>DN</v>
      </c>
      <c r="H373" s="2" t="str">
        <f>IF(testdata[[#This Row],[mkt-dir]]="UP",testdata[[#This Row],[mrkt]],"")</f>
        <v/>
      </c>
      <c r="I373" s="2" t="str">
        <f>IF(testdata[[#This Row],[mkt-dir]]="UP",testdata[[#This Row],[eval]],"")</f>
        <v/>
      </c>
      <c r="J373" s="6">
        <f t="shared" si="31"/>
        <v>4.0405685950413091</v>
      </c>
      <c r="K373" s="6">
        <f t="shared" si="32"/>
        <v>39.770913223140461</v>
      </c>
      <c r="L373" s="7">
        <f>testdata[[#This Row],[cov+]]/testdata[[#This Row],[varM+]]</f>
        <v>9.8429001482485319</v>
      </c>
      <c r="M373" s="1">
        <f>IF(testdata[[#This Row],[mkt-dir]]="DN",testdata[[#This Row],[mrkt]],"")</f>
        <v>263.23</v>
      </c>
      <c r="N373" s="1">
        <f>IF(testdata[[#This Row],[mkt-dir]]="DN",testdata[[#This Row],[eval]],"")</f>
        <v>333.01</v>
      </c>
      <c r="O373" s="6">
        <f t="shared" si="33"/>
        <v>10.092000000000013</v>
      </c>
      <c r="P373" s="6">
        <f t="shared" si="34"/>
        <v>77.193396296296413</v>
      </c>
      <c r="Q373" s="7">
        <f>testdata[[#This Row],[cov-]]/testdata[[#This Row],[varM-]]</f>
        <v>7.6489691137828295</v>
      </c>
    </row>
    <row r="374" spans="1:17" x14ac:dyDescent="0.25">
      <c r="A374" s="3">
        <v>372</v>
      </c>
      <c r="B374" s="1">
        <v>263.81</v>
      </c>
      <c r="C374" s="1">
        <v>342</v>
      </c>
      <c r="D374" s="6">
        <f t="shared" si="30"/>
        <v>5.4092409999999829</v>
      </c>
      <c r="E374" s="6">
        <f t="shared" si="35"/>
        <v>36.147853000000019</v>
      </c>
      <c r="F374" s="7">
        <f>testdata[[#This Row],[cov]]/testdata[[#This Row],[varM]]</f>
        <v>6.6826109245271441</v>
      </c>
      <c r="G374" s="2" t="str">
        <f>IF(testdata[[#This Row],[mrkt]]&gt;B373,"UP",IF(testdata[[#This Row],[mrkt]]&lt;B373,"DN",""))</f>
        <v>UP</v>
      </c>
      <c r="H374" s="2">
        <f>IF(testdata[[#This Row],[mkt-dir]]="UP",testdata[[#This Row],[mrkt]],"")</f>
        <v>263.81</v>
      </c>
      <c r="I374" s="2">
        <f>IF(testdata[[#This Row],[mkt-dir]]="UP",testdata[[#This Row],[eval]],"")</f>
        <v>342</v>
      </c>
      <c r="J374" s="6">
        <f t="shared" si="31"/>
        <v>4.6576909722222082</v>
      </c>
      <c r="K374" s="6">
        <f t="shared" si="32"/>
        <v>30.93560902777774</v>
      </c>
      <c r="L374" s="7">
        <f>testdata[[#This Row],[cov+]]/testdata[[#This Row],[varM+]]</f>
        <v>6.641833735272094</v>
      </c>
      <c r="M374" s="1" t="str">
        <f>IF(testdata[[#This Row],[mkt-dir]]="DN",testdata[[#This Row],[mrkt]],"")</f>
        <v/>
      </c>
      <c r="N374" s="1" t="str">
        <f>IF(testdata[[#This Row],[mkt-dir]]="DN",testdata[[#This Row],[eval]],"")</f>
        <v/>
      </c>
      <c r="O374" s="6">
        <f t="shared" si="33"/>
        <v>6.4859609374999856</v>
      </c>
      <c r="P374" s="6">
        <f t="shared" si="34"/>
        <v>46.616198437500024</v>
      </c>
      <c r="Q374" s="7">
        <f>testdata[[#This Row],[cov-]]/testdata[[#This Row],[varM-]]</f>
        <v>7.1872462518203575</v>
      </c>
    </row>
    <row r="375" spans="1:17" x14ac:dyDescent="0.25">
      <c r="A375" s="3">
        <v>373</v>
      </c>
      <c r="B375" s="1">
        <v>261.63</v>
      </c>
      <c r="C375" s="1">
        <v>344.5</v>
      </c>
      <c r="D375" s="6">
        <f t="shared" si="30"/>
        <v>6.2534139999999896</v>
      </c>
      <c r="E375" s="6">
        <f t="shared" si="35"/>
        <v>26.138283000000058</v>
      </c>
      <c r="F375" s="7">
        <f>testdata[[#This Row],[cov]]/testdata[[#This Row],[varM]]</f>
        <v>4.1798420830605654</v>
      </c>
      <c r="G375" s="2" t="str">
        <f>IF(testdata[[#This Row],[mrkt]]&gt;B374,"UP",IF(testdata[[#This Row],[mrkt]]&lt;B374,"DN",""))</f>
        <v>DN</v>
      </c>
      <c r="H375" s="2" t="str">
        <f>IF(testdata[[#This Row],[mkt-dir]]="UP",testdata[[#This Row],[mrkt]],"")</f>
        <v/>
      </c>
      <c r="I375" s="2" t="str">
        <f>IF(testdata[[#This Row],[mkt-dir]]="UP",testdata[[#This Row],[eval]],"")</f>
        <v/>
      </c>
      <c r="J375" s="6">
        <f t="shared" si="31"/>
        <v>3.9081057851239618</v>
      </c>
      <c r="K375" s="6">
        <f t="shared" si="32"/>
        <v>22.993577685950438</v>
      </c>
      <c r="L375" s="7">
        <f>testdata[[#This Row],[cov+]]/testdata[[#This Row],[varM+]]</f>
        <v>5.8835607197416486</v>
      </c>
      <c r="M375" s="1">
        <f>IF(testdata[[#This Row],[mkt-dir]]="DN",testdata[[#This Row],[mrkt]],"")</f>
        <v>261.63</v>
      </c>
      <c r="N375" s="1">
        <f>IF(testdata[[#This Row],[mkt-dir]]="DN",testdata[[#This Row],[eval]],"")</f>
        <v>344.5</v>
      </c>
      <c r="O375" s="6">
        <f t="shared" si="33"/>
        <v>8.3632320987654296</v>
      </c>
      <c r="P375" s="6">
        <f t="shared" si="34"/>
        <v>38.37646666666668</v>
      </c>
      <c r="Q375" s="7">
        <f>testdata[[#This Row],[cov-]]/testdata[[#This Row],[varM-]]</f>
        <v>4.5887123797905556</v>
      </c>
    </row>
    <row r="376" spans="1:17" x14ac:dyDescent="0.25">
      <c r="A376" s="3">
        <v>374</v>
      </c>
      <c r="B376" s="1">
        <v>263.12</v>
      </c>
      <c r="C376" s="1">
        <v>349.93</v>
      </c>
      <c r="D376" s="6">
        <f t="shared" si="30"/>
        <v>5.7666947499999939</v>
      </c>
      <c r="E376" s="6">
        <f t="shared" si="35"/>
        <v>11.177223500000077</v>
      </c>
      <c r="F376" s="7">
        <f>testdata[[#This Row],[cov]]/testdata[[#This Row],[varM]]</f>
        <v>1.9382374106068452</v>
      </c>
      <c r="G376" s="2" t="str">
        <f>IF(testdata[[#This Row],[mrkt]]&gt;B375,"UP",IF(testdata[[#This Row],[mrkt]]&lt;B375,"DN",""))</f>
        <v>UP</v>
      </c>
      <c r="H376" s="2">
        <f>IF(testdata[[#This Row],[mkt-dir]]="UP",testdata[[#This Row],[mrkt]],"")</f>
        <v>263.12</v>
      </c>
      <c r="I376" s="2">
        <f>IF(testdata[[#This Row],[mkt-dir]]="UP",testdata[[#This Row],[eval]],"")</f>
        <v>349.93</v>
      </c>
      <c r="J376" s="6">
        <f t="shared" si="31"/>
        <v>4.956897222222211</v>
      </c>
      <c r="K376" s="6">
        <f t="shared" si="32"/>
        <v>13.361461111111142</v>
      </c>
      <c r="L376" s="7">
        <f>testdata[[#This Row],[cov+]]/testdata[[#This Row],[varM+]]</f>
        <v>2.6955291812810893</v>
      </c>
      <c r="M376" s="1" t="str">
        <f>IF(testdata[[#This Row],[mkt-dir]]="DN",testdata[[#This Row],[mrkt]],"")</f>
        <v/>
      </c>
      <c r="N376" s="1" t="str">
        <f>IF(testdata[[#This Row],[mkt-dir]]="DN",testdata[[#This Row],[eval]],"")</f>
        <v/>
      </c>
      <c r="O376" s="6">
        <f t="shared" si="33"/>
        <v>6.9293234375000017</v>
      </c>
      <c r="P376" s="6">
        <f t="shared" si="34"/>
        <v>11.052025000000054</v>
      </c>
      <c r="Q376" s="7">
        <f>testdata[[#This Row],[cov-]]/testdata[[#This Row],[varM-]]</f>
        <v>1.5949645156104104</v>
      </c>
    </row>
    <row r="377" spans="1:17" x14ac:dyDescent="0.25">
      <c r="A377" s="3">
        <v>375</v>
      </c>
      <c r="B377" s="1">
        <v>263.5</v>
      </c>
      <c r="C377" s="1">
        <v>342.95</v>
      </c>
      <c r="D377" s="6">
        <f t="shared" si="30"/>
        <v>6.0693709999999914</v>
      </c>
      <c r="E377" s="6">
        <f t="shared" si="35"/>
        <v>4.9687785000000604</v>
      </c>
      <c r="F377" s="7">
        <f>testdata[[#This Row],[cov]]/testdata[[#This Row],[varM]]</f>
        <v>0.81866448763802169</v>
      </c>
      <c r="G377" s="2" t="str">
        <f>IF(testdata[[#This Row],[mrkt]]&gt;B376,"UP",IF(testdata[[#This Row],[mrkt]]&lt;B376,"DN",""))</f>
        <v>UP</v>
      </c>
      <c r="H377" s="2">
        <f>IF(testdata[[#This Row],[mkt-dir]]="UP",testdata[[#This Row],[mrkt]],"")</f>
        <v>263.5</v>
      </c>
      <c r="I377" s="2">
        <f>IF(testdata[[#This Row],[mkt-dir]]="UP",testdata[[#This Row],[eval]],"")</f>
        <v>342.95</v>
      </c>
      <c r="J377" s="6">
        <f t="shared" si="31"/>
        <v>5.4791909722222085</v>
      </c>
      <c r="K377" s="6">
        <f t="shared" si="32"/>
        <v>2.0280770833333617</v>
      </c>
      <c r="L377" s="7">
        <f>testdata[[#This Row],[cov+]]/testdata[[#This Row],[varM+]]</f>
        <v>0.37014170406088798</v>
      </c>
      <c r="M377" s="1" t="str">
        <f>IF(testdata[[#This Row],[mkt-dir]]="DN",testdata[[#This Row],[mrkt]],"")</f>
        <v/>
      </c>
      <c r="N377" s="1" t="str">
        <f>IF(testdata[[#This Row],[mkt-dir]]="DN",testdata[[#This Row],[eval]],"")</f>
        <v/>
      </c>
      <c r="O377" s="6">
        <f t="shared" si="33"/>
        <v>6.9293234375000017</v>
      </c>
      <c r="P377" s="6">
        <f t="shared" si="34"/>
        <v>11.052025000000054</v>
      </c>
      <c r="Q377" s="7">
        <f>testdata[[#This Row],[cov-]]/testdata[[#This Row],[varM-]]</f>
        <v>1.5949645156104104</v>
      </c>
    </row>
    <row r="378" spans="1:17" x14ac:dyDescent="0.25">
      <c r="A378" s="3">
        <v>376</v>
      </c>
      <c r="B378" s="1">
        <v>264.06</v>
      </c>
      <c r="C378" s="1">
        <v>335.07</v>
      </c>
      <c r="D378" s="6">
        <f t="shared" si="30"/>
        <v>6.3954989999999903</v>
      </c>
      <c r="E378" s="6">
        <f t="shared" si="35"/>
        <v>3.427666000000047</v>
      </c>
      <c r="F378" s="7">
        <f>testdata[[#This Row],[cov]]/testdata[[#This Row],[varM]]</f>
        <v>0.53594973590020922</v>
      </c>
      <c r="G378" s="2" t="str">
        <f>IF(testdata[[#This Row],[mrkt]]&gt;B377,"UP",IF(testdata[[#This Row],[mrkt]]&lt;B377,"DN",""))</f>
        <v>UP</v>
      </c>
      <c r="H378" s="2">
        <f>IF(testdata[[#This Row],[mkt-dir]]="UP",testdata[[#This Row],[mrkt]],"")</f>
        <v>264.06</v>
      </c>
      <c r="I378" s="2">
        <f>IF(testdata[[#This Row],[mkt-dir]]="UP",testdata[[#This Row],[eval]],"")</f>
        <v>335.07</v>
      </c>
      <c r="J378" s="6">
        <f t="shared" si="31"/>
        <v>6.0382354166666508</v>
      </c>
      <c r="K378" s="6">
        <f t="shared" si="32"/>
        <v>-1.4114666666666522</v>
      </c>
      <c r="L378" s="7">
        <f>testdata[[#This Row],[cov+]]/testdata[[#This Row],[varM+]]</f>
        <v>-0.23375482558542554</v>
      </c>
      <c r="M378" s="1" t="str">
        <f>IF(testdata[[#This Row],[mkt-dir]]="DN",testdata[[#This Row],[mrkt]],"")</f>
        <v/>
      </c>
      <c r="N378" s="1" t="str">
        <f>IF(testdata[[#This Row],[mkt-dir]]="DN",testdata[[#This Row],[eval]],"")</f>
        <v/>
      </c>
      <c r="O378" s="6">
        <f t="shared" si="33"/>
        <v>6.9293234375000017</v>
      </c>
      <c r="P378" s="6">
        <f t="shared" si="34"/>
        <v>11.052025000000054</v>
      </c>
      <c r="Q378" s="7">
        <f>testdata[[#This Row],[cov-]]/testdata[[#This Row],[varM-]]</f>
        <v>1.5949645156104104</v>
      </c>
    </row>
    <row r="379" spans="1:17" x14ac:dyDescent="0.25">
      <c r="A379" s="3">
        <v>377</v>
      </c>
      <c r="B379" s="1">
        <v>263.13</v>
      </c>
      <c r="C379" s="1">
        <v>310.86</v>
      </c>
      <c r="D379" s="6">
        <f t="shared" si="30"/>
        <v>7.0029047499999937</v>
      </c>
      <c r="E379" s="6">
        <f t="shared" si="35"/>
        <v>7.0193037500000033</v>
      </c>
      <c r="F379" s="7">
        <f>testdata[[#This Row],[cov]]/testdata[[#This Row],[varM]]</f>
        <v>1.0023417425461927</v>
      </c>
      <c r="G379" s="2" t="str">
        <f>IF(testdata[[#This Row],[mrkt]]&gt;B378,"UP",IF(testdata[[#This Row],[mrkt]]&lt;B378,"DN",""))</f>
        <v>DN</v>
      </c>
      <c r="H379" s="2" t="str">
        <f>IF(testdata[[#This Row],[mkt-dir]]="UP",testdata[[#This Row],[mrkt]],"")</f>
        <v/>
      </c>
      <c r="I379" s="2" t="str">
        <f>IF(testdata[[#This Row],[mkt-dir]]="UP",testdata[[#This Row],[eval]],"")</f>
        <v/>
      </c>
      <c r="J379" s="6">
        <f t="shared" si="31"/>
        <v>6.5310082644627903</v>
      </c>
      <c r="K379" s="6">
        <f t="shared" si="32"/>
        <v>-4.8552595041322899</v>
      </c>
      <c r="L379" s="7">
        <f>testdata[[#This Row],[cov+]]/testdata[[#This Row],[varM+]]</f>
        <v>-0.74341653042321798</v>
      </c>
      <c r="M379" s="1">
        <f>IF(testdata[[#This Row],[mkt-dir]]="DN",testdata[[#This Row],[mrkt]],"")</f>
        <v>263.13</v>
      </c>
      <c r="N379" s="1">
        <f>IF(testdata[[#This Row],[mkt-dir]]="DN",testdata[[#This Row],[eval]],"")</f>
        <v>310.86</v>
      </c>
      <c r="O379" s="6">
        <f t="shared" si="33"/>
        <v>7.4278691358024771</v>
      </c>
      <c r="P379" s="6">
        <f t="shared" si="34"/>
        <v>22.237070370370443</v>
      </c>
      <c r="Q379" s="7">
        <f>testdata[[#This Row],[cov-]]/testdata[[#This Row],[varM-]]</f>
        <v>2.9937348065527059</v>
      </c>
    </row>
    <row r="380" spans="1:17" x14ac:dyDescent="0.25">
      <c r="A380" s="3">
        <v>378</v>
      </c>
      <c r="B380" s="1">
        <v>265.27999999999997</v>
      </c>
      <c r="C380" s="1">
        <v>309.16000000000003</v>
      </c>
      <c r="D380" s="6">
        <f t="shared" si="30"/>
        <v>6.9349727499999911</v>
      </c>
      <c r="E380" s="6">
        <f t="shared" si="35"/>
        <v>10.764044250000055</v>
      </c>
      <c r="F380" s="7">
        <f>testdata[[#This Row],[cov]]/testdata[[#This Row],[varM]]</f>
        <v>1.5521393721410179</v>
      </c>
      <c r="G380" s="2" t="str">
        <f>IF(testdata[[#This Row],[mrkt]]&gt;B379,"UP",IF(testdata[[#This Row],[mrkt]]&lt;B379,"DN",""))</f>
        <v>UP</v>
      </c>
      <c r="H380" s="2">
        <f>IF(testdata[[#This Row],[mkt-dir]]="UP",testdata[[#This Row],[mrkt]],"")</f>
        <v>265.27999999999997</v>
      </c>
      <c r="I380" s="2">
        <f>IF(testdata[[#This Row],[mkt-dir]]="UP",testdata[[#This Row],[eval]],"")</f>
        <v>309.16000000000003</v>
      </c>
      <c r="J380" s="6">
        <f t="shared" si="31"/>
        <v>6.5021421487603144</v>
      </c>
      <c r="K380" s="6">
        <f t="shared" si="32"/>
        <v>1.7665537190082943</v>
      </c>
      <c r="L380" s="7">
        <f>testdata[[#This Row],[cov+]]/testdata[[#This Row],[varM+]]</f>
        <v>0.27168795738264534</v>
      </c>
      <c r="M380" s="1" t="str">
        <f>IF(testdata[[#This Row],[mkt-dir]]="DN",testdata[[#This Row],[mrkt]],"")</f>
        <v/>
      </c>
      <c r="N380" s="1" t="str">
        <f>IF(testdata[[#This Row],[mkt-dir]]="DN",testdata[[#This Row],[eval]],"")</f>
        <v/>
      </c>
      <c r="O380" s="6">
        <f t="shared" si="33"/>
        <v>7.4278691358024771</v>
      </c>
      <c r="P380" s="6">
        <f t="shared" si="34"/>
        <v>22.237070370370443</v>
      </c>
      <c r="Q380" s="7">
        <f>testdata[[#This Row],[cov-]]/testdata[[#This Row],[varM-]]</f>
        <v>2.9937348065527059</v>
      </c>
    </row>
    <row r="381" spans="1:17" x14ac:dyDescent="0.25">
      <c r="A381" s="3">
        <v>379</v>
      </c>
      <c r="B381" s="1">
        <v>267.52</v>
      </c>
      <c r="C381" s="1">
        <v>308.89999999999998</v>
      </c>
      <c r="D381" s="6">
        <f t="shared" si="30"/>
        <v>6.8365959999999957</v>
      </c>
      <c r="E381" s="6">
        <f t="shared" si="35"/>
        <v>11.200263000000056</v>
      </c>
      <c r="F381" s="7">
        <f>testdata[[#This Row],[cov]]/testdata[[#This Row],[varM]]</f>
        <v>1.6382806589712282</v>
      </c>
      <c r="G381" s="2" t="str">
        <f>IF(testdata[[#This Row],[mrkt]]&gt;B380,"UP",IF(testdata[[#This Row],[mrkt]]&lt;B380,"DN",""))</f>
        <v>UP</v>
      </c>
      <c r="H381" s="2">
        <f>IF(testdata[[#This Row],[mkt-dir]]="UP",testdata[[#This Row],[mrkt]],"")</f>
        <v>267.52</v>
      </c>
      <c r="I381" s="2">
        <f>IF(testdata[[#This Row],[mkt-dir]]="UP",testdata[[#This Row],[eval]],"")</f>
        <v>308.89999999999998</v>
      </c>
      <c r="J381" s="6">
        <f t="shared" si="31"/>
        <v>6.0289743055555371</v>
      </c>
      <c r="K381" s="6">
        <f t="shared" si="32"/>
        <v>-0.53586319444438646</v>
      </c>
      <c r="L381" s="7">
        <f>testdata[[#This Row],[cov+]]/testdata[[#This Row],[varM+]]</f>
        <v>-8.8881319986818155E-2</v>
      </c>
      <c r="M381" s="1" t="str">
        <f>IF(testdata[[#This Row],[mkt-dir]]="DN",testdata[[#This Row],[mrkt]],"")</f>
        <v/>
      </c>
      <c r="N381" s="1" t="str">
        <f>IF(testdata[[#This Row],[mkt-dir]]="DN",testdata[[#This Row],[eval]],"")</f>
        <v/>
      </c>
      <c r="O381" s="6">
        <f t="shared" si="33"/>
        <v>7.8516609375000215</v>
      </c>
      <c r="P381" s="6">
        <f t="shared" si="34"/>
        <v>31.928170312499997</v>
      </c>
      <c r="Q381" s="7">
        <f>testdata[[#This Row],[cov-]]/testdata[[#This Row],[varM-]]</f>
        <v>4.0664224508229934</v>
      </c>
    </row>
    <row r="382" spans="1:17" x14ac:dyDescent="0.25">
      <c r="A382" s="3">
        <v>380</v>
      </c>
      <c r="B382" s="1">
        <v>269.93</v>
      </c>
      <c r="C382" s="1">
        <v>318.51</v>
      </c>
      <c r="D382" s="6">
        <f t="shared" si="30"/>
        <v>7.1174327499999972</v>
      </c>
      <c r="E382" s="6">
        <f t="shared" si="35"/>
        <v>10.317122750000049</v>
      </c>
      <c r="F382" s="7">
        <f>testdata[[#This Row],[cov]]/testdata[[#This Row],[varM]]</f>
        <v>1.4495567590715983</v>
      </c>
      <c r="G382" s="2" t="str">
        <f>IF(testdata[[#This Row],[mrkt]]&gt;B381,"UP",IF(testdata[[#This Row],[mrkt]]&lt;B381,"DN",""))</f>
        <v>UP</v>
      </c>
      <c r="H382" s="2">
        <f>IF(testdata[[#This Row],[mkt-dir]]="UP",testdata[[#This Row],[mrkt]],"")</f>
        <v>269.93</v>
      </c>
      <c r="I382" s="2">
        <f>IF(testdata[[#This Row],[mkt-dir]]="UP",testdata[[#This Row],[eval]],"")</f>
        <v>318.51</v>
      </c>
      <c r="J382" s="6">
        <f t="shared" si="31"/>
        <v>6.4591638888888774</v>
      </c>
      <c r="K382" s="6">
        <f t="shared" si="32"/>
        <v>-1.7440555555555139</v>
      </c>
      <c r="L382" s="7">
        <f>testdata[[#This Row],[cov+]]/testdata[[#This Row],[varM+]]</f>
        <v>-0.27001258762850977</v>
      </c>
      <c r="M382" s="1" t="str">
        <f>IF(testdata[[#This Row],[mkt-dir]]="DN",testdata[[#This Row],[mrkt]],"")</f>
        <v/>
      </c>
      <c r="N382" s="1" t="str">
        <f>IF(testdata[[#This Row],[mkt-dir]]="DN",testdata[[#This Row],[eval]],"")</f>
        <v/>
      </c>
      <c r="O382" s="6">
        <f t="shared" si="33"/>
        <v>7.8516609375000215</v>
      </c>
      <c r="P382" s="6">
        <f t="shared" si="34"/>
        <v>31.928170312499997</v>
      </c>
      <c r="Q382" s="7">
        <f>testdata[[#This Row],[cov-]]/testdata[[#This Row],[varM-]]</f>
        <v>4.0664224508229934</v>
      </c>
    </row>
    <row r="383" spans="1:17" x14ac:dyDescent="0.25">
      <c r="A383" s="3">
        <v>381</v>
      </c>
      <c r="B383" s="1">
        <v>270.89999999999998</v>
      </c>
      <c r="C383" s="1">
        <v>322.47000000000003</v>
      </c>
      <c r="D383" s="6">
        <f t="shared" si="30"/>
        <v>7.6753747499999836</v>
      </c>
      <c r="E383" s="6">
        <f t="shared" si="35"/>
        <v>7.6230265000000728</v>
      </c>
      <c r="F383" s="7">
        <f>testdata[[#This Row],[cov]]/testdata[[#This Row],[varM]]</f>
        <v>0.99317971412406791</v>
      </c>
      <c r="G383" s="2" t="str">
        <f>IF(testdata[[#This Row],[mrkt]]&gt;B382,"UP",IF(testdata[[#This Row],[mrkt]]&lt;B382,"DN",""))</f>
        <v>UP</v>
      </c>
      <c r="H383" s="2">
        <f>IF(testdata[[#This Row],[mkt-dir]]="UP",testdata[[#This Row],[mrkt]],"")</f>
        <v>270.89999999999998</v>
      </c>
      <c r="I383" s="2">
        <f>IF(testdata[[#This Row],[mkt-dir]]="UP",testdata[[#This Row],[eval]],"")</f>
        <v>322.47000000000003</v>
      </c>
      <c r="J383" s="6">
        <f t="shared" si="31"/>
        <v>7.3157888888888545</v>
      </c>
      <c r="K383" s="6">
        <f t="shared" si="32"/>
        <v>-5.5209861111110401</v>
      </c>
      <c r="L383" s="7">
        <f>testdata[[#This Row],[cov+]]/testdata[[#This Row],[varM+]]</f>
        <v>-0.75466722659209828</v>
      </c>
      <c r="M383" s="1" t="str">
        <f>IF(testdata[[#This Row],[mkt-dir]]="DN",testdata[[#This Row],[mrkt]],"")</f>
        <v/>
      </c>
      <c r="N383" s="1" t="str">
        <f>IF(testdata[[#This Row],[mkt-dir]]="DN",testdata[[#This Row],[eval]],"")</f>
        <v/>
      </c>
      <c r="O383" s="6">
        <f t="shared" si="33"/>
        <v>7.8516609375000215</v>
      </c>
      <c r="P383" s="6">
        <f t="shared" si="34"/>
        <v>31.928170312499997</v>
      </c>
      <c r="Q383" s="7">
        <f>testdata[[#This Row],[cov-]]/testdata[[#This Row],[varM-]]</f>
        <v>4.0664224508229934</v>
      </c>
    </row>
    <row r="384" spans="1:17" x14ac:dyDescent="0.25">
      <c r="A384" s="3">
        <v>382</v>
      </c>
      <c r="B384" s="1">
        <v>268.92</v>
      </c>
      <c r="C384" s="1">
        <v>318.95999999999998</v>
      </c>
      <c r="D384" s="6">
        <f t="shared" si="30"/>
        <v>7.4550239999999928</v>
      </c>
      <c r="E384" s="6">
        <f t="shared" si="35"/>
        <v>4.6151360000000627</v>
      </c>
      <c r="F384" s="7">
        <f>testdata[[#This Row],[cov]]/testdata[[#This Row],[varM]]</f>
        <v>0.61906386887554854</v>
      </c>
      <c r="G384" s="2" t="str">
        <f>IF(testdata[[#This Row],[mrkt]]&gt;B383,"UP",IF(testdata[[#This Row],[mrkt]]&lt;B383,"DN",""))</f>
        <v>DN</v>
      </c>
      <c r="H384" s="2" t="str">
        <f>IF(testdata[[#This Row],[mkt-dir]]="UP",testdata[[#This Row],[mrkt]],"")</f>
        <v/>
      </c>
      <c r="I384" s="2" t="str">
        <f>IF(testdata[[#This Row],[mkt-dir]]="UP",testdata[[#This Row],[eval]],"")</f>
        <v/>
      </c>
      <c r="J384" s="6">
        <f t="shared" si="31"/>
        <v>7.1734380165288973</v>
      </c>
      <c r="K384" s="6">
        <f t="shared" si="32"/>
        <v>-8.0959231404957741</v>
      </c>
      <c r="L384" s="7">
        <f>testdata[[#This Row],[cov+]]/testdata[[#This Row],[varM+]]</f>
        <v>-1.1285973506485041</v>
      </c>
      <c r="M384" s="1">
        <f>IF(testdata[[#This Row],[mkt-dir]]="DN",testdata[[#This Row],[mrkt]],"")</f>
        <v>268.92</v>
      </c>
      <c r="N384" s="1">
        <f>IF(testdata[[#This Row],[mkt-dir]]="DN",testdata[[#This Row],[eval]],"")</f>
        <v>318.95999999999998</v>
      </c>
      <c r="O384" s="6">
        <f t="shared" si="33"/>
        <v>7.7765580246913828</v>
      </c>
      <c r="P384" s="6">
        <f t="shared" si="34"/>
        <v>20.995801234567871</v>
      </c>
      <c r="Q384" s="7">
        <f>testdata[[#This Row],[cov-]]/testdata[[#This Row],[varM-]]</f>
        <v>2.6998835690422438</v>
      </c>
    </row>
    <row r="385" spans="1:17" x14ac:dyDescent="0.25">
      <c r="A385" s="3">
        <v>383</v>
      </c>
      <c r="B385" s="1">
        <v>271.36</v>
      </c>
      <c r="C385" s="1">
        <v>316.70999999999998</v>
      </c>
      <c r="D385" s="6">
        <f t="shared" si="30"/>
        <v>8.342622749999995</v>
      </c>
      <c r="E385" s="6">
        <f t="shared" si="35"/>
        <v>-1.1938294999999612</v>
      </c>
      <c r="F385" s="7">
        <f>testdata[[#This Row],[cov]]/testdata[[#This Row],[varM]]</f>
        <v>-0.14310002211234613</v>
      </c>
      <c r="G385" s="2" t="str">
        <f>IF(testdata[[#This Row],[mrkt]]&gt;B384,"UP",IF(testdata[[#This Row],[mrkt]]&lt;B384,"DN",""))</f>
        <v>UP</v>
      </c>
      <c r="H385" s="2">
        <f>IF(testdata[[#This Row],[mkt-dir]]="UP",testdata[[#This Row],[mrkt]],"")</f>
        <v>271.36</v>
      </c>
      <c r="I385" s="2">
        <f>IF(testdata[[#This Row],[mkt-dir]]="UP",testdata[[#This Row],[eval]],"")</f>
        <v>316.70999999999998</v>
      </c>
      <c r="J385" s="6">
        <f t="shared" si="31"/>
        <v>8.3084243055555422</v>
      </c>
      <c r="K385" s="6">
        <f t="shared" si="32"/>
        <v>-13.994818749999951</v>
      </c>
      <c r="L385" s="7">
        <f>testdata[[#This Row],[cov+]]/testdata[[#This Row],[varM+]]</f>
        <v>-1.6844131011270238</v>
      </c>
      <c r="M385" s="1" t="str">
        <f>IF(testdata[[#This Row],[mkt-dir]]="DN",testdata[[#This Row],[mrkt]],"")</f>
        <v/>
      </c>
      <c r="N385" s="1" t="str">
        <f>IF(testdata[[#This Row],[mkt-dir]]="DN",testdata[[#This Row],[eval]],"")</f>
        <v/>
      </c>
      <c r="O385" s="6">
        <f t="shared" si="33"/>
        <v>7.9006937500000172</v>
      </c>
      <c r="P385" s="6">
        <f t="shared" si="34"/>
        <v>22.78193437499997</v>
      </c>
      <c r="Q385" s="7">
        <f>testdata[[#This Row],[cov-]]/testdata[[#This Row],[varM-]]</f>
        <v>2.8835359394863169</v>
      </c>
    </row>
    <row r="386" spans="1:17" x14ac:dyDescent="0.25">
      <c r="A386" s="3">
        <v>384</v>
      </c>
      <c r="B386" s="1">
        <v>271.57</v>
      </c>
      <c r="C386" s="1">
        <v>318.87</v>
      </c>
      <c r="D386" s="6">
        <f t="shared" si="30"/>
        <v>9.1315927499999994</v>
      </c>
      <c r="E386" s="6">
        <f t="shared" si="35"/>
        <v>-8.4531567499999287</v>
      </c>
      <c r="F386" s="7">
        <f>testdata[[#This Row],[cov]]/testdata[[#This Row],[varM]]</f>
        <v>-0.92570452728522412</v>
      </c>
      <c r="G386" s="2" t="str">
        <f>IF(testdata[[#This Row],[mrkt]]&gt;B385,"UP",IF(testdata[[#This Row],[mrkt]]&lt;B385,"DN",""))</f>
        <v>UP</v>
      </c>
      <c r="H386" s="2">
        <f>IF(testdata[[#This Row],[mkt-dir]]="UP",testdata[[#This Row],[mrkt]],"")</f>
        <v>271.57</v>
      </c>
      <c r="I386" s="2">
        <f>IF(testdata[[#This Row],[mkt-dir]]="UP",testdata[[#This Row],[eval]],"")</f>
        <v>318.87</v>
      </c>
      <c r="J386" s="6">
        <f t="shared" si="31"/>
        <v>9.4885076388888852</v>
      </c>
      <c r="K386" s="6">
        <f t="shared" si="32"/>
        <v>-24.102629166666564</v>
      </c>
      <c r="L386" s="7">
        <f>testdata[[#This Row],[cov+]]/testdata[[#This Row],[varM+]]</f>
        <v>-2.5401917861014662</v>
      </c>
      <c r="M386" s="1" t="str">
        <f>IF(testdata[[#This Row],[mkt-dir]]="DN",testdata[[#This Row],[mrkt]],"")</f>
        <v/>
      </c>
      <c r="N386" s="1" t="str">
        <f>IF(testdata[[#This Row],[mkt-dir]]="DN",testdata[[#This Row],[eval]],"")</f>
        <v/>
      </c>
      <c r="O386" s="6">
        <f t="shared" si="33"/>
        <v>7.9006937500000172</v>
      </c>
      <c r="P386" s="6">
        <f t="shared" si="34"/>
        <v>22.78193437499997</v>
      </c>
      <c r="Q386" s="7">
        <f>testdata[[#This Row],[cov-]]/testdata[[#This Row],[varM-]]</f>
        <v>2.8835359394863169</v>
      </c>
    </row>
    <row r="387" spans="1:17" x14ac:dyDescent="0.25">
      <c r="A387" s="3">
        <v>385</v>
      </c>
      <c r="B387" s="1">
        <v>271.33</v>
      </c>
      <c r="C387" s="1">
        <v>310.10000000000002</v>
      </c>
      <c r="D387" s="6">
        <f t="shared" si="30"/>
        <v>9.87715899999999</v>
      </c>
      <c r="E387" s="6">
        <f t="shared" si="35"/>
        <v>-16.734546999999914</v>
      </c>
      <c r="F387" s="7">
        <f>testdata[[#This Row],[cov]]/testdata[[#This Row],[varM]]</f>
        <v>-1.6942672483048953</v>
      </c>
      <c r="G387" s="2" t="str">
        <f>IF(testdata[[#This Row],[mrkt]]&gt;B386,"UP",IF(testdata[[#This Row],[mrkt]]&lt;B386,"DN",""))</f>
        <v>DN</v>
      </c>
      <c r="H387" s="2" t="str">
        <f>IF(testdata[[#This Row],[mkt-dir]]="UP",testdata[[#This Row],[mrkt]],"")</f>
        <v/>
      </c>
      <c r="I387" s="2" t="str">
        <f>IF(testdata[[#This Row],[mkt-dir]]="UP",testdata[[#This Row],[eval]],"")</f>
        <v/>
      </c>
      <c r="J387" s="6">
        <f t="shared" si="31"/>
        <v>9.4885076388888852</v>
      </c>
      <c r="K387" s="6">
        <f t="shared" si="32"/>
        <v>-24.102629166666564</v>
      </c>
      <c r="L387" s="7">
        <f>testdata[[#This Row],[cov+]]/testdata[[#This Row],[varM+]]</f>
        <v>-2.5401917861014662</v>
      </c>
      <c r="M387" s="1">
        <f>IF(testdata[[#This Row],[mkt-dir]]="DN",testdata[[#This Row],[mrkt]],"")</f>
        <v>271.33</v>
      </c>
      <c r="N387" s="1">
        <f>IF(testdata[[#This Row],[mkt-dir]]="DN",testdata[[#This Row],[eval]],"")</f>
        <v>310.10000000000002</v>
      </c>
      <c r="O387" s="6">
        <f t="shared" si="33"/>
        <v>10.06849843749999</v>
      </c>
      <c r="P387" s="6">
        <f t="shared" si="34"/>
        <v>-2.7714999999999534</v>
      </c>
      <c r="Q387" s="7">
        <f>testdata[[#This Row],[cov-]]/testdata[[#This Row],[varM-]]</f>
        <v>-0.27526448131307624</v>
      </c>
    </row>
    <row r="388" spans="1:17" x14ac:dyDescent="0.25">
      <c r="A388" s="3">
        <v>386</v>
      </c>
      <c r="B388" s="1">
        <v>272.43</v>
      </c>
      <c r="C388" s="1">
        <v>322.69</v>
      </c>
      <c r="D388" s="6">
        <f t="shared" si="30"/>
        <v>11.242878999999995</v>
      </c>
      <c r="E388" s="6">
        <f t="shared" si="35"/>
        <v>-22.43526999999991</v>
      </c>
      <c r="F388" s="7">
        <f>testdata[[#This Row],[cov]]/testdata[[#This Row],[varM]]</f>
        <v>-1.9955093352867999</v>
      </c>
      <c r="G388" s="2" t="str">
        <f>IF(testdata[[#This Row],[mrkt]]&gt;B387,"UP",IF(testdata[[#This Row],[mrkt]]&lt;B387,"DN",""))</f>
        <v>UP</v>
      </c>
      <c r="H388" s="2">
        <f>IF(testdata[[#This Row],[mkt-dir]]="UP",testdata[[#This Row],[mrkt]],"")</f>
        <v>272.43</v>
      </c>
      <c r="I388" s="2">
        <f>IF(testdata[[#This Row],[mkt-dir]]="UP",testdata[[#This Row],[eval]],"")</f>
        <v>322.69</v>
      </c>
      <c r="J388" s="6">
        <f t="shared" si="31"/>
        <v>10.727545562130178</v>
      </c>
      <c r="K388" s="6">
        <f t="shared" si="32"/>
        <v>-24.994915384615293</v>
      </c>
      <c r="L388" s="7">
        <f>testdata[[#This Row],[cov+]]/testdata[[#This Row],[varM+]]</f>
        <v>-2.3299752249807302</v>
      </c>
      <c r="M388" s="1" t="str">
        <f>IF(testdata[[#This Row],[mkt-dir]]="DN",testdata[[#This Row],[mrkt]],"")</f>
        <v/>
      </c>
      <c r="N388" s="1" t="str">
        <f>IF(testdata[[#This Row],[mkt-dir]]="DN",testdata[[#This Row],[eval]],"")</f>
        <v/>
      </c>
      <c r="O388" s="6">
        <f t="shared" si="33"/>
        <v>10.662783673469381</v>
      </c>
      <c r="P388" s="6">
        <f t="shared" si="34"/>
        <v>-16.082328571428469</v>
      </c>
      <c r="Q388" s="7">
        <f>testdata[[#This Row],[cov-]]/testdata[[#This Row],[varM-]]</f>
        <v>-1.5082673590615681</v>
      </c>
    </row>
    <row r="389" spans="1:17" x14ac:dyDescent="0.25">
      <c r="A389" s="3">
        <v>387</v>
      </c>
      <c r="B389" s="1">
        <v>273</v>
      </c>
      <c r="C389" s="1">
        <v>323.85000000000002</v>
      </c>
      <c r="D389" s="6">
        <f t="shared" si="30"/>
        <v>12.935238999999996</v>
      </c>
      <c r="E389" s="6">
        <f t="shared" si="35"/>
        <v>-24.532934999999931</v>
      </c>
      <c r="F389" s="7">
        <f>testdata[[#This Row],[cov]]/testdata[[#This Row],[varM]]</f>
        <v>-1.8965969627619512</v>
      </c>
      <c r="G389" s="2" t="str">
        <f>IF(testdata[[#This Row],[mrkt]]&gt;B388,"UP",IF(testdata[[#This Row],[mrkt]]&lt;B388,"DN",""))</f>
        <v>UP</v>
      </c>
      <c r="H389" s="2">
        <f>IF(testdata[[#This Row],[mkt-dir]]="UP",testdata[[#This Row],[mrkt]],"")</f>
        <v>273</v>
      </c>
      <c r="I389" s="2">
        <f>IF(testdata[[#This Row],[mkt-dir]]="UP",testdata[[#This Row],[eval]],"")</f>
        <v>323.85000000000002</v>
      </c>
      <c r="J389" s="6">
        <f t="shared" si="31"/>
        <v>11.917477551020411</v>
      </c>
      <c r="K389" s="6">
        <f t="shared" si="32"/>
        <v>-25.233911224489702</v>
      </c>
      <c r="L389" s="7">
        <f>testdata[[#This Row],[cov+]]/testdata[[#This Row],[varM+]]</f>
        <v>-2.1173869316270788</v>
      </c>
      <c r="M389" s="1" t="str">
        <f>IF(testdata[[#This Row],[mkt-dir]]="DN",testdata[[#This Row],[mrkt]],"")</f>
        <v/>
      </c>
      <c r="N389" s="1" t="str">
        <f>IF(testdata[[#This Row],[mkt-dir]]="DN",testdata[[#This Row],[eval]],"")</f>
        <v/>
      </c>
      <c r="O389" s="6">
        <f t="shared" si="33"/>
        <v>11.961499999999981</v>
      </c>
      <c r="P389" s="6">
        <f t="shared" si="34"/>
        <v>-25.314116666666632</v>
      </c>
      <c r="Q389" s="7">
        <f>testdata[[#This Row],[cov-]]/testdata[[#This Row],[varM-]]</f>
        <v>-2.1162995165043408</v>
      </c>
    </row>
    <row r="390" spans="1:17" x14ac:dyDescent="0.25">
      <c r="A390" s="3">
        <v>388</v>
      </c>
      <c r="B390" s="1">
        <v>271.97000000000003</v>
      </c>
      <c r="C390" s="1">
        <v>320.23</v>
      </c>
      <c r="D390" s="6">
        <f t="shared" si="30"/>
        <v>13.958192750000009</v>
      </c>
      <c r="E390" s="6">
        <f t="shared" si="35"/>
        <v>-27.351360749999941</v>
      </c>
      <c r="F390" s="7">
        <f>testdata[[#This Row],[cov]]/testdata[[#This Row],[varM]]</f>
        <v>-1.959520207227395</v>
      </c>
      <c r="G390" s="2" t="str">
        <f>IF(testdata[[#This Row],[mrkt]]&gt;B389,"UP",IF(testdata[[#This Row],[mrkt]]&lt;B389,"DN",""))</f>
        <v>DN</v>
      </c>
      <c r="H390" s="2" t="str">
        <f>IF(testdata[[#This Row],[mkt-dir]]="UP",testdata[[#This Row],[mrkt]],"")</f>
        <v/>
      </c>
      <c r="I390" s="2" t="str">
        <f>IF(testdata[[#This Row],[mkt-dir]]="UP",testdata[[#This Row],[eval]],"")</f>
        <v/>
      </c>
      <c r="J390" s="6">
        <f t="shared" si="31"/>
        <v>12.833330177514796</v>
      </c>
      <c r="K390" s="6">
        <f t="shared" si="32"/>
        <v>-27.457455029585713</v>
      </c>
      <c r="L390" s="7">
        <f>testdata[[#This Row],[cov+]]/testdata[[#This Row],[varM+]]</f>
        <v>-2.139542476487807</v>
      </c>
      <c r="M390" s="1">
        <f>IF(testdata[[#This Row],[mkt-dir]]="DN",testdata[[#This Row],[mrkt]],"")</f>
        <v>271.97000000000003</v>
      </c>
      <c r="N390" s="1">
        <f>IF(testdata[[#This Row],[mkt-dir]]="DN",testdata[[#This Row],[eval]],"")</f>
        <v>320.23</v>
      </c>
      <c r="O390" s="6">
        <f t="shared" si="33"/>
        <v>14.959653061224515</v>
      </c>
      <c r="P390" s="6">
        <f t="shared" si="34"/>
        <v>-27.209487755102025</v>
      </c>
      <c r="Q390" s="7">
        <f>testdata[[#This Row],[cov-]]/testdata[[#This Row],[varM-]]</f>
        <v>-1.8188582077233553</v>
      </c>
    </row>
    <row r="391" spans="1:17" x14ac:dyDescent="0.25">
      <c r="A391" s="3">
        <v>389</v>
      </c>
      <c r="B391" s="1">
        <v>271.66000000000003</v>
      </c>
      <c r="C391" s="1">
        <v>313.58</v>
      </c>
      <c r="D391" s="6">
        <f t="shared" si="30"/>
        <v>14.692904750000016</v>
      </c>
      <c r="E391" s="6">
        <f t="shared" si="35"/>
        <v>-28.419034499999945</v>
      </c>
      <c r="F391" s="7">
        <f>testdata[[#This Row],[cov]]/testdata[[#This Row],[varM]]</f>
        <v>-1.9342012341024613</v>
      </c>
      <c r="G391" s="2" t="str">
        <f>IF(testdata[[#This Row],[mrkt]]&gt;B390,"UP",IF(testdata[[#This Row],[mrkt]]&lt;B390,"DN",""))</f>
        <v>DN</v>
      </c>
      <c r="H391" s="2" t="str">
        <f>IF(testdata[[#This Row],[mkt-dir]]="UP",testdata[[#This Row],[mrkt]],"")</f>
        <v/>
      </c>
      <c r="I391" s="2" t="str">
        <f>IF(testdata[[#This Row],[mkt-dir]]="UP",testdata[[#This Row],[eval]],"")</f>
        <v/>
      </c>
      <c r="J391" s="6">
        <f t="shared" si="31"/>
        <v>12.833330177514796</v>
      </c>
      <c r="K391" s="6">
        <f t="shared" si="32"/>
        <v>-27.457455029585713</v>
      </c>
      <c r="L391" s="7">
        <f>testdata[[#This Row],[cov+]]/testdata[[#This Row],[varM+]]</f>
        <v>-2.139542476487807</v>
      </c>
      <c r="M391" s="1">
        <f>IF(testdata[[#This Row],[mkt-dir]]="DN",testdata[[#This Row],[mrkt]],"")</f>
        <v>271.66000000000003</v>
      </c>
      <c r="N391" s="1">
        <f>IF(testdata[[#This Row],[mkt-dir]]="DN",testdata[[#This Row],[eval]],"")</f>
        <v>313.58</v>
      </c>
      <c r="O391" s="6">
        <f t="shared" si="33"/>
        <v>17.957400000000046</v>
      </c>
      <c r="P391" s="6">
        <f t="shared" si="34"/>
        <v>-31.926742857142845</v>
      </c>
      <c r="Q391" s="7">
        <f>testdata[[#This Row],[cov-]]/testdata[[#This Row],[varM-]]</f>
        <v>-1.777915670260882</v>
      </c>
    </row>
    <row r="392" spans="1:17" x14ac:dyDescent="0.25">
      <c r="A392" s="3">
        <v>390</v>
      </c>
      <c r="B392" s="1">
        <v>272.16000000000003</v>
      </c>
      <c r="C392" s="1">
        <v>303.2</v>
      </c>
      <c r="D392" s="6">
        <f t="shared" si="30"/>
        <v>15.549914750000028</v>
      </c>
      <c r="E392" s="6">
        <f t="shared" si="35"/>
        <v>-32.369461249999986</v>
      </c>
      <c r="F392" s="7">
        <f>testdata[[#This Row],[cov]]/testdata[[#This Row],[varM]]</f>
        <v>-2.081648791675847</v>
      </c>
      <c r="G392" s="2" t="str">
        <f>IF(testdata[[#This Row],[mrkt]]&gt;B391,"UP",IF(testdata[[#This Row],[mrkt]]&lt;B391,"DN",""))</f>
        <v>UP</v>
      </c>
      <c r="H392" s="2">
        <f>IF(testdata[[#This Row],[mkt-dir]]="UP",testdata[[#This Row],[mrkt]],"")</f>
        <v>272.16000000000003</v>
      </c>
      <c r="I392" s="2">
        <f>IF(testdata[[#This Row],[mkt-dir]]="UP",testdata[[#This Row],[eval]],"")</f>
        <v>303.2</v>
      </c>
      <c r="J392" s="6">
        <f t="shared" si="31"/>
        <v>13.939744378698245</v>
      </c>
      <c r="K392" s="6">
        <f t="shared" si="32"/>
        <v>-33.460260946745535</v>
      </c>
      <c r="L392" s="7">
        <f>testdata[[#This Row],[cov+]]/testdata[[#This Row],[varM+]]</f>
        <v>-2.4003496791431265</v>
      </c>
      <c r="M392" s="1" t="str">
        <f>IF(testdata[[#This Row],[mkt-dir]]="DN",testdata[[#This Row],[mrkt]],"")</f>
        <v/>
      </c>
      <c r="N392" s="1" t="str">
        <f>IF(testdata[[#This Row],[mkt-dir]]="DN",testdata[[#This Row],[eval]],"")</f>
        <v/>
      </c>
      <c r="O392" s="6">
        <f t="shared" si="33"/>
        <v>17.957400000000046</v>
      </c>
      <c r="P392" s="6">
        <f t="shared" si="34"/>
        <v>-31.926742857142845</v>
      </c>
      <c r="Q392" s="7">
        <f>testdata[[#This Row],[cov-]]/testdata[[#This Row],[varM-]]</f>
        <v>-1.777915670260882</v>
      </c>
    </row>
    <row r="393" spans="1:17" x14ac:dyDescent="0.25">
      <c r="A393" s="3">
        <v>391</v>
      </c>
      <c r="B393" s="1">
        <v>273.52999999999997</v>
      </c>
      <c r="C393" s="1">
        <v>297.43</v>
      </c>
      <c r="D393" s="6">
        <f t="shared" si="30"/>
        <v>15.649824750000016</v>
      </c>
      <c r="E393" s="6">
        <f t="shared" si="35"/>
        <v>-36.233544249999952</v>
      </c>
      <c r="F393" s="7">
        <f>testdata[[#This Row],[cov]]/testdata[[#This Row],[varM]]</f>
        <v>-2.3152683706569888</v>
      </c>
      <c r="G393" s="2" t="str">
        <f>IF(testdata[[#This Row],[mrkt]]&gt;B392,"UP",IF(testdata[[#This Row],[mrkt]]&lt;B392,"DN",""))</f>
        <v>UP</v>
      </c>
      <c r="H393" s="2">
        <f>IF(testdata[[#This Row],[mkt-dir]]="UP",testdata[[#This Row],[mrkt]],"")</f>
        <v>273.52999999999997</v>
      </c>
      <c r="I393" s="2">
        <f>IF(testdata[[#This Row],[mkt-dir]]="UP",testdata[[#This Row],[eval]],"")</f>
        <v>297.43</v>
      </c>
      <c r="J393" s="6">
        <f t="shared" si="31"/>
        <v>14.718994387755107</v>
      </c>
      <c r="K393" s="6">
        <f t="shared" si="32"/>
        <v>-40.247703061224414</v>
      </c>
      <c r="L393" s="7">
        <f>testdata[[#This Row],[cov+]]/testdata[[#This Row],[varM+]]</f>
        <v>-2.7344057617622926</v>
      </c>
      <c r="M393" s="1" t="str">
        <f>IF(testdata[[#This Row],[mkt-dir]]="DN",testdata[[#This Row],[mrkt]],"")</f>
        <v/>
      </c>
      <c r="N393" s="1" t="str">
        <f>IF(testdata[[#This Row],[mkt-dir]]="DN",testdata[[#This Row],[eval]],"")</f>
        <v/>
      </c>
      <c r="O393" s="6">
        <f t="shared" si="33"/>
        <v>17.552888888888962</v>
      </c>
      <c r="P393" s="6">
        <f t="shared" si="34"/>
        <v>-27.978716666666681</v>
      </c>
      <c r="Q393" s="7">
        <f>testdata[[#This Row],[cov-]]/testdata[[#This Row],[varM-]]</f>
        <v>-1.593966488580538</v>
      </c>
    </row>
    <row r="394" spans="1:17" x14ac:dyDescent="0.25">
      <c r="A394" s="3">
        <v>392</v>
      </c>
      <c r="B394" s="1">
        <v>275.87</v>
      </c>
      <c r="C394" s="1">
        <v>308.74</v>
      </c>
      <c r="D394" s="6">
        <f t="shared" si="30"/>
        <v>16.853412750000025</v>
      </c>
      <c r="E394" s="6">
        <f t="shared" si="35"/>
        <v>-35.05730924999996</v>
      </c>
      <c r="F394" s="7">
        <f>testdata[[#This Row],[cov]]/testdata[[#This Row],[varM]]</f>
        <v>-2.0801311740258606</v>
      </c>
      <c r="G394" s="2" t="str">
        <f>IF(testdata[[#This Row],[mrkt]]&gt;B393,"UP",IF(testdata[[#This Row],[mrkt]]&lt;B393,"DN",""))</f>
        <v>UP</v>
      </c>
      <c r="H394" s="2">
        <f>IF(testdata[[#This Row],[mkt-dir]]="UP",testdata[[#This Row],[mrkt]],"")</f>
        <v>275.87</v>
      </c>
      <c r="I394" s="2">
        <f>IF(testdata[[#This Row],[mkt-dir]]="UP",testdata[[#This Row],[eval]],"")</f>
        <v>308.74</v>
      </c>
      <c r="J394" s="6">
        <f t="shared" si="31"/>
        <v>15.895459693877566</v>
      </c>
      <c r="K394" s="6">
        <f t="shared" si="32"/>
        <v>-38.173832653061162</v>
      </c>
      <c r="L394" s="7">
        <f>testdata[[#This Row],[cov+]]/testdata[[#This Row],[varM+]]</f>
        <v>-2.4015557516568413</v>
      </c>
      <c r="M394" s="1" t="str">
        <f>IF(testdata[[#This Row],[mkt-dir]]="DN",testdata[[#This Row],[mrkt]],"")</f>
        <v/>
      </c>
      <c r="N394" s="1" t="str">
        <f>IF(testdata[[#This Row],[mkt-dir]]="DN",testdata[[#This Row],[eval]],"")</f>
        <v/>
      </c>
      <c r="O394" s="6">
        <f t="shared" si="33"/>
        <v>17.552888888888962</v>
      </c>
      <c r="P394" s="6">
        <f t="shared" si="34"/>
        <v>-27.978716666666681</v>
      </c>
      <c r="Q394" s="7">
        <f>testdata[[#This Row],[cov-]]/testdata[[#This Row],[varM-]]</f>
        <v>-1.593966488580538</v>
      </c>
    </row>
    <row r="395" spans="1:17" x14ac:dyDescent="0.25">
      <c r="A395" s="3">
        <v>393</v>
      </c>
      <c r="B395" s="1">
        <v>275.20999999999998</v>
      </c>
      <c r="C395" s="1">
        <v>306.64999999999998</v>
      </c>
      <c r="D395" s="6">
        <f t="shared" si="30"/>
        <v>15.409858750000012</v>
      </c>
      <c r="E395" s="6">
        <f t="shared" si="35"/>
        <v>-28.505957499999948</v>
      </c>
      <c r="F395" s="7">
        <f>testdata[[#This Row],[cov]]/testdata[[#This Row],[varM]]</f>
        <v>-1.8498519657099339</v>
      </c>
      <c r="G395" s="2" t="str">
        <f>IF(testdata[[#This Row],[mrkt]]&gt;B394,"UP",IF(testdata[[#This Row],[mrkt]]&lt;B394,"DN",""))</f>
        <v>DN</v>
      </c>
      <c r="H395" s="2" t="str">
        <f>IF(testdata[[#This Row],[mkt-dir]]="UP",testdata[[#This Row],[mrkt]],"")</f>
        <v/>
      </c>
      <c r="I395" s="2" t="str">
        <f>IF(testdata[[#This Row],[mkt-dir]]="UP",testdata[[#This Row],[eval]],"")</f>
        <v/>
      </c>
      <c r="J395" s="6">
        <f t="shared" si="31"/>
        <v>15.895459693877566</v>
      </c>
      <c r="K395" s="6">
        <f t="shared" si="32"/>
        <v>-38.173832653061162</v>
      </c>
      <c r="L395" s="7">
        <f>testdata[[#This Row],[cov+]]/testdata[[#This Row],[varM+]]</f>
        <v>-2.4015557516568413</v>
      </c>
      <c r="M395" s="1">
        <f>IF(testdata[[#This Row],[mkt-dir]]="DN",testdata[[#This Row],[mrkt]],"")</f>
        <v>275.20999999999998</v>
      </c>
      <c r="N395" s="1">
        <f>IF(testdata[[#This Row],[mkt-dir]]="DN",testdata[[#This Row],[eval]],"")</f>
        <v>306.64999999999998</v>
      </c>
      <c r="O395" s="6">
        <f t="shared" si="33"/>
        <v>13.848566666666658</v>
      </c>
      <c r="P395" s="6">
        <f t="shared" si="34"/>
        <v>-2.3916999999999446</v>
      </c>
      <c r="Q395" s="7">
        <f>testdata[[#This Row],[cov-]]/testdata[[#This Row],[varM-]]</f>
        <v>-0.17270379365373165</v>
      </c>
    </row>
    <row r="396" spans="1:17" x14ac:dyDescent="0.25">
      <c r="A396" s="3">
        <v>394</v>
      </c>
      <c r="B396" s="1">
        <v>273.35000000000002</v>
      </c>
      <c r="C396" s="1">
        <v>297.18</v>
      </c>
      <c r="D396" s="6">
        <f t="shared" si="30"/>
        <v>13.524214000000018</v>
      </c>
      <c r="E396" s="6">
        <f t="shared" si="35"/>
        <v>-20.099306999999975</v>
      </c>
      <c r="F396" s="7">
        <f>testdata[[#This Row],[cov]]/testdata[[#This Row],[varM]]</f>
        <v>-1.4861719135766371</v>
      </c>
      <c r="G396" s="2" t="str">
        <f>IF(testdata[[#This Row],[mrkt]]&gt;B395,"UP",IF(testdata[[#This Row],[mrkt]]&lt;B395,"DN",""))</f>
        <v>DN</v>
      </c>
      <c r="H396" s="2" t="str">
        <f>IF(testdata[[#This Row],[mkt-dir]]="UP",testdata[[#This Row],[mrkt]],"")</f>
        <v/>
      </c>
      <c r="I396" s="2" t="str">
        <f>IF(testdata[[#This Row],[mkt-dir]]="UP",testdata[[#This Row],[eval]],"")</f>
        <v/>
      </c>
      <c r="J396" s="6">
        <f t="shared" si="31"/>
        <v>13.652717159763338</v>
      </c>
      <c r="K396" s="6">
        <f t="shared" si="32"/>
        <v>-25.015650295857942</v>
      </c>
      <c r="L396" s="7">
        <f>testdata[[#This Row],[cov+]]/testdata[[#This Row],[varM+]]</f>
        <v>-1.8322836401813787</v>
      </c>
      <c r="M396" s="1">
        <f>IF(testdata[[#This Row],[mkt-dir]]="DN",testdata[[#This Row],[mrkt]],"")</f>
        <v>273.35000000000002</v>
      </c>
      <c r="N396" s="1">
        <f>IF(testdata[[#This Row],[mkt-dir]]="DN",testdata[[#This Row],[eval]],"")</f>
        <v>297.18</v>
      </c>
      <c r="O396" s="6">
        <f t="shared" si="33"/>
        <v>12.95759591836735</v>
      </c>
      <c r="P396" s="6">
        <f t="shared" si="34"/>
        <v>-7.9674571428571284</v>
      </c>
      <c r="Q396" s="7">
        <f>testdata[[#This Row],[cov-]]/testdata[[#This Row],[varM-]]</f>
        <v>-0.61488698930357011</v>
      </c>
    </row>
    <row r="397" spans="1:17" x14ac:dyDescent="0.25">
      <c r="A397" s="3">
        <v>395</v>
      </c>
      <c r="B397" s="1">
        <v>271.92</v>
      </c>
      <c r="C397" s="1">
        <v>290.17</v>
      </c>
      <c r="D397" s="6">
        <f t="shared" si="30"/>
        <v>11.137565000000027</v>
      </c>
      <c r="E397" s="6">
        <f t="shared" si="35"/>
        <v>-11.535407499999996</v>
      </c>
      <c r="F397" s="7">
        <f>testdata[[#This Row],[cov]]/testdata[[#This Row],[varM]]</f>
        <v>-1.0357207791828795</v>
      </c>
      <c r="G397" s="2" t="str">
        <f>IF(testdata[[#This Row],[mrkt]]&gt;B396,"UP",IF(testdata[[#This Row],[mrkt]]&lt;B396,"DN",""))</f>
        <v>DN</v>
      </c>
      <c r="H397" s="2" t="str">
        <f>IF(testdata[[#This Row],[mkt-dir]]="UP",testdata[[#This Row],[mrkt]],"")</f>
        <v/>
      </c>
      <c r="I397" s="2" t="str">
        <f>IF(testdata[[#This Row],[mkt-dir]]="UP",testdata[[#This Row],[eval]],"")</f>
        <v/>
      </c>
      <c r="J397" s="6">
        <f t="shared" si="31"/>
        <v>10.875340972222252</v>
      </c>
      <c r="K397" s="6">
        <f t="shared" si="32"/>
        <v>-12.017927777777738</v>
      </c>
      <c r="L397" s="7">
        <f>testdata[[#This Row],[cov+]]/testdata[[#This Row],[varM+]]</f>
        <v>-1.1050621592898904</v>
      </c>
      <c r="M397" s="1">
        <f>IF(testdata[[#This Row],[mkt-dir]]="DN",testdata[[#This Row],[mrkt]],"")</f>
        <v>271.92</v>
      </c>
      <c r="N397" s="1">
        <f>IF(testdata[[#This Row],[mkt-dir]]="DN",testdata[[#This Row],[eval]],"")</f>
        <v>290.17</v>
      </c>
      <c r="O397" s="6">
        <f t="shared" si="33"/>
        <v>11.476148437500006</v>
      </c>
      <c r="P397" s="6">
        <f t="shared" si="34"/>
        <v>-9.5428015625000064</v>
      </c>
      <c r="Q397" s="7">
        <f>testdata[[#This Row],[cov-]]/testdata[[#This Row],[varM-]]</f>
        <v>-0.83153347261677935</v>
      </c>
    </row>
    <row r="398" spans="1:17" x14ac:dyDescent="0.25">
      <c r="A398" s="3">
        <v>396</v>
      </c>
      <c r="B398" s="1">
        <v>273.26</v>
      </c>
      <c r="C398" s="1">
        <v>298.14</v>
      </c>
      <c r="D398" s="6">
        <f t="shared" si="30"/>
        <v>8.9985650000000206</v>
      </c>
      <c r="E398" s="6">
        <f t="shared" si="35"/>
        <v>-5.0058899999999982</v>
      </c>
      <c r="F398" s="7">
        <f>testdata[[#This Row],[cov]]/testdata[[#This Row],[varM]]</f>
        <v>-0.5562986987369638</v>
      </c>
      <c r="G398" s="2" t="str">
        <f>IF(testdata[[#This Row],[mrkt]]&gt;B397,"UP",IF(testdata[[#This Row],[mrkt]]&lt;B397,"DN",""))</f>
        <v>UP</v>
      </c>
      <c r="H398" s="2">
        <f>IF(testdata[[#This Row],[mkt-dir]]="UP",testdata[[#This Row],[mrkt]],"")</f>
        <v>273.26</v>
      </c>
      <c r="I398" s="2">
        <f>IF(testdata[[#This Row],[mkt-dir]]="UP",testdata[[#This Row],[eval]],"")</f>
        <v>298.14</v>
      </c>
      <c r="J398" s="6">
        <f t="shared" si="31"/>
        <v>7.2605076388889245</v>
      </c>
      <c r="K398" s="6">
        <f t="shared" si="32"/>
        <v>-2.7102909722221948</v>
      </c>
      <c r="L398" s="7">
        <f>testdata[[#This Row],[cov+]]/testdata[[#This Row],[varM+]]</f>
        <v>-0.37329221412911434</v>
      </c>
      <c r="M398" s="1" t="str">
        <f>IF(testdata[[#This Row],[mkt-dir]]="DN",testdata[[#This Row],[mrkt]],"")</f>
        <v/>
      </c>
      <c r="N398" s="1" t="str">
        <f>IF(testdata[[#This Row],[mkt-dir]]="DN",testdata[[#This Row],[eval]],"")</f>
        <v/>
      </c>
      <c r="O398" s="6">
        <f t="shared" si="33"/>
        <v>11.476148437500006</v>
      </c>
      <c r="P398" s="6">
        <f t="shared" si="34"/>
        <v>-9.5428015625000064</v>
      </c>
      <c r="Q398" s="7">
        <f>testdata[[#This Row],[cov-]]/testdata[[#This Row],[varM-]]</f>
        <v>-0.83153347261677935</v>
      </c>
    </row>
    <row r="399" spans="1:17" x14ac:dyDescent="0.25">
      <c r="A399" s="3">
        <v>397</v>
      </c>
      <c r="B399" s="1">
        <v>272.81</v>
      </c>
      <c r="C399" s="1">
        <v>300.83999999999997</v>
      </c>
      <c r="D399" s="6">
        <f t="shared" si="30"/>
        <v>5.6231490000000148</v>
      </c>
      <c r="E399" s="6">
        <f t="shared" si="35"/>
        <v>-5.5431409999999941</v>
      </c>
      <c r="F399" s="7">
        <f>testdata[[#This Row],[cov]]/testdata[[#This Row],[varM]]</f>
        <v>-0.98577167348757422</v>
      </c>
      <c r="G399" s="2" t="str">
        <f>IF(testdata[[#This Row],[mrkt]]&gt;B398,"UP",IF(testdata[[#This Row],[mrkt]]&lt;B398,"DN",""))</f>
        <v>DN</v>
      </c>
      <c r="H399" s="2" t="str">
        <f>IF(testdata[[#This Row],[mkt-dir]]="UP",testdata[[#This Row],[mrkt]],"")</f>
        <v/>
      </c>
      <c r="I399" s="2" t="str">
        <f>IF(testdata[[#This Row],[mkt-dir]]="UP",testdata[[#This Row],[eval]],"")</f>
        <v/>
      </c>
      <c r="J399" s="6">
        <f t="shared" si="31"/>
        <v>7.2605076388889245</v>
      </c>
      <c r="K399" s="6">
        <f t="shared" si="32"/>
        <v>-2.7102909722221948</v>
      </c>
      <c r="L399" s="7">
        <f>testdata[[#This Row],[cov+]]/testdata[[#This Row],[varM+]]</f>
        <v>-0.37329221412911434</v>
      </c>
      <c r="M399" s="1">
        <f>IF(testdata[[#This Row],[mkt-dir]]="DN",testdata[[#This Row],[mrkt]],"")</f>
        <v>272.81</v>
      </c>
      <c r="N399" s="1">
        <f>IF(testdata[[#This Row],[mkt-dir]]="DN",testdata[[#This Row],[eval]],"")</f>
        <v>300.83999999999997</v>
      </c>
      <c r="O399" s="6">
        <f t="shared" si="33"/>
        <v>2.8337234374999767</v>
      </c>
      <c r="P399" s="6">
        <f t="shared" si="34"/>
        <v>-7.4777109374999853</v>
      </c>
      <c r="Q399" s="7">
        <f>testdata[[#This Row],[cov-]]/testdata[[#This Row],[varM-]]</f>
        <v>-2.6388287715533449</v>
      </c>
    </row>
    <row r="400" spans="1:17" x14ac:dyDescent="0.25">
      <c r="A400" s="3">
        <v>398</v>
      </c>
      <c r="B400" s="1">
        <v>274.29000000000002</v>
      </c>
      <c r="C400" s="1">
        <v>349.54</v>
      </c>
      <c r="D400" s="6">
        <f t="shared" si="30"/>
        <v>3.6956847500000025</v>
      </c>
      <c r="E400" s="6">
        <f t="shared" si="35"/>
        <v>-1.7436009999999513</v>
      </c>
      <c r="F400" s="7">
        <f>testdata[[#This Row],[cov]]/testdata[[#This Row],[varM]]</f>
        <v>-0.4717937589238233</v>
      </c>
      <c r="G400" s="2" t="str">
        <f>IF(testdata[[#This Row],[mrkt]]&gt;B399,"UP",IF(testdata[[#This Row],[mrkt]]&lt;B399,"DN",""))</f>
        <v>UP</v>
      </c>
      <c r="H400" s="2">
        <f>IF(testdata[[#This Row],[mkt-dir]]="UP",testdata[[#This Row],[mrkt]],"")</f>
        <v>274.29000000000002</v>
      </c>
      <c r="I400" s="2">
        <f>IF(testdata[[#This Row],[mkt-dir]]="UP",testdata[[#This Row],[eval]],"")</f>
        <v>349.54</v>
      </c>
      <c r="J400" s="6">
        <f t="shared" si="31"/>
        <v>4.2703138888889063</v>
      </c>
      <c r="K400" s="6">
        <f t="shared" si="32"/>
        <v>2.0606347222223249</v>
      </c>
      <c r="L400" s="7">
        <f>testdata[[#This Row],[cov+]]/testdata[[#This Row],[varM+]]</f>
        <v>0.48254877178559863</v>
      </c>
      <c r="M400" s="1" t="str">
        <f>IF(testdata[[#This Row],[mkt-dir]]="DN",testdata[[#This Row],[mrkt]],"")</f>
        <v/>
      </c>
      <c r="N400" s="1" t="str">
        <f>IF(testdata[[#This Row],[mkt-dir]]="DN",testdata[[#This Row],[eval]],"")</f>
        <v/>
      </c>
      <c r="O400" s="6">
        <f t="shared" si="33"/>
        <v>2.8337234374999767</v>
      </c>
      <c r="P400" s="6">
        <f t="shared" si="34"/>
        <v>-7.4777109374999853</v>
      </c>
      <c r="Q400" s="7">
        <f>testdata[[#This Row],[cov-]]/testdata[[#This Row],[varM-]]</f>
        <v>-2.6388287715533449</v>
      </c>
    </row>
    <row r="401" spans="1:17" x14ac:dyDescent="0.25">
      <c r="A401" s="3">
        <v>399</v>
      </c>
      <c r="B401" s="1">
        <v>275.47000000000003</v>
      </c>
      <c r="C401" s="1">
        <v>348.17</v>
      </c>
      <c r="D401" s="6">
        <f t="shared" si="30"/>
        <v>3.017350999999997</v>
      </c>
      <c r="E401" s="6">
        <f t="shared" si="35"/>
        <v>2.6291045000000786</v>
      </c>
      <c r="F401" s="7">
        <f>testdata[[#This Row],[cov]]/testdata[[#This Row],[varM]]</f>
        <v>0.87132869195532148</v>
      </c>
      <c r="G401" s="2" t="str">
        <f>IF(testdata[[#This Row],[mrkt]]&gt;B400,"UP",IF(testdata[[#This Row],[mrkt]]&lt;B400,"DN",""))</f>
        <v>UP</v>
      </c>
      <c r="H401" s="2">
        <f>IF(testdata[[#This Row],[mkt-dir]]="UP",testdata[[#This Row],[mrkt]],"")</f>
        <v>275.47000000000003</v>
      </c>
      <c r="I401" s="2">
        <f>IF(testdata[[#This Row],[mkt-dir]]="UP",testdata[[#This Row],[eval]],"")</f>
        <v>348.17</v>
      </c>
      <c r="J401" s="6">
        <f t="shared" si="31"/>
        <v>2.96132430555557</v>
      </c>
      <c r="K401" s="6">
        <f t="shared" si="32"/>
        <v>6.2109638888890366</v>
      </c>
      <c r="L401" s="7">
        <f>testdata[[#This Row],[cov+]]/testdata[[#This Row],[varM+]]</f>
        <v>2.0973602510326224</v>
      </c>
      <c r="M401" s="1" t="str">
        <f>IF(testdata[[#This Row],[mkt-dir]]="DN",testdata[[#This Row],[mrkt]],"")</f>
        <v/>
      </c>
      <c r="N401" s="1" t="str">
        <f>IF(testdata[[#This Row],[mkt-dir]]="DN",testdata[[#This Row],[eval]],"")</f>
        <v/>
      </c>
      <c r="O401" s="6">
        <f t="shared" si="33"/>
        <v>2.8337234374999767</v>
      </c>
      <c r="P401" s="6">
        <f t="shared" si="34"/>
        <v>-7.4777109374999853</v>
      </c>
      <c r="Q401" s="7">
        <f>testdata[[#This Row],[cov-]]/testdata[[#This Row],[varM-]]</f>
        <v>-2.6388287715533449</v>
      </c>
    </row>
    <row r="402" spans="1:17" x14ac:dyDescent="0.25">
      <c r="A402" s="3">
        <v>400</v>
      </c>
      <c r="B402" s="1">
        <v>276.48</v>
      </c>
      <c r="C402" s="1">
        <v>341.99</v>
      </c>
      <c r="D402" s="6">
        <f t="shared" si="30"/>
        <v>3.3410847500000016</v>
      </c>
      <c r="E402" s="6">
        <f t="shared" si="35"/>
        <v>8.2402452500000969</v>
      </c>
      <c r="F402" s="7">
        <f>testdata[[#This Row],[cov]]/testdata[[#This Row],[varM]]</f>
        <v>2.4663382902813504</v>
      </c>
      <c r="G402" s="2" t="str">
        <f>IF(testdata[[#This Row],[mrkt]]&gt;B401,"UP",IF(testdata[[#This Row],[mrkt]]&lt;B401,"DN",""))</f>
        <v>UP</v>
      </c>
      <c r="H402" s="2">
        <f>IF(testdata[[#This Row],[mkt-dir]]="UP",testdata[[#This Row],[mrkt]],"")</f>
        <v>276.48</v>
      </c>
      <c r="I402" s="2">
        <f>IF(testdata[[#This Row],[mkt-dir]]="UP",testdata[[#This Row],[eval]],"")</f>
        <v>341.99</v>
      </c>
      <c r="J402" s="6">
        <f t="shared" si="31"/>
        <v>3.0900500000000246</v>
      </c>
      <c r="K402" s="6">
        <f t="shared" si="32"/>
        <v>12.033750000000174</v>
      </c>
      <c r="L402" s="7">
        <f>testdata[[#This Row],[cov+]]/testdata[[#This Row],[varM+]]</f>
        <v>3.8943544602838394</v>
      </c>
      <c r="M402" s="1" t="str">
        <f>IF(testdata[[#This Row],[mkt-dir]]="DN",testdata[[#This Row],[mrkt]],"")</f>
        <v/>
      </c>
      <c r="N402" s="1" t="str">
        <f>IF(testdata[[#This Row],[mkt-dir]]="DN",testdata[[#This Row],[eval]],"")</f>
        <v/>
      </c>
      <c r="O402" s="6">
        <f t="shared" si="33"/>
        <v>2.8337234374999767</v>
      </c>
      <c r="P402" s="6">
        <f t="shared" si="34"/>
        <v>-7.4777109374999853</v>
      </c>
      <c r="Q402" s="7">
        <f>testdata[[#This Row],[cov-]]/testdata[[#This Row],[varM-]]</f>
        <v>-2.6388287715533449</v>
      </c>
    </row>
    <row r="403" spans="1:17" x14ac:dyDescent="0.25">
      <c r="A403" s="3">
        <v>401</v>
      </c>
      <c r="B403" s="1">
        <v>277.39</v>
      </c>
      <c r="C403" s="1">
        <v>379.57</v>
      </c>
      <c r="D403" s="6">
        <f t="shared" si="30"/>
        <v>4.0603389999999884</v>
      </c>
      <c r="E403" s="6">
        <f t="shared" si="35"/>
        <v>22.475265500000042</v>
      </c>
      <c r="F403" s="7">
        <f>testdata[[#This Row],[cov]]/testdata[[#This Row],[varM]]</f>
        <v>5.5353174944259838</v>
      </c>
      <c r="G403" s="2" t="str">
        <f>IF(testdata[[#This Row],[mrkt]]&gt;B402,"UP",IF(testdata[[#This Row],[mrkt]]&lt;B402,"DN",""))</f>
        <v>UP</v>
      </c>
      <c r="H403" s="2">
        <f>IF(testdata[[#This Row],[mkt-dir]]="UP",testdata[[#This Row],[mrkt]],"")</f>
        <v>277.39</v>
      </c>
      <c r="I403" s="2">
        <f>IF(testdata[[#This Row],[mkt-dir]]="UP",testdata[[#This Row],[eval]],"")</f>
        <v>379.57</v>
      </c>
      <c r="J403" s="6">
        <f t="shared" si="31"/>
        <v>3.6466576388888896</v>
      </c>
      <c r="K403" s="6">
        <f t="shared" si="32"/>
        <v>29.440406944444533</v>
      </c>
      <c r="L403" s="7">
        <f>testdata[[#This Row],[cov+]]/testdata[[#This Row],[varM+]]</f>
        <v>8.0732577224920998</v>
      </c>
      <c r="M403" s="1" t="str">
        <f>IF(testdata[[#This Row],[mkt-dir]]="DN",testdata[[#This Row],[mrkt]],"")</f>
        <v/>
      </c>
      <c r="N403" s="1" t="str">
        <f>IF(testdata[[#This Row],[mkt-dir]]="DN",testdata[[#This Row],[eval]],"")</f>
        <v/>
      </c>
      <c r="O403" s="6">
        <f t="shared" si="33"/>
        <v>2.8337234374999767</v>
      </c>
      <c r="P403" s="6">
        <f t="shared" si="34"/>
        <v>-7.4777109374999853</v>
      </c>
      <c r="Q403" s="7">
        <f>testdata[[#This Row],[cov-]]/testdata[[#This Row],[varM-]]</f>
        <v>-2.6388287715533449</v>
      </c>
    </row>
    <row r="404" spans="1:17" x14ac:dyDescent="0.25">
      <c r="A404" s="3">
        <v>402</v>
      </c>
      <c r="B404" s="1">
        <v>277.27</v>
      </c>
      <c r="C404" s="1">
        <v>370.34</v>
      </c>
      <c r="D404" s="6">
        <f t="shared" si="30"/>
        <v>3.7991927499999827</v>
      </c>
      <c r="E404" s="6">
        <f t="shared" si="35"/>
        <v>32.123923249999976</v>
      </c>
      <c r="F404" s="7">
        <f>testdata[[#This Row],[cov]]/testdata[[#This Row],[varM]]</f>
        <v>8.455460242179111</v>
      </c>
      <c r="G404" s="2" t="str">
        <f>IF(testdata[[#This Row],[mrkt]]&gt;B403,"UP",IF(testdata[[#This Row],[mrkt]]&lt;B403,"DN",""))</f>
        <v>DN</v>
      </c>
      <c r="H404" s="2" t="str">
        <f>IF(testdata[[#This Row],[mkt-dir]]="UP",testdata[[#This Row],[mrkt]],"")</f>
        <v/>
      </c>
      <c r="I404" s="2" t="str">
        <f>IF(testdata[[#This Row],[mkt-dir]]="UP",testdata[[#This Row],[eval]],"")</f>
        <v/>
      </c>
      <c r="J404" s="6">
        <f t="shared" si="31"/>
        <v>3.6466576388888896</v>
      </c>
      <c r="K404" s="6">
        <f t="shared" si="32"/>
        <v>29.440406944444533</v>
      </c>
      <c r="L404" s="7">
        <f>testdata[[#This Row],[cov+]]/testdata[[#This Row],[varM+]]</f>
        <v>8.0732577224920998</v>
      </c>
      <c r="M404" s="1">
        <f>IF(testdata[[#This Row],[mkt-dir]]="DN",testdata[[#This Row],[mrkt]],"")</f>
        <v>277.27</v>
      </c>
      <c r="N404" s="1">
        <f>IF(testdata[[#This Row],[mkt-dir]]="DN",testdata[[#This Row],[eval]],"")</f>
        <v>370.34</v>
      </c>
      <c r="O404" s="6">
        <f t="shared" si="33"/>
        <v>3.7248249999999561</v>
      </c>
      <c r="P404" s="6">
        <f t="shared" si="34"/>
        <v>30.986237499999795</v>
      </c>
      <c r="Q404" s="7">
        <f>testdata[[#This Row],[cov-]]/testdata[[#This Row],[varM-]]</f>
        <v>8.3188438383011718</v>
      </c>
    </row>
    <row r="405" spans="1:17" x14ac:dyDescent="0.25">
      <c r="A405" s="3">
        <v>403</v>
      </c>
      <c r="B405" s="1">
        <v>276.89999999999998</v>
      </c>
      <c r="C405" s="1">
        <v>352.45</v>
      </c>
      <c r="D405" s="6">
        <f t="shared" si="30"/>
        <v>4.0069427499999763</v>
      </c>
      <c r="E405" s="6">
        <f t="shared" si="35"/>
        <v>36.336047249999929</v>
      </c>
      <c r="F405" s="7">
        <f>testdata[[#This Row],[cov]]/testdata[[#This Row],[varM]]</f>
        <v>9.0682721259244712</v>
      </c>
      <c r="G405" s="2" t="str">
        <f>IF(testdata[[#This Row],[mrkt]]&gt;B404,"UP",IF(testdata[[#This Row],[mrkt]]&lt;B404,"DN",""))</f>
        <v>DN</v>
      </c>
      <c r="H405" s="2" t="str">
        <f>IF(testdata[[#This Row],[mkt-dir]]="UP",testdata[[#This Row],[mrkt]],"")</f>
        <v/>
      </c>
      <c r="I405" s="2" t="str">
        <f>IF(testdata[[#This Row],[mkt-dir]]="UP",testdata[[#This Row],[eval]],"")</f>
        <v/>
      </c>
      <c r="J405" s="6">
        <f t="shared" si="31"/>
        <v>3.3379239669421539</v>
      </c>
      <c r="K405" s="6">
        <f t="shared" si="32"/>
        <v>29.840976859504227</v>
      </c>
      <c r="L405" s="7">
        <f>testdata[[#This Row],[cov+]]/testdata[[#This Row],[varM+]]</f>
        <v>8.9399810046725872</v>
      </c>
      <c r="M405" s="1">
        <f>IF(testdata[[#This Row],[mkt-dir]]="DN",testdata[[#This Row],[mrkt]],"")</f>
        <v>276.89999999999998</v>
      </c>
      <c r="N405" s="1">
        <f>IF(testdata[[#This Row],[mkt-dir]]="DN",testdata[[#This Row],[eval]],"")</f>
        <v>352.45</v>
      </c>
      <c r="O405" s="6">
        <f t="shared" si="33"/>
        <v>4.6703728395061139</v>
      </c>
      <c r="P405" s="6">
        <f t="shared" si="34"/>
        <v>41.765446913579957</v>
      </c>
      <c r="Q405" s="7">
        <f>testdata[[#This Row],[cov-]]/testdata[[#This Row],[varM-]]</f>
        <v>8.9426365621800343</v>
      </c>
    </row>
    <row r="406" spans="1:17" x14ac:dyDescent="0.25">
      <c r="A406" s="3">
        <v>404</v>
      </c>
      <c r="B406" s="1">
        <v>275.04000000000002</v>
      </c>
      <c r="C406" s="1">
        <v>355.49</v>
      </c>
      <c r="D406" s="6">
        <f t="shared" ref="D406:D469" si="36">_xlfn.VAR.P(B387:B406)</f>
        <v>3.7726309999999756</v>
      </c>
      <c r="E406" s="6">
        <f t="shared" si="35"/>
        <v>37.455447499999948</v>
      </c>
      <c r="F406" s="7">
        <f>testdata[[#This Row],[cov]]/testdata[[#This Row],[varM]]</f>
        <v>9.9282032883682998</v>
      </c>
      <c r="G406" s="2" t="str">
        <f>IF(testdata[[#This Row],[mrkt]]&gt;B405,"UP",IF(testdata[[#This Row],[mrkt]]&lt;B405,"DN",""))</f>
        <v>DN</v>
      </c>
      <c r="H406" s="2" t="str">
        <f>IF(testdata[[#This Row],[mkt-dir]]="UP",testdata[[#This Row],[mrkt]],"")</f>
        <v/>
      </c>
      <c r="I406" s="2" t="str">
        <f>IF(testdata[[#This Row],[mkt-dir]]="UP",testdata[[#This Row],[eval]],"")</f>
        <v/>
      </c>
      <c r="J406" s="6">
        <f t="shared" ref="J406:J469" si="37">_xlfn.VAR.P(H387:H406)</f>
        <v>2.9497959999999992</v>
      </c>
      <c r="K406" s="6">
        <f t="shared" ref="K406:K469" si="38">_xlfn.COVARIANCE.P(H387:H406,I387:I406)</f>
        <v>30.657264000000101</v>
      </c>
      <c r="L406" s="7">
        <f>testdata[[#This Row],[cov+]]/testdata[[#This Row],[varM+]]</f>
        <v>10.393011584529951</v>
      </c>
      <c r="M406" s="1">
        <f>IF(testdata[[#This Row],[mkt-dir]]="DN",testdata[[#This Row],[mrkt]],"")</f>
        <v>275.04000000000002</v>
      </c>
      <c r="N406" s="1">
        <f>IF(testdata[[#This Row],[mkt-dir]]="DN",testdata[[#This Row],[eval]],"")</f>
        <v>355.49</v>
      </c>
      <c r="O406" s="6">
        <f t="shared" ref="O406:O469" si="39">_xlfn.VAR.P(M387:M406)</f>
        <v>4.3893839999999518</v>
      </c>
      <c r="P406" s="6">
        <f t="shared" ref="P406:P469" si="40">_xlfn.COVARIANCE.P(M387:M406,N387:N406)</f>
        <v>42.446721999999802</v>
      </c>
      <c r="Q406" s="7">
        <f>testdata[[#This Row],[cov-]]/testdata[[#This Row],[varM-]]</f>
        <v>9.6703141033002051</v>
      </c>
    </row>
    <row r="407" spans="1:17" x14ac:dyDescent="0.25">
      <c r="A407" s="3">
        <v>405</v>
      </c>
      <c r="B407" s="1">
        <v>274.01</v>
      </c>
      <c r="C407" s="1">
        <v>356.41</v>
      </c>
      <c r="D407" s="6">
        <f t="shared" si="36"/>
        <v>3.3802789999999709</v>
      </c>
      <c r="E407" s="6">
        <f t="shared" ref="E407:E470" si="41">_xlfn.COVARIANCE.P(B388:B407,C388:C407)</f>
        <v>35.081241999999925</v>
      </c>
      <c r="F407" s="7">
        <f>testdata[[#This Row],[cov]]/testdata[[#This Row],[varM]]</f>
        <v>10.378209017658078</v>
      </c>
      <c r="G407" s="2" t="str">
        <f>IF(testdata[[#This Row],[mrkt]]&gt;B406,"UP",IF(testdata[[#This Row],[mrkt]]&lt;B406,"DN",""))</f>
        <v>DN</v>
      </c>
      <c r="H407" s="2" t="str">
        <f>IF(testdata[[#This Row],[mkt-dir]]="UP",testdata[[#This Row],[mrkt]],"")</f>
        <v/>
      </c>
      <c r="I407" s="2" t="str">
        <f>IF(testdata[[#This Row],[mkt-dir]]="UP",testdata[[#This Row],[eval]],"")</f>
        <v/>
      </c>
      <c r="J407" s="6">
        <f t="shared" si="37"/>
        <v>2.9497959999999992</v>
      </c>
      <c r="K407" s="6">
        <f t="shared" si="38"/>
        <v>30.657264000000101</v>
      </c>
      <c r="L407" s="7">
        <f>testdata[[#This Row],[cov+]]/testdata[[#This Row],[varM+]]</f>
        <v>10.393011584529951</v>
      </c>
      <c r="M407" s="1">
        <f>IF(testdata[[#This Row],[mkt-dir]]="DN",testdata[[#This Row],[mrkt]],"")</f>
        <v>274.01</v>
      </c>
      <c r="N407" s="1">
        <f>IF(testdata[[#This Row],[mkt-dir]]="DN",testdata[[#This Row],[eval]],"")</f>
        <v>356.41</v>
      </c>
      <c r="O407" s="6">
        <f t="shared" si="39"/>
        <v>3.7408239999999409</v>
      </c>
      <c r="P407" s="6">
        <f t="shared" si="40"/>
        <v>39.318593999999742</v>
      </c>
      <c r="Q407" s="7">
        <f>testdata[[#This Row],[cov-]]/testdata[[#This Row],[varM-]]</f>
        <v>10.510677326706727</v>
      </c>
    </row>
    <row r="408" spans="1:17" x14ac:dyDescent="0.25">
      <c r="A408" s="3">
        <v>406</v>
      </c>
      <c r="B408" s="1">
        <v>275.76</v>
      </c>
      <c r="C408" s="1">
        <v>347.64</v>
      </c>
      <c r="D408" s="6">
        <f t="shared" si="36"/>
        <v>3.3172587499999695</v>
      </c>
      <c r="E408" s="6">
        <f t="shared" si="41"/>
        <v>36.128576249999909</v>
      </c>
      <c r="F408" s="7">
        <f>testdata[[#This Row],[cov]]/testdata[[#This Row],[varM]]</f>
        <v>10.891093813529089</v>
      </c>
      <c r="G408" s="2" t="str">
        <f>IF(testdata[[#This Row],[mrkt]]&gt;B407,"UP",IF(testdata[[#This Row],[mrkt]]&lt;B407,"DN",""))</f>
        <v>UP</v>
      </c>
      <c r="H408" s="2">
        <f>IF(testdata[[#This Row],[mkt-dir]]="UP",testdata[[#This Row],[mrkt]],"")</f>
        <v>275.76</v>
      </c>
      <c r="I408" s="2">
        <f>IF(testdata[[#This Row],[mkt-dir]]="UP",testdata[[#This Row],[eval]],"")</f>
        <v>347.64</v>
      </c>
      <c r="J408" s="6">
        <f t="shared" si="37"/>
        <v>2.6437689999999971</v>
      </c>
      <c r="K408" s="6">
        <f t="shared" si="38"/>
        <v>31.703783000000072</v>
      </c>
      <c r="L408" s="7">
        <f>testdata[[#This Row],[cov+]]/testdata[[#This Row],[varM+]]</f>
        <v>11.991888474371288</v>
      </c>
      <c r="M408" s="1" t="str">
        <f>IF(testdata[[#This Row],[mkt-dir]]="DN",testdata[[#This Row],[mrkt]],"")</f>
        <v/>
      </c>
      <c r="N408" s="1" t="str">
        <f>IF(testdata[[#This Row],[mkt-dir]]="DN",testdata[[#This Row],[eval]],"")</f>
        <v/>
      </c>
      <c r="O408" s="6">
        <f t="shared" si="39"/>
        <v>3.7408239999999409</v>
      </c>
      <c r="P408" s="6">
        <f t="shared" si="40"/>
        <v>39.318593999999742</v>
      </c>
      <c r="Q408" s="7">
        <f>testdata[[#This Row],[cov-]]/testdata[[#This Row],[varM-]]</f>
        <v>10.510677326706727</v>
      </c>
    </row>
    <row r="409" spans="1:17" x14ac:dyDescent="0.25">
      <c r="A409" s="3">
        <v>407</v>
      </c>
      <c r="B409" s="1">
        <v>273.7</v>
      </c>
      <c r="C409" s="1">
        <v>338.69</v>
      </c>
      <c r="D409" s="6">
        <f t="shared" si="36"/>
        <v>3.2448087499999696</v>
      </c>
      <c r="E409" s="6">
        <f t="shared" si="41"/>
        <v>35.459253749999895</v>
      </c>
      <c r="F409" s="7">
        <f>testdata[[#This Row],[cov]]/testdata[[#This Row],[varM]]</f>
        <v>10.927994985837064</v>
      </c>
      <c r="G409" s="2" t="str">
        <f>IF(testdata[[#This Row],[mrkt]]&gt;B408,"UP",IF(testdata[[#This Row],[mrkt]]&lt;B408,"DN",""))</f>
        <v>DN</v>
      </c>
      <c r="H409" s="2" t="str">
        <f>IF(testdata[[#This Row],[mkt-dir]]="UP",testdata[[#This Row],[mrkt]],"")</f>
        <v/>
      </c>
      <c r="I409" s="2" t="str">
        <f>IF(testdata[[#This Row],[mkt-dir]]="UP",testdata[[#This Row],[eval]],"")</f>
        <v/>
      </c>
      <c r="J409" s="6">
        <f t="shared" si="37"/>
        <v>2.5718617283950569</v>
      </c>
      <c r="K409" s="6">
        <f t="shared" si="38"/>
        <v>33.956497530864276</v>
      </c>
      <c r="L409" s="7">
        <f>testdata[[#This Row],[cov+]]/testdata[[#This Row],[varM+]]</f>
        <v>13.203080537325182</v>
      </c>
      <c r="M409" s="1">
        <f>IF(testdata[[#This Row],[mkt-dir]]="DN",testdata[[#This Row],[mrkt]],"")</f>
        <v>273.7</v>
      </c>
      <c r="N409" s="1">
        <f>IF(testdata[[#This Row],[mkt-dir]]="DN",testdata[[#This Row],[eval]],"")</f>
        <v>338.69</v>
      </c>
      <c r="O409" s="6">
        <f t="shared" si="39"/>
        <v>3.408897520661105</v>
      </c>
      <c r="P409" s="6">
        <f t="shared" si="40"/>
        <v>35.423533057850989</v>
      </c>
      <c r="Q409" s="7">
        <f>testdata[[#This Row],[cov-]]/testdata[[#This Row],[varM-]]</f>
        <v>10.391492511332849</v>
      </c>
    </row>
    <row r="410" spans="1:17" x14ac:dyDescent="0.25">
      <c r="A410" s="3">
        <v>408</v>
      </c>
      <c r="B410" s="1">
        <v>275.91000000000003</v>
      </c>
      <c r="C410" s="1">
        <v>335.45</v>
      </c>
      <c r="D410" s="6">
        <f t="shared" si="36"/>
        <v>3.0237747499999785</v>
      </c>
      <c r="E410" s="6">
        <f t="shared" si="41"/>
        <v>34.76382174999992</v>
      </c>
      <c r="F410" s="7">
        <f>testdata[[#This Row],[cov]]/testdata[[#This Row],[varM]]</f>
        <v>11.496829170228427</v>
      </c>
      <c r="G410" s="2" t="str">
        <f>IF(testdata[[#This Row],[mrkt]]&gt;B409,"UP",IF(testdata[[#This Row],[mrkt]]&lt;B409,"DN",""))</f>
        <v>UP</v>
      </c>
      <c r="H410" s="2">
        <f>IF(testdata[[#This Row],[mkt-dir]]="UP",testdata[[#This Row],[mrkt]],"")</f>
        <v>275.91000000000003</v>
      </c>
      <c r="I410" s="2">
        <f>IF(testdata[[#This Row],[mkt-dir]]="UP",testdata[[#This Row],[eval]],"")</f>
        <v>335.45</v>
      </c>
      <c r="J410" s="6">
        <f t="shared" si="37"/>
        <v>2.4042759999999994</v>
      </c>
      <c r="K410" s="6">
        <f t="shared" si="38"/>
        <v>31.006156000000079</v>
      </c>
      <c r="L410" s="7">
        <f>testdata[[#This Row],[cov+]]/testdata[[#This Row],[varM+]]</f>
        <v>12.896254839294693</v>
      </c>
      <c r="M410" s="1" t="str">
        <f>IF(testdata[[#This Row],[mkt-dir]]="DN",testdata[[#This Row],[mrkt]],"")</f>
        <v/>
      </c>
      <c r="N410" s="1" t="str">
        <f>IF(testdata[[#This Row],[mkt-dir]]="DN",testdata[[#This Row],[eval]],"")</f>
        <v/>
      </c>
      <c r="O410" s="6">
        <f t="shared" si="39"/>
        <v>3.3029609999999527</v>
      </c>
      <c r="P410" s="6">
        <f t="shared" si="40"/>
        <v>37.363599999999757</v>
      </c>
      <c r="Q410" s="7">
        <f>testdata[[#This Row],[cov-]]/testdata[[#This Row],[varM-]]</f>
        <v>11.312152943979747</v>
      </c>
    </row>
    <row r="411" spans="1:17" x14ac:dyDescent="0.25">
      <c r="A411" s="3">
        <v>409</v>
      </c>
      <c r="B411" s="1">
        <v>276.89</v>
      </c>
      <c r="C411" s="1">
        <v>305.5</v>
      </c>
      <c r="D411" s="6">
        <f t="shared" si="36"/>
        <v>2.7856789999999827</v>
      </c>
      <c r="E411" s="6">
        <f t="shared" si="41"/>
        <v>29.759190499999953</v>
      </c>
      <c r="F411" s="7">
        <f>testdata[[#This Row],[cov]]/testdata[[#This Row],[varM]]</f>
        <v>10.682921650340953</v>
      </c>
      <c r="G411" s="2" t="str">
        <f>IF(testdata[[#This Row],[mrkt]]&gt;B410,"UP",IF(testdata[[#This Row],[mrkt]]&lt;B410,"DN",""))</f>
        <v>UP</v>
      </c>
      <c r="H411" s="2">
        <f>IF(testdata[[#This Row],[mkt-dir]]="UP",testdata[[#This Row],[mrkt]],"")</f>
        <v>276.89</v>
      </c>
      <c r="I411" s="2">
        <f>IF(testdata[[#This Row],[mkt-dir]]="UP",testdata[[#This Row],[eval]],"")</f>
        <v>305.5</v>
      </c>
      <c r="J411" s="6">
        <f t="shared" si="37"/>
        <v>2.477183471074373</v>
      </c>
      <c r="K411" s="6">
        <f t="shared" si="38"/>
        <v>24.231663636363752</v>
      </c>
      <c r="L411" s="7">
        <f>testdata[[#This Row],[cov+]]/testdata[[#This Row],[varM+]]</f>
        <v>9.7819414344203981</v>
      </c>
      <c r="M411" s="1" t="str">
        <f>IF(testdata[[#This Row],[mkt-dir]]="DN",testdata[[#This Row],[mrkt]],"")</f>
        <v/>
      </c>
      <c r="N411" s="1" t="str">
        <f>IF(testdata[[#This Row],[mkt-dir]]="DN",testdata[[#This Row],[eval]],"")</f>
        <v/>
      </c>
      <c r="O411" s="6">
        <f t="shared" si="39"/>
        <v>2.8815950617283579</v>
      </c>
      <c r="P411" s="6">
        <f t="shared" si="40"/>
        <v>36.960271604938022</v>
      </c>
      <c r="Q411" s="7">
        <f>testdata[[#This Row],[cov-]]/testdata[[#This Row],[varM-]]</f>
        <v>12.826323898115492</v>
      </c>
    </row>
    <row r="412" spans="1:17" x14ac:dyDescent="0.25">
      <c r="A412" s="3">
        <v>410</v>
      </c>
      <c r="B412" s="1">
        <v>277.48</v>
      </c>
      <c r="C412" s="1">
        <v>308.44</v>
      </c>
      <c r="D412" s="6">
        <f t="shared" si="36"/>
        <v>2.6931109999999938</v>
      </c>
      <c r="E412" s="6">
        <f t="shared" si="41"/>
        <v>23.465129499999968</v>
      </c>
      <c r="F412" s="7">
        <f>testdata[[#This Row],[cov]]/testdata[[#This Row],[varM]]</f>
        <v>8.7130198124028393</v>
      </c>
      <c r="G412" s="2" t="str">
        <f>IF(testdata[[#This Row],[mrkt]]&gt;B411,"UP",IF(testdata[[#This Row],[mrkt]]&lt;B411,"DN",""))</f>
        <v>UP</v>
      </c>
      <c r="H412" s="2">
        <f>IF(testdata[[#This Row],[mkt-dir]]="UP",testdata[[#This Row],[mrkt]],"")</f>
        <v>277.48</v>
      </c>
      <c r="I412" s="2">
        <f>IF(testdata[[#This Row],[mkt-dir]]="UP",testdata[[#This Row],[eval]],"")</f>
        <v>308.44</v>
      </c>
      <c r="J412" s="6">
        <f t="shared" si="37"/>
        <v>1.8924231404958787</v>
      </c>
      <c r="K412" s="6">
        <f t="shared" si="38"/>
        <v>12.777395867768725</v>
      </c>
      <c r="L412" s="7">
        <f>testdata[[#This Row],[cov+]]/testdata[[#This Row],[varM+]]</f>
        <v>6.7518704428971503</v>
      </c>
      <c r="M412" s="1" t="str">
        <f>IF(testdata[[#This Row],[mkt-dir]]="DN",testdata[[#This Row],[mrkt]],"")</f>
        <v/>
      </c>
      <c r="N412" s="1" t="str">
        <f>IF(testdata[[#This Row],[mkt-dir]]="DN",testdata[[#This Row],[eval]],"")</f>
        <v/>
      </c>
      <c r="O412" s="6">
        <f t="shared" si="39"/>
        <v>2.8815950617283579</v>
      </c>
      <c r="P412" s="6">
        <f t="shared" si="40"/>
        <v>36.960271604938022</v>
      </c>
      <c r="Q412" s="7">
        <f>testdata[[#This Row],[cov-]]/testdata[[#This Row],[varM-]]</f>
        <v>12.826323898115492</v>
      </c>
    </row>
    <row r="413" spans="1:17" x14ac:dyDescent="0.25">
      <c r="A413" s="3">
        <v>411</v>
      </c>
      <c r="B413" s="1">
        <v>278.13</v>
      </c>
      <c r="C413" s="1">
        <v>321.89999999999998</v>
      </c>
      <c r="D413" s="6">
        <f t="shared" si="36"/>
        <v>2.9635909999999859</v>
      </c>
      <c r="E413" s="6">
        <f t="shared" si="41"/>
        <v>19.49524999999992</v>
      </c>
      <c r="F413" s="7">
        <f>testdata[[#This Row],[cov]]/testdata[[#This Row],[varM]]</f>
        <v>6.5782525321476593</v>
      </c>
      <c r="G413" s="2" t="str">
        <f>IF(testdata[[#This Row],[mrkt]]&gt;B412,"UP",IF(testdata[[#This Row],[mrkt]]&lt;B412,"DN",""))</f>
        <v>UP</v>
      </c>
      <c r="H413" s="2">
        <f>IF(testdata[[#This Row],[mkt-dir]]="UP",testdata[[#This Row],[mrkt]],"")</f>
        <v>278.13</v>
      </c>
      <c r="I413" s="2">
        <f>IF(testdata[[#This Row],[mkt-dir]]="UP",testdata[[#This Row],[eval]],"")</f>
        <v>321.89999999999998</v>
      </c>
      <c r="J413" s="6">
        <f t="shared" si="37"/>
        <v>1.8544066115702413</v>
      </c>
      <c r="K413" s="6">
        <f t="shared" si="38"/>
        <v>4.0643958677686349</v>
      </c>
      <c r="L413" s="7">
        <f>testdata[[#This Row],[cov+]]/testdata[[#This Row],[varM+]]</f>
        <v>2.1917500953725884</v>
      </c>
      <c r="M413" s="1" t="str">
        <f>IF(testdata[[#This Row],[mkt-dir]]="DN",testdata[[#This Row],[mrkt]],"")</f>
        <v/>
      </c>
      <c r="N413" s="1" t="str">
        <f>IF(testdata[[#This Row],[mkt-dir]]="DN",testdata[[#This Row],[eval]],"")</f>
        <v/>
      </c>
      <c r="O413" s="6">
        <f t="shared" si="39"/>
        <v>2.8815950617283579</v>
      </c>
      <c r="P413" s="6">
        <f t="shared" si="40"/>
        <v>36.960271604938022</v>
      </c>
      <c r="Q413" s="7">
        <f>testdata[[#This Row],[cov-]]/testdata[[#This Row],[varM-]]</f>
        <v>12.826323898115492</v>
      </c>
    </row>
    <row r="414" spans="1:17" x14ac:dyDescent="0.25">
      <c r="A414" s="3">
        <v>412</v>
      </c>
      <c r="B414" s="1">
        <v>277.95999999999998</v>
      </c>
      <c r="C414" s="1">
        <v>321.64</v>
      </c>
      <c r="D414" s="6">
        <f t="shared" si="36"/>
        <v>3.2782927499999799</v>
      </c>
      <c r="E414" s="6">
        <f t="shared" si="41"/>
        <v>18.815619999999935</v>
      </c>
      <c r="F414" s="7">
        <f>testdata[[#This Row],[cov]]/testdata[[#This Row],[varM]]</f>
        <v>5.7394569170187903</v>
      </c>
      <c r="G414" s="2" t="str">
        <f>IF(testdata[[#This Row],[mrkt]]&gt;B413,"UP",IF(testdata[[#This Row],[mrkt]]&lt;B413,"DN",""))</f>
        <v>DN</v>
      </c>
      <c r="H414" s="2" t="str">
        <f>IF(testdata[[#This Row],[mkt-dir]]="UP",testdata[[#This Row],[mrkt]],"")</f>
        <v/>
      </c>
      <c r="I414" s="2" t="str">
        <f>IF(testdata[[#This Row],[mkt-dir]]="UP",testdata[[#This Row],[eval]],"")</f>
        <v/>
      </c>
      <c r="J414" s="6">
        <f t="shared" si="37"/>
        <v>2.0347839999999926</v>
      </c>
      <c r="K414" s="6">
        <f t="shared" si="38"/>
        <v>3.9367460000000407</v>
      </c>
      <c r="L414" s="7">
        <f>testdata[[#This Row],[cov+]]/testdata[[#This Row],[varM+]]</f>
        <v>1.9347242754022318</v>
      </c>
      <c r="M414" s="1">
        <f>IF(testdata[[#This Row],[mkt-dir]]="DN",testdata[[#This Row],[mrkt]],"")</f>
        <v>277.95999999999998</v>
      </c>
      <c r="N414" s="1">
        <f>IF(testdata[[#This Row],[mkt-dir]]="DN",testdata[[#This Row],[eval]],"")</f>
        <v>321.64</v>
      </c>
      <c r="O414" s="6">
        <f t="shared" si="39"/>
        <v>3.6910409999999549</v>
      </c>
      <c r="P414" s="6">
        <f t="shared" si="40"/>
        <v>30.698857999999792</v>
      </c>
      <c r="Q414" s="7">
        <f>testdata[[#This Row],[cov-]]/testdata[[#This Row],[varM-]]</f>
        <v>8.317127336163475</v>
      </c>
    </row>
    <row r="415" spans="1:17" x14ac:dyDescent="0.25">
      <c r="A415" s="3">
        <v>413</v>
      </c>
      <c r="B415" s="1">
        <v>277.58999999999997</v>
      </c>
      <c r="C415" s="1">
        <v>320.10000000000002</v>
      </c>
      <c r="D415" s="6">
        <f t="shared" si="36"/>
        <v>3.487494749999974</v>
      </c>
      <c r="E415" s="6">
        <f t="shared" si="41"/>
        <v>17.232468749999917</v>
      </c>
      <c r="F415" s="7">
        <f>testdata[[#This Row],[cov]]/testdata[[#This Row],[varM]]</f>
        <v>4.9412171158107254</v>
      </c>
      <c r="G415" s="2" t="str">
        <f>IF(testdata[[#This Row],[mrkt]]&gt;B414,"UP",IF(testdata[[#This Row],[mrkt]]&lt;B414,"DN",""))</f>
        <v>DN</v>
      </c>
      <c r="H415" s="2" t="str">
        <f>IF(testdata[[#This Row],[mkt-dir]]="UP",testdata[[#This Row],[mrkt]],"")</f>
        <v/>
      </c>
      <c r="I415" s="2" t="str">
        <f>IF(testdata[[#This Row],[mkt-dir]]="UP",testdata[[#This Row],[eval]],"")</f>
        <v/>
      </c>
      <c r="J415" s="6">
        <f t="shared" si="37"/>
        <v>2.0347839999999926</v>
      </c>
      <c r="K415" s="6">
        <f t="shared" si="38"/>
        <v>3.9367460000000407</v>
      </c>
      <c r="L415" s="7">
        <f>testdata[[#This Row],[cov+]]/testdata[[#This Row],[varM+]]</f>
        <v>1.9347242754022318</v>
      </c>
      <c r="M415" s="1">
        <f>IF(testdata[[#This Row],[mkt-dir]]="DN",testdata[[#This Row],[mrkt]],"")</f>
        <v>277.58999999999997</v>
      </c>
      <c r="N415" s="1">
        <f>IF(testdata[[#This Row],[mkt-dir]]="DN",testdata[[#This Row],[eval]],"")</f>
        <v>320.10000000000002</v>
      </c>
      <c r="O415" s="6">
        <f t="shared" si="39"/>
        <v>4.3879049999999449</v>
      </c>
      <c r="P415" s="6">
        <f t="shared" si="40"/>
        <v>28.792464999999783</v>
      </c>
      <c r="Q415" s="7">
        <f>testdata[[#This Row],[cov-]]/testdata[[#This Row],[varM-]]</f>
        <v>6.5617794824637601</v>
      </c>
    </row>
    <row r="416" spans="1:17" x14ac:dyDescent="0.25">
      <c r="A416" s="3">
        <v>414</v>
      </c>
      <c r="B416" s="1">
        <v>279.27</v>
      </c>
      <c r="C416" s="1">
        <v>322.82</v>
      </c>
      <c r="D416" s="6">
        <f t="shared" si="36"/>
        <v>3.8317427499999743</v>
      </c>
      <c r="E416" s="6">
        <f t="shared" si="41"/>
        <v>11.281395749999962</v>
      </c>
      <c r="F416" s="7">
        <f>testdata[[#This Row],[cov]]/testdata[[#This Row],[varM]]</f>
        <v>2.944194453033163</v>
      </c>
      <c r="G416" s="2" t="str">
        <f>IF(testdata[[#This Row],[mrkt]]&gt;B415,"UP",IF(testdata[[#This Row],[mrkt]]&lt;B415,"DN",""))</f>
        <v>UP</v>
      </c>
      <c r="H416" s="2">
        <f>IF(testdata[[#This Row],[mkt-dir]]="UP",testdata[[#This Row],[mrkt]],"")</f>
        <v>279.27</v>
      </c>
      <c r="I416" s="2">
        <f>IF(testdata[[#This Row],[mkt-dir]]="UP",testdata[[#This Row],[eval]],"")</f>
        <v>322.82</v>
      </c>
      <c r="J416" s="6">
        <f t="shared" si="37"/>
        <v>2.6771504132231212</v>
      </c>
      <c r="K416" s="6">
        <f t="shared" si="38"/>
        <v>0.75113305785129725</v>
      </c>
      <c r="L416" s="7">
        <f>testdata[[#This Row],[cov+]]/testdata[[#This Row],[varM+]]</f>
        <v>0.28057185511178662</v>
      </c>
      <c r="M416" s="1" t="str">
        <f>IF(testdata[[#This Row],[mkt-dir]]="DN",testdata[[#This Row],[mrkt]],"")</f>
        <v/>
      </c>
      <c r="N416" s="1" t="str">
        <f>IF(testdata[[#This Row],[mkt-dir]]="DN",testdata[[#This Row],[eval]],"")</f>
        <v/>
      </c>
      <c r="O416" s="6">
        <f t="shared" si="39"/>
        <v>4.5165580246913093</v>
      </c>
      <c r="P416" s="6">
        <f t="shared" si="40"/>
        <v>25.013546913580115</v>
      </c>
      <c r="Q416" s="7">
        <f>testdata[[#This Row],[cov-]]/testdata[[#This Row],[varM-]]</f>
        <v>5.538187880424652</v>
      </c>
    </row>
    <row r="417" spans="1:17" x14ac:dyDescent="0.25">
      <c r="A417" s="3">
        <v>415</v>
      </c>
      <c r="B417" s="1">
        <v>281.47000000000003</v>
      </c>
      <c r="C417" s="1">
        <v>319.27</v>
      </c>
      <c r="D417" s="6">
        <f t="shared" si="36"/>
        <v>4.3854039999999959</v>
      </c>
      <c r="E417" s="6">
        <f t="shared" si="41"/>
        <v>-1.8524480000000108</v>
      </c>
      <c r="F417" s="7">
        <f>testdata[[#This Row],[cov]]/testdata[[#This Row],[varM]]</f>
        <v>-0.42241216544701754</v>
      </c>
      <c r="G417" s="2" t="str">
        <f>IF(testdata[[#This Row],[mrkt]]&gt;B416,"UP",IF(testdata[[#This Row],[mrkt]]&lt;B416,"DN",""))</f>
        <v>UP</v>
      </c>
      <c r="H417" s="2">
        <f>IF(testdata[[#This Row],[mkt-dir]]="UP",testdata[[#This Row],[mrkt]],"")</f>
        <v>281.47000000000003</v>
      </c>
      <c r="I417" s="2">
        <f>IF(testdata[[#This Row],[mkt-dir]]="UP",testdata[[#This Row],[eval]],"")</f>
        <v>319.27</v>
      </c>
      <c r="J417" s="6">
        <f t="shared" si="37"/>
        <v>4.4225555555555554</v>
      </c>
      <c r="K417" s="6">
        <f t="shared" si="38"/>
        <v>-4.5002805555555323</v>
      </c>
      <c r="L417" s="7">
        <f>testdata[[#This Row],[cov+]]/testdata[[#This Row],[varM+]]</f>
        <v>-1.0175746803004746</v>
      </c>
      <c r="M417" s="1" t="str">
        <f>IF(testdata[[#This Row],[mkt-dir]]="DN",testdata[[#This Row],[mrkt]],"")</f>
        <v/>
      </c>
      <c r="N417" s="1" t="str">
        <f>IF(testdata[[#This Row],[mkt-dir]]="DN",testdata[[#This Row],[eval]],"")</f>
        <v/>
      </c>
      <c r="O417" s="6">
        <f t="shared" si="39"/>
        <v>3.5269499999999661</v>
      </c>
      <c r="P417" s="6">
        <f t="shared" si="40"/>
        <v>7.6429625000000092</v>
      </c>
      <c r="Q417" s="7">
        <f>testdata[[#This Row],[cov-]]/testdata[[#This Row],[varM-]]</f>
        <v>2.1670175363983279</v>
      </c>
    </row>
    <row r="418" spans="1:17" x14ac:dyDescent="0.25">
      <c r="A418" s="3">
        <v>416</v>
      </c>
      <c r="B418" s="1">
        <v>281.61</v>
      </c>
      <c r="C418" s="1">
        <v>311.86</v>
      </c>
      <c r="D418" s="6">
        <f t="shared" si="36"/>
        <v>5.1137327500000014</v>
      </c>
      <c r="E418" s="6">
        <f t="shared" si="41"/>
        <v>-13.805178250000045</v>
      </c>
      <c r="F418" s="7">
        <f>testdata[[#This Row],[cov]]/testdata[[#This Row],[varM]]</f>
        <v>-2.6996284172261529</v>
      </c>
      <c r="G418" s="2" t="str">
        <f>IF(testdata[[#This Row],[mrkt]]&gt;B417,"UP",IF(testdata[[#This Row],[mrkt]]&lt;B417,"DN",""))</f>
        <v>UP</v>
      </c>
      <c r="H418" s="2">
        <f>IF(testdata[[#This Row],[mkt-dir]]="UP",testdata[[#This Row],[mrkt]],"")</f>
        <v>281.61</v>
      </c>
      <c r="I418" s="2">
        <f>IF(testdata[[#This Row],[mkt-dir]]="UP",testdata[[#This Row],[eval]],"")</f>
        <v>311.86</v>
      </c>
      <c r="J418" s="6">
        <f t="shared" si="37"/>
        <v>4.7988854166666615</v>
      </c>
      <c r="K418" s="6">
        <f t="shared" si="38"/>
        <v>-23.053406250000034</v>
      </c>
      <c r="L418" s="7">
        <f>testdata[[#This Row],[cov+]]/testdata[[#This Row],[varM+]]</f>
        <v>-4.8039084596466752</v>
      </c>
      <c r="M418" s="1" t="str">
        <f>IF(testdata[[#This Row],[mkt-dir]]="DN",testdata[[#This Row],[mrkt]],"")</f>
        <v/>
      </c>
      <c r="N418" s="1" t="str">
        <f>IF(testdata[[#This Row],[mkt-dir]]="DN",testdata[[#This Row],[eval]],"")</f>
        <v/>
      </c>
      <c r="O418" s="6">
        <f t="shared" si="39"/>
        <v>3.5269499999999661</v>
      </c>
      <c r="P418" s="6">
        <f t="shared" si="40"/>
        <v>7.6429625000000092</v>
      </c>
      <c r="Q418" s="7">
        <f>testdata[[#This Row],[cov-]]/testdata[[#This Row],[varM-]]</f>
        <v>2.1670175363983279</v>
      </c>
    </row>
    <row r="419" spans="1:17" x14ac:dyDescent="0.25">
      <c r="A419" s="3">
        <v>417</v>
      </c>
      <c r="B419" s="1">
        <v>283.12</v>
      </c>
      <c r="C419" s="1">
        <v>305.01</v>
      </c>
      <c r="D419" s="6">
        <f t="shared" si="36"/>
        <v>6.0784910000000023</v>
      </c>
      <c r="E419" s="6">
        <f t="shared" si="41"/>
        <v>-30.407513000000051</v>
      </c>
      <c r="F419" s="7">
        <f>testdata[[#This Row],[cov]]/testdata[[#This Row],[varM]]</f>
        <v>-5.002477259569857</v>
      </c>
      <c r="G419" s="2" t="str">
        <f>IF(testdata[[#This Row],[mrkt]]&gt;B418,"UP",IF(testdata[[#This Row],[mrkt]]&lt;B418,"DN",""))</f>
        <v>UP</v>
      </c>
      <c r="H419" s="2">
        <f>IF(testdata[[#This Row],[mkt-dir]]="UP",testdata[[#This Row],[mrkt]],"")</f>
        <v>283.12</v>
      </c>
      <c r="I419" s="2">
        <f>IF(testdata[[#This Row],[mkt-dir]]="UP",testdata[[#This Row],[eval]],"")</f>
        <v>305.01</v>
      </c>
      <c r="J419" s="6">
        <f t="shared" si="37"/>
        <v>6.6624544378698163</v>
      </c>
      <c r="K419" s="6">
        <f t="shared" si="38"/>
        <v>-32.296979881656839</v>
      </c>
      <c r="L419" s="7">
        <f>testdata[[#This Row],[cov+]]/testdata[[#This Row],[varM+]]</f>
        <v>-4.8476098685311442</v>
      </c>
      <c r="M419" s="1" t="str">
        <f>IF(testdata[[#This Row],[mkt-dir]]="DN",testdata[[#This Row],[mrkt]],"")</f>
        <v/>
      </c>
      <c r="N419" s="1" t="str">
        <f>IF(testdata[[#This Row],[mkt-dir]]="DN",testdata[[#This Row],[eval]],"")</f>
        <v/>
      </c>
      <c r="O419" s="6">
        <f t="shared" si="39"/>
        <v>2.704677551020382</v>
      </c>
      <c r="P419" s="6">
        <f t="shared" si="40"/>
        <v>-9.2515938775509401</v>
      </c>
      <c r="Q419" s="7">
        <f>testdata[[#This Row],[cov-]]/testdata[[#This Row],[varM-]]</f>
        <v>-3.4205903302819336</v>
      </c>
    </row>
    <row r="420" spans="1:17" x14ac:dyDescent="0.25">
      <c r="A420" s="3">
        <v>418</v>
      </c>
      <c r="B420" s="1">
        <v>281.98</v>
      </c>
      <c r="C420" s="1">
        <v>303.14999999999998</v>
      </c>
      <c r="D420" s="6">
        <f t="shared" si="36"/>
        <v>6.5827627500000174</v>
      </c>
      <c r="E420" s="6">
        <f t="shared" si="41"/>
        <v>-35.046531750000099</v>
      </c>
      <c r="F420" s="7">
        <f>testdata[[#This Row],[cov]]/testdata[[#This Row],[varM]]</f>
        <v>-5.3239852446451916</v>
      </c>
      <c r="G420" s="2" t="str">
        <f>IF(testdata[[#This Row],[mrkt]]&gt;B419,"UP",IF(testdata[[#This Row],[mrkt]]&lt;B419,"DN",""))</f>
        <v>DN</v>
      </c>
      <c r="H420" s="2" t="str">
        <f>IF(testdata[[#This Row],[mkt-dir]]="UP",testdata[[#This Row],[mrkt]],"")</f>
        <v/>
      </c>
      <c r="I420" s="2" t="str">
        <f>IF(testdata[[#This Row],[mkt-dir]]="UP",testdata[[#This Row],[eval]],"")</f>
        <v/>
      </c>
      <c r="J420" s="6">
        <f t="shared" si="37"/>
        <v>6.0123972222222237</v>
      </c>
      <c r="K420" s="6">
        <f t="shared" si="38"/>
        <v>-28.724586111111154</v>
      </c>
      <c r="L420" s="7">
        <f>testdata[[#This Row],[cov+]]/testdata[[#This Row],[varM+]]</f>
        <v>-4.7775596071635382</v>
      </c>
      <c r="M420" s="1">
        <f>IF(testdata[[#This Row],[mkt-dir]]="DN",testdata[[#This Row],[mrkt]],"")</f>
        <v>281.98</v>
      </c>
      <c r="N420" s="1">
        <f>IF(testdata[[#This Row],[mkt-dir]]="DN",testdata[[#This Row],[eval]],"")</f>
        <v>303.14999999999998</v>
      </c>
      <c r="O420" s="6">
        <f t="shared" si="39"/>
        <v>6.1905484375000164</v>
      </c>
      <c r="P420" s="6">
        <f t="shared" si="40"/>
        <v>-35.171410937500085</v>
      </c>
      <c r="Q420" s="7">
        <f>testdata[[#This Row],[cov-]]/testdata[[#This Row],[varM-]]</f>
        <v>-5.6814693064098964</v>
      </c>
    </row>
    <row r="421" spans="1:17" x14ac:dyDescent="0.25">
      <c r="A421" s="3">
        <v>419</v>
      </c>
      <c r="B421" s="1">
        <v>281.98</v>
      </c>
      <c r="C421" s="1">
        <v>301.66000000000003</v>
      </c>
      <c r="D421" s="6">
        <f t="shared" si="36"/>
        <v>7.1626410000000318</v>
      </c>
      <c r="E421" s="6">
        <f t="shared" si="41"/>
        <v>-39.467023000000133</v>
      </c>
      <c r="F421" s="7">
        <f>testdata[[#This Row],[cov]]/testdata[[#This Row],[varM]]</f>
        <v>-5.5101216157559705</v>
      </c>
      <c r="G421" s="2" t="str">
        <f>IF(testdata[[#This Row],[mrkt]]&gt;B420,"UP",IF(testdata[[#This Row],[mrkt]]&lt;B420,"DN",""))</f>
        <v/>
      </c>
      <c r="H421" s="2" t="str">
        <f>IF(testdata[[#This Row],[mkt-dir]]="UP",testdata[[#This Row],[mrkt]],"")</f>
        <v/>
      </c>
      <c r="I421" s="2" t="str">
        <f>IF(testdata[[#This Row],[mkt-dir]]="UP",testdata[[#This Row],[eval]],"")</f>
        <v/>
      </c>
      <c r="J421" s="6">
        <f t="shared" si="37"/>
        <v>5.7934446280991869</v>
      </c>
      <c r="K421" s="6">
        <f t="shared" si="38"/>
        <v>-26.045138842975287</v>
      </c>
      <c r="L421" s="7">
        <f>testdata[[#This Row],[cov+]]/testdata[[#This Row],[varM+]]</f>
        <v>-4.4956222963885697</v>
      </c>
      <c r="M421" s="1" t="str">
        <f>IF(testdata[[#This Row],[mkt-dir]]="DN",testdata[[#This Row],[mrkt]],"")</f>
        <v/>
      </c>
      <c r="N421" s="1" t="str">
        <f>IF(testdata[[#This Row],[mkt-dir]]="DN",testdata[[#This Row],[eval]],"")</f>
        <v/>
      </c>
      <c r="O421" s="6">
        <f t="shared" si="39"/>
        <v>6.1905484375000164</v>
      </c>
      <c r="P421" s="6">
        <f t="shared" si="40"/>
        <v>-35.171410937500085</v>
      </c>
      <c r="Q421" s="7">
        <f>testdata[[#This Row],[cov-]]/testdata[[#This Row],[varM-]]</f>
        <v>-5.6814693064098964</v>
      </c>
    </row>
    <row r="422" spans="1:17" x14ac:dyDescent="0.25">
      <c r="A422" s="3">
        <v>420</v>
      </c>
      <c r="B422" s="1">
        <v>281.5</v>
      </c>
      <c r="C422" s="1">
        <v>288.95</v>
      </c>
      <c r="D422" s="6">
        <f t="shared" si="36"/>
        <v>7.5981260000000335</v>
      </c>
      <c r="E422" s="6">
        <f t="shared" si="41"/>
        <v>-45.325056000000153</v>
      </c>
      <c r="F422" s="7">
        <f>testdata[[#This Row],[cov]]/testdata[[#This Row],[varM]]</f>
        <v>-5.9652940738281979</v>
      </c>
      <c r="G422" s="2" t="str">
        <f>IF(testdata[[#This Row],[mrkt]]&gt;B421,"UP",IF(testdata[[#This Row],[mrkt]]&lt;B421,"DN",""))</f>
        <v>DN</v>
      </c>
      <c r="H422" s="2" t="str">
        <f>IF(testdata[[#This Row],[mkt-dir]]="UP",testdata[[#This Row],[mrkt]],"")</f>
        <v/>
      </c>
      <c r="I422" s="2" t="str">
        <f>IF(testdata[[#This Row],[mkt-dir]]="UP",testdata[[#This Row],[eval]],"")</f>
        <v/>
      </c>
      <c r="J422" s="6">
        <f t="shared" si="37"/>
        <v>5.9235410000000215</v>
      </c>
      <c r="K422" s="6">
        <f t="shared" si="38"/>
        <v>-25.36688800000011</v>
      </c>
      <c r="L422" s="7">
        <f>testdata[[#This Row],[cov+]]/testdata[[#This Row],[varM+]]</f>
        <v>-4.2823858229393563</v>
      </c>
      <c r="M422" s="1">
        <f>IF(testdata[[#This Row],[mkt-dir]]="DN",testdata[[#This Row],[mrkt]],"")</f>
        <v>281.5</v>
      </c>
      <c r="N422" s="1">
        <f>IF(testdata[[#This Row],[mkt-dir]]="DN",testdata[[#This Row],[eval]],"")</f>
        <v>288.95</v>
      </c>
      <c r="O422" s="6">
        <f t="shared" si="39"/>
        <v>7.6786395061728614</v>
      </c>
      <c r="P422" s="6">
        <f t="shared" si="40"/>
        <v>-54.828998765432225</v>
      </c>
      <c r="Q422" s="7">
        <f>testdata[[#This Row],[cov-]]/testdata[[#This Row],[varM-]]</f>
        <v>-7.1404574627256778</v>
      </c>
    </row>
    <row r="423" spans="1:17" x14ac:dyDescent="0.25">
      <c r="A423" s="3">
        <v>421</v>
      </c>
      <c r="B423" s="1">
        <v>280.74</v>
      </c>
      <c r="C423" s="1">
        <v>280.74</v>
      </c>
      <c r="D423" s="6">
        <f t="shared" si="36"/>
        <v>7.8437647500000365</v>
      </c>
      <c r="E423" s="6">
        <f t="shared" si="41"/>
        <v>-48.226695250000141</v>
      </c>
      <c r="F423" s="7">
        <f>testdata[[#This Row],[cov]]/testdata[[#This Row],[varM]]</f>
        <v>-6.1484117368512257</v>
      </c>
      <c r="G423" s="2" t="str">
        <f>IF(testdata[[#This Row],[mrkt]]&gt;B422,"UP",IF(testdata[[#This Row],[mrkt]]&lt;B422,"DN",""))</f>
        <v>DN</v>
      </c>
      <c r="H423" s="2" t="str">
        <f>IF(testdata[[#This Row],[mkt-dir]]="UP",testdata[[#This Row],[mrkt]],"")</f>
        <v/>
      </c>
      <c r="I423" s="2" t="str">
        <f>IF(testdata[[#This Row],[mkt-dir]]="UP",testdata[[#This Row],[eval]],"")</f>
        <v/>
      </c>
      <c r="J423" s="6">
        <f t="shared" si="37"/>
        <v>6.3688765432098942</v>
      </c>
      <c r="K423" s="6">
        <f t="shared" si="38"/>
        <v>-19.460627160493832</v>
      </c>
      <c r="L423" s="7">
        <f>testdata[[#This Row],[cov+]]/testdata[[#This Row],[varM+]]</f>
        <v>-3.0555824137055319</v>
      </c>
      <c r="M423" s="1">
        <f>IF(testdata[[#This Row],[mkt-dir]]="DN",testdata[[#This Row],[mrkt]],"")</f>
        <v>280.74</v>
      </c>
      <c r="N423" s="1">
        <f>IF(testdata[[#This Row],[mkt-dir]]="DN",testdata[[#This Row],[eval]],"")</f>
        <v>280.74</v>
      </c>
      <c r="O423" s="6">
        <f t="shared" si="39"/>
        <v>7.9586690000000306</v>
      </c>
      <c r="P423" s="6">
        <f t="shared" si="40"/>
        <v>-65.74387400000019</v>
      </c>
      <c r="Q423" s="7">
        <f>testdata[[#This Row],[cov-]]/testdata[[#This Row],[varM-]]</f>
        <v>-8.2606619272644632</v>
      </c>
    </row>
    <row r="424" spans="1:17" x14ac:dyDescent="0.25">
      <c r="A424" s="3">
        <v>422</v>
      </c>
      <c r="B424" s="1">
        <v>279.89999999999998</v>
      </c>
      <c r="C424" s="1">
        <v>280.95</v>
      </c>
      <c r="D424" s="6">
        <f t="shared" si="36"/>
        <v>7.8710510000000316</v>
      </c>
      <c r="E424" s="6">
        <f t="shared" si="41"/>
        <v>-48.098097000000038</v>
      </c>
      <c r="F424" s="7">
        <f>testdata[[#This Row],[cov]]/testdata[[#This Row],[varM]]</f>
        <v>-6.1107591603713205</v>
      </c>
      <c r="G424" s="2" t="str">
        <f>IF(testdata[[#This Row],[mrkt]]&gt;B423,"UP",IF(testdata[[#This Row],[mrkt]]&lt;B423,"DN",""))</f>
        <v>DN</v>
      </c>
      <c r="H424" s="2" t="str">
        <f>IF(testdata[[#This Row],[mkt-dir]]="UP",testdata[[#This Row],[mrkt]],"")</f>
        <v/>
      </c>
      <c r="I424" s="2" t="str">
        <f>IF(testdata[[#This Row],[mkt-dir]]="UP",testdata[[#This Row],[eval]],"")</f>
        <v/>
      </c>
      <c r="J424" s="6">
        <f t="shared" si="37"/>
        <v>6.3688765432098942</v>
      </c>
      <c r="K424" s="6">
        <f t="shared" si="38"/>
        <v>-19.460627160493832</v>
      </c>
      <c r="L424" s="7">
        <f>testdata[[#This Row],[cov+]]/testdata[[#This Row],[varM+]]</f>
        <v>-3.0555824137055319</v>
      </c>
      <c r="M424" s="1">
        <f>IF(testdata[[#This Row],[mkt-dir]]="DN",testdata[[#This Row],[mrkt]],"")</f>
        <v>279.89999999999998</v>
      </c>
      <c r="N424" s="1">
        <f>IF(testdata[[#This Row],[mkt-dir]]="DN",testdata[[#This Row],[eval]],"")</f>
        <v>280.95</v>
      </c>
      <c r="O424" s="6">
        <f t="shared" si="39"/>
        <v>8.3713160000000215</v>
      </c>
      <c r="P424" s="6">
        <f t="shared" si="40"/>
        <v>-72.409754000000063</v>
      </c>
      <c r="Q424" s="7">
        <f>testdata[[#This Row],[cov-]]/testdata[[#This Row],[varM-]]</f>
        <v>-8.6497456313917525</v>
      </c>
    </row>
    <row r="425" spans="1:17" x14ac:dyDescent="0.25">
      <c r="A425" s="3">
        <v>423</v>
      </c>
      <c r="B425" s="1">
        <v>279.35000000000002</v>
      </c>
      <c r="C425" s="1">
        <v>263.24</v>
      </c>
      <c r="D425" s="6">
        <f t="shared" si="36"/>
        <v>7.7526547500000289</v>
      </c>
      <c r="E425" s="6">
        <f t="shared" si="41"/>
        <v>-47.024327250000063</v>
      </c>
      <c r="F425" s="7">
        <f>testdata[[#This Row],[cov]]/testdata[[#This Row],[varM]]</f>
        <v>-6.0655773752855291</v>
      </c>
      <c r="G425" s="2" t="str">
        <f>IF(testdata[[#This Row],[mrkt]]&gt;B424,"UP",IF(testdata[[#This Row],[mrkt]]&lt;B424,"DN",""))</f>
        <v>DN</v>
      </c>
      <c r="H425" s="2" t="str">
        <f>IF(testdata[[#This Row],[mkt-dir]]="UP",testdata[[#This Row],[mrkt]],"")</f>
        <v/>
      </c>
      <c r="I425" s="2" t="str">
        <f>IF(testdata[[#This Row],[mkt-dir]]="UP",testdata[[#This Row],[eval]],"")</f>
        <v/>
      </c>
      <c r="J425" s="6">
        <f t="shared" si="37"/>
        <v>6.3688765432098942</v>
      </c>
      <c r="K425" s="6">
        <f t="shared" si="38"/>
        <v>-19.460627160493832</v>
      </c>
      <c r="L425" s="7">
        <f>testdata[[#This Row],[cov+]]/testdata[[#This Row],[varM+]]</f>
        <v>-3.0555824137055319</v>
      </c>
      <c r="M425" s="1">
        <f>IF(testdata[[#This Row],[mkt-dir]]="DN",testdata[[#This Row],[mrkt]],"")</f>
        <v>279.35000000000002</v>
      </c>
      <c r="N425" s="1">
        <f>IF(testdata[[#This Row],[mkt-dir]]="DN",testdata[[#This Row],[eval]],"")</f>
        <v>263.24</v>
      </c>
      <c r="O425" s="6">
        <f t="shared" si="39"/>
        <v>8.4058610000000247</v>
      </c>
      <c r="P425" s="6">
        <f t="shared" si="40"/>
        <v>-74.888802000000126</v>
      </c>
      <c r="Q425" s="7">
        <f>testdata[[#This Row],[cov-]]/testdata[[#This Row],[varM-]]</f>
        <v>-8.909117340864892</v>
      </c>
    </row>
    <row r="426" spans="1:17" x14ac:dyDescent="0.25">
      <c r="A426" s="3">
        <v>424</v>
      </c>
      <c r="B426" s="1">
        <v>279.83999999999997</v>
      </c>
      <c r="C426" s="1">
        <v>285.5</v>
      </c>
      <c r="D426" s="6">
        <f t="shared" si="36"/>
        <v>7.1048947500000326</v>
      </c>
      <c r="E426" s="6">
        <f t="shared" si="41"/>
        <v>-40.429932000000072</v>
      </c>
      <c r="F426" s="7">
        <f>testdata[[#This Row],[cov]]/testdata[[#This Row],[varM]]</f>
        <v>-5.6904336267613091</v>
      </c>
      <c r="G426" s="2" t="str">
        <f>IF(testdata[[#This Row],[mrkt]]&gt;B425,"UP",IF(testdata[[#This Row],[mrkt]]&lt;B425,"DN",""))</f>
        <v>UP</v>
      </c>
      <c r="H426" s="2">
        <f>IF(testdata[[#This Row],[mkt-dir]]="UP",testdata[[#This Row],[mrkt]],"")</f>
        <v>279.83999999999997</v>
      </c>
      <c r="I426" s="2">
        <f>IF(testdata[[#This Row],[mkt-dir]]="UP",testdata[[#This Row],[eval]],"")</f>
        <v>285.5</v>
      </c>
      <c r="J426" s="6">
        <f t="shared" si="37"/>
        <v>5.8203960000000112</v>
      </c>
      <c r="K426" s="6">
        <f t="shared" si="38"/>
        <v>-20.571051999999916</v>
      </c>
      <c r="L426" s="7">
        <f>testdata[[#This Row],[cov+]]/testdata[[#This Row],[varM+]]</f>
        <v>-3.5343045387289589</v>
      </c>
      <c r="M426" s="1" t="str">
        <f>IF(testdata[[#This Row],[mkt-dir]]="DN",testdata[[#This Row],[mrkt]],"")</f>
        <v/>
      </c>
      <c r="N426" s="1" t="str">
        <f>IF(testdata[[#This Row],[mkt-dir]]="DN",testdata[[#This Row],[eval]],"")</f>
        <v/>
      </c>
      <c r="O426" s="6">
        <f t="shared" si="39"/>
        <v>8.1249358024691798</v>
      </c>
      <c r="P426" s="6">
        <f t="shared" si="40"/>
        <v>-65.954730864197785</v>
      </c>
      <c r="Q426" s="7">
        <f>testdata[[#This Row],[cov-]]/testdata[[#This Row],[varM-]]</f>
        <v>-8.1175694759525427</v>
      </c>
    </row>
    <row r="427" spans="1:17" x14ac:dyDescent="0.25">
      <c r="A427" s="3">
        <v>425</v>
      </c>
      <c r="B427" s="1">
        <v>280.76</v>
      </c>
      <c r="C427" s="1">
        <v>279.44</v>
      </c>
      <c r="D427" s="6">
        <f t="shared" si="36"/>
        <v>5.9619510000000266</v>
      </c>
      <c r="E427" s="6">
        <f t="shared" si="41"/>
        <v>-30.908612500000025</v>
      </c>
      <c r="F427" s="7">
        <f>testdata[[#This Row],[cov]]/testdata[[#This Row],[varM]]</f>
        <v>-5.1843117294992673</v>
      </c>
      <c r="G427" s="2" t="str">
        <f>IF(testdata[[#This Row],[mrkt]]&gt;B426,"UP",IF(testdata[[#This Row],[mrkt]]&lt;B426,"DN",""))</f>
        <v>UP</v>
      </c>
      <c r="H427" s="2">
        <f>IF(testdata[[#This Row],[mkt-dir]]="UP",testdata[[#This Row],[mrkt]],"")</f>
        <v>280.76</v>
      </c>
      <c r="I427" s="2">
        <f>IF(testdata[[#This Row],[mkt-dir]]="UP",testdata[[#This Row],[eval]],"")</f>
        <v>279.44</v>
      </c>
      <c r="J427" s="6">
        <f t="shared" si="37"/>
        <v>5.5626198347107501</v>
      </c>
      <c r="K427" s="6">
        <f t="shared" si="38"/>
        <v>-24.226657851239555</v>
      </c>
      <c r="L427" s="7">
        <f>testdata[[#This Row],[cov+]]/testdata[[#This Row],[varM+]]</f>
        <v>-4.3552603936845014</v>
      </c>
      <c r="M427" s="1" t="str">
        <f>IF(testdata[[#This Row],[mkt-dir]]="DN",testdata[[#This Row],[mrkt]],"")</f>
        <v/>
      </c>
      <c r="N427" s="1" t="str">
        <f>IF(testdata[[#This Row],[mkt-dir]]="DN",testdata[[#This Row],[eval]],"")</f>
        <v/>
      </c>
      <c r="O427" s="6">
        <f t="shared" si="39"/>
        <v>6.2731750000000437</v>
      </c>
      <c r="P427" s="6">
        <f t="shared" si="40"/>
        <v>-42.179550000000248</v>
      </c>
      <c r="Q427" s="7">
        <f>testdata[[#This Row],[cov-]]/testdata[[#This Row],[varM-]]</f>
        <v>-6.7237961638245309</v>
      </c>
    </row>
    <row r="428" spans="1:17" x14ac:dyDescent="0.25">
      <c r="A428" s="3">
        <v>426</v>
      </c>
      <c r="B428" s="1">
        <v>280.83</v>
      </c>
      <c r="C428" s="1">
        <v>290.54000000000002</v>
      </c>
      <c r="D428" s="6">
        <f t="shared" si="36"/>
        <v>5.415024750000021</v>
      </c>
      <c r="E428" s="6">
        <f t="shared" si="41"/>
        <v>-24.426811249999997</v>
      </c>
      <c r="F428" s="7">
        <f>testdata[[#This Row],[cov]]/testdata[[#This Row],[varM]]</f>
        <v>-4.5109325215918732</v>
      </c>
      <c r="G428" s="2" t="str">
        <f>IF(testdata[[#This Row],[mrkt]]&gt;B427,"UP",IF(testdata[[#This Row],[mrkt]]&lt;B427,"DN",""))</f>
        <v>UP</v>
      </c>
      <c r="H428" s="2">
        <f>IF(testdata[[#This Row],[mkt-dir]]="UP",testdata[[#This Row],[mrkt]],"")</f>
        <v>280.83</v>
      </c>
      <c r="I428" s="2">
        <f>IF(testdata[[#This Row],[mkt-dir]]="UP",testdata[[#This Row],[eval]],"")</f>
        <v>290.54000000000002</v>
      </c>
      <c r="J428" s="6">
        <f t="shared" si="37"/>
        <v>4.5963867768595001</v>
      </c>
      <c r="K428" s="6">
        <f t="shared" si="38"/>
        <v>-14.775313223140319</v>
      </c>
      <c r="L428" s="7">
        <f>testdata[[#This Row],[cov+]]/testdata[[#This Row],[varM+]]</f>
        <v>-3.2145495887175124</v>
      </c>
      <c r="M428" s="1" t="str">
        <f>IF(testdata[[#This Row],[mkt-dir]]="DN",testdata[[#This Row],[mrkt]],"")</f>
        <v/>
      </c>
      <c r="N428" s="1" t="str">
        <f>IF(testdata[[#This Row],[mkt-dir]]="DN",testdata[[#This Row],[eval]],"")</f>
        <v/>
      </c>
      <c r="O428" s="6">
        <f t="shared" si="39"/>
        <v>6.2731750000000437</v>
      </c>
      <c r="P428" s="6">
        <f t="shared" si="40"/>
        <v>-42.179550000000248</v>
      </c>
      <c r="Q428" s="7">
        <f>testdata[[#This Row],[cov-]]/testdata[[#This Row],[varM-]]</f>
        <v>-6.7237961638245309</v>
      </c>
    </row>
    <row r="429" spans="1:17" x14ac:dyDescent="0.25">
      <c r="A429" s="3">
        <v>427</v>
      </c>
      <c r="B429" s="1">
        <v>282.49</v>
      </c>
      <c r="C429" s="1">
        <v>289.45999999999998</v>
      </c>
      <c r="D429" s="6">
        <f t="shared" si="36"/>
        <v>3.9864300000000163</v>
      </c>
      <c r="E429" s="6">
        <f t="shared" si="41"/>
        <v>-15.563959999999984</v>
      </c>
      <c r="F429" s="7">
        <f>testdata[[#This Row],[cov]]/testdata[[#This Row],[varM]]</f>
        <v>-3.9042351176365622</v>
      </c>
      <c r="G429" s="2" t="str">
        <f>IF(testdata[[#This Row],[mrkt]]&gt;B428,"UP",IF(testdata[[#This Row],[mrkt]]&lt;B428,"DN",""))</f>
        <v>UP</v>
      </c>
      <c r="H429" s="2">
        <f>IF(testdata[[#This Row],[mkt-dir]]="UP",testdata[[#This Row],[mrkt]],"")</f>
        <v>282.49</v>
      </c>
      <c r="I429" s="2">
        <f>IF(testdata[[#This Row],[mkt-dir]]="UP",testdata[[#This Row],[eval]],"")</f>
        <v>289.45999999999998</v>
      </c>
      <c r="J429" s="6">
        <f t="shared" si="37"/>
        <v>4.8630555555555555</v>
      </c>
      <c r="K429" s="6">
        <f t="shared" si="38"/>
        <v>-17.628363888888746</v>
      </c>
      <c r="L429" s="7">
        <f>testdata[[#This Row],[cov+]]/testdata[[#This Row],[varM+]]</f>
        <v>-3.6249563031929792</v>
      </c>
      <c r="M429" s="1" t="str">
        <f>IF(testdata[[#This Row],[mkt-dir]]="DN",testdata[[#This Row],[mrkt]],"")</f>
        <v/>
      </c>
      <c r="N429" s="1" t="str">
        <f>IF(testdata[[#This Row],[mkt-dir]]="DN",testdata[[#This Row],[eval]],"")</f>
        <v/>
      </c>
      <c r="O429" s="6">
        <f t="shared" si="39"/>
        <v>2.4261428571428945</v>
      </c>
      <c r="P429" s="6">
        <f t="shared" si="40"/>
        <v>-13.878600000000242</v>
      </c>
      <c r="Q429" s="7">
        <f>testdata[[#This Row],[cov-]]/testdata[[#This Row],[varM-]]</f>
        <v>-5.7204380851439796</v>
      </c>
    </row>
    <row r="430" spans="1:17" x14ac:dyDescent="0.25">
      <c r="A430" s="3">
        <v>428</v>
      </c>
      <c r="B430" s="1">
        <v>282.54000000000002</v>
      </c>
      <c r="C430" s="1">
        <v>295.2</v>
      </c>
      <c r="D430" s="6">
        <f t="shared" si="36"/>
        <v>3.4024927500000324</v>
      </c>
      <c r="E430" s="6">
        <f t="shared" si="41"/>
        <v>-8.9680427500000341</v>
      </c>
      <c r="F430" s="7">
        <f>testdata[[#This Row],[cov]]/testdata[[#This Row],[varM]]</f>
        <v>-2.6357272179345421</v>
      </c>
      <c r="G430" s="2" t="str">
        <f>IF(testdata[[#This Row],[mrkt]]&gt;B429,"UP",IF(testdata[[#This Row],[mrkt]]&lt;B429,"DN",""))</f>
        <v>UP</v>
      </c>
      <c r="H430" s="2">
        <f>IF(testdata[[#This Row],[mkt-dir]]="UP",testdata[[#This Row],[mrkt]],"")</f>
        <v>282.54000000000002</v>
      </c>
      <c r="I430" s="2">
        <f>IF(testdata[[#This Row],[mkt-dir]]="UP",testdata[[#This Row],[eval]],"")</f>
        <v>295.2</v>
      </c>
      <c r="J430" s="6">
        <f t="shared" si="37"/>
        <v>3.9040076388889138</v>
      </c>
      <c r="K430" s="6">
        <f t="shared" si="38"/>
        <v>-8.7854486111110504</v>
      </c>
      <c r="L430" s="7">
        <f>testdata[[#This Row],[cov+]]/testdata[[#This Row],[varM+]]</f>
        <v>-2.2503666549206347</v>
      </c>
      <c r="M430" s="1" t="str">
        <f>IF(testdata[[#This Row],[mkt-dir]]="DN",testdata[[#This Row],[mrkt]],"")</f>
        <v/>
      </c>
      <c r="N430" s="1" t="str">
        <f>IF(testdata[[#This Row],[mkt-dir]]="DN",testdata[[#This Row],[eval]],"")</f>
        <v/>
      </c>
      <c r="O430" s="6">
        <f t="shared" si="39"/>
        <v>2.4261428571428945</v>
      </c>
      <c r="P430" s="6">
        <f t="shared" si="40"/>
        <v>-13.878600000000242</v>
      </c>
      <c r="Q430" s="7">
        <f>testdata[[#This Row],[cov-]]/testdata[[#This Row],[varM-]]</f>
        <v>-5.7204380851439796</v>
      </c>
    </row>
    <row r="431" spans="1:17" x14ac:dyDescent="0.25">
      <c r="A431" s="3">
        <v>429</v>
      </c>
      <c r="B431" s="1">
        <v>281.04000000000002</v>
      </c>
      <c r="C431" s="1">
        <v>294.83999999999997</v>
      </c>
      <c r="D431" s="6">
        <f t="shared" si="36"/>
        <v>2.8172390000000287</v>
      </c>
      <c r="E431" s="6">
        <f t="shared" si="41"/>
        <v>-8.0777695000000378</v>
      </c>
      <c r="F431" s="7">
        <f>testdata[[#This Row],[cov]]/testdata[[#This Row],[varM]]</f>
        <v>-2.8672645451805669</v>
      </c>
      <c r="G431" s="2" t="str">
        <f>IF(testdata[[#This Row],[mrkt]]&gt;B430,"UP",IF(testdata[[#This Row],[mrkt]]&lt;B430,"DN",""))</f>
        <v>DN</v>
      </c>
      <c r="H431" s="2" t="str">
        <f>IF(testdata[[#This Row],[mkt-dir]]="UP",testdata[[#This Row],[mrkt]],"")</f>
        <v/>
      </c>
      <c r="I431" s="2" t="str">
        <f>IF(testdata[[#This Row],[mkt-dir]]="UP",testdata[[#This Row],[eval]],"")</f>
        <v/>
      </c>
      <c r="J431" s="6">
        <f t="shared" si="37"/>
        <v>3.0584611570248112</v>
      </c>
      <c r="K431" s="6">
        <f t="shared" si="38"/>
        <v>-8.6910438016528175</v>
      </c>
      <c r="L431" s="7">
        <f>testdata[[#This Row],[cov+]]/testdata[[#This Row],[varM+]]</f>
        <v>-2.8416394243526151</v>
      </c>
      <c r="M431" s="1">
        <f>IF(testdata[[#This Row],[mkt-dir]]="DN",testdata[[#This Row],[mrkt]],"")</f>
        <v>281.04000000000002</v>
      </c>
      <c r="N431" s="1">
        <f>IF(testdata[[#This Row],[mkt-dir]]="DN",testdata[[#This Row],[eval]],"")</f>
        <v>294.83999999999997</v>
      </c>
      <c r="O431" s="6">
        <f t="shared" si="39"/>
        <v>2.2751687500000379</v>
      </c>
      <c r="P431" s="6">
        <f t="shared" si="40"/>
        <v>-12.049559375000209</v>
      </c>
      <c r="Q431" s="7">
        <f>testdata[[#This Row],[cov-]]/testdata[[#This Row],[varM-]]</f>
        <v>-5.2961167715581574</v>
      </c>
    </row>
    <row r="432" spans="1:17" x14ac:dyDescent="0.25">
      <c r="A432" s="3">
        <v>430</v>
      </c>
      <c r="B432" s="1">
        <v>282.57</v>
      </c>
      <c r="C432" s="1">
        <v>284.95999999999998</v>
      </c>
      <c r="D432" s="6">
        <f t="shared" si="36"/>
        <v>2.5213827500000314</v>
      </c>
      <c r="E432" s="6">
        <f t="shared" si="41"/>
        <v>-7.8912752500000378</v>
      </c>
      <c r="F432" s="7">
        <f>testdata[[#This Row],[cov]]/testdata[[#This Row],[varM]]</f>
        <v>-3.1297411113009082</v>
      </c>
      <c r="G432" s="2" t="str">
        <f>IF(testdata[[#This Row],[mrkt]]&gt;B431,"UP",IF(testdata[[#This Row],[mrkt]]&lt;B431,"DN",""))</f>
        <v>UP</v>
      </c>
      <c r="H432" s="2">
        <f>IF(testdata[[#This Row],[mkt-dir]]="UP",testdata[[#This Row],[mrkt]],"")</f>
        <v>282.57</v>
      </c>
      <c r="I432" s="2">
        <f>IF(testdata[[#This Row],[mkt-dir]]="UP",testdata[[#This Row],[eval]],"")</f>
        <v>284.95999999999998</v>
      </c>
      <c r="J432" s="6">
        <f t="shared" si="37"/>
        <v>2.2331239669421752</v>
      </c>
      <c r="K432" s="6">
        <f t="shared" si="38"/>
        <v>-9.0589876033057113</v>
      </c>
      <c r="L432" s="7">
        <f>testdata[[#This Row],[cov+]]/testdata[[#This Row],[varM+]]</f>
        <v>-4.0566434006394259</v>
      </c>
      <c r="M432" s="1" t="str">
        <f>IF(testdata[[#This Row],[mkt-dir]]="DN",testdata[[#This Row],[mrkt]],"")</f>
        <v/>
      </c>
      <c r="N432" s="1" t="str">
        <f>IF(testdata[[#This Row],[mkt-dir]]="DN",testdata[[#This Row],[eval]],"")</f>
        <v/>
      </c>
      <c r="O432" s="6">
        <f t="shared" si="39"/>
        <v>2.2751687500000379</v>
      </c>
      <c r="P432" s="6">
        <f t="shared" si="40"/>
        <v>-12.049559375000209</v>
      </c>
      <c r="Q432" s="7">
        <f>testdata[[#This Row],[cov-]]/testdata[[#This Row],[varM-]]</f>
        <v>-5.2961167715581574</v>
      </c>
    </row>
    <row r="433" spans="1:17" x14ac:dyDescent="0.25">
      <c r="A433" s="3">
        <v>431</v>
      </c>
      <c r="B433" s="1">
        <v>282.87</v>
      </c>
      <c r="C433" s="1">
        <v>299.02</v>
      </c>
      <c r="D433" s="6">
        <f t="shared" si="36"/>
        <v>2.3545347500000302</v>
      </c>
      <c r="E433" s="6">
        <f t="shared" si="41"/>
        <v>-4.4145787500000377</v>
      </c>
      <c r="F433" s="7">
        <f>testdata[[#This Row],[cov]]/testdata[[#This Row],[varM]]</f>
        <v>-1.8749261398669019</v>
      </c>
      <c r="G433" s="2" t="str">
        <f>IF(testdata[[#This Row],[mrkt]]&gt;B432,"UP",IF(testdata[[#This Row],[mrkt]]&lt;B432,"DN",""))</f>
        <v>UP</v>
      </c>
      <c r="H433" s="2">
        <f>IF(testdata[[#This Row],[mkt-dir]]="UP",testdata[[#This Row],[mrkt]],"")</f>
        <v>282.87</v>
      </c>
      <c r="I433" s="2">
        <f>IF(testdata[[#This Row],[mkt-dir]]="UP",testdata[[#This Row],[eval]],"")</f>
        <v>299.02</v>
      </c>
      <c r="J433" s="6">
        <f t="shared" si="37"/>
        <v>1.4888264462810163</v>
      </c>
      <c r="K433" s="6">
        <f t="shared" si="38"/>
        <v>-2.5406438016528181</v>
      </c>
      <c r="L433" s="7">
        <f>testdata[[#This Row],[cov+]]/testdata[[#This Row],[varM+]]</f>
        <v>-1.7064741212779821</v>
      </c>
      <c r="M433" s="1" t="str">
        <f>IF(testdata[[#This Row],[mkt-dir]]="DN",testdata[[#This Row],[mrkt]],"")</f>
        <v/>
      </c>
      <c r="N433" s="1" t="str">
        <f>IF(testdata[[#This Row],[mkt-dir]]="DN",testdata[[#This Row],[eval]],"")</f>
        <v/>
      </c>
      <c r="O433" s="6">
        <f t="shared" si="39"/>
        <v>2.2751687500000379</v>
      </c>
      <c r="P433" s="6">
        <f t="shared" si="40"/>
        <v>-12.049559375000209</v>
      </c>
      <c r="Q433" s="7">
        <f>testdata[[#This Row],[cov-]]/testdata[[#This Row],[varM-]]</f>
        <v>-5.2961167715581574</v>
      </c>
    </row>
    <row r="434" spans="1:17" x14ac:dyDescent="0.25">
      <c r="A434" s="3">
        <v>432</v>
      </c>
      <c r="B434" s="1">
        <v>285.16000000000003</v>
      </c>
      <c r="C434" s="1">
        <v>298.33</v>
      </c>
      <c r="D434" s="6">
        <f t="shared" si="36"/>
        <v>2.6493747500000326</v>
      </c>
      <c r="E434" s="6">
        <f t="shared" si="41"/>
        <v>2.2238999999988442E-2</v>
      </c>
      <c r="F434" s="7">
        <f>testdata[[#This Row],[cov]]/testdata[[#This Row],[varM]]</f>
        <v>8.394055993772933E-3</v>
      </c>
      <c r="G434" s="2" t="str">
        <f>IF(testdata[[#This Row],[mrkt]]&gt;B433,"UP",IF(testdata[[#This Row],[mrkt]]&lt;B433,"DN",""))</f>
        <v>UP</v>
      </c>
      <c r="H434" s="2">
        <f>IF(testdata[[#This Row],[mkt-dir]]="UP",testdata[[#This Row],[mrkt]],"")</f>
        <v>285.16000000000003</v>
      </c>
      <c r="I434" s="2">
        <f>IF(testdata[[#This Row],[mkt-dir]]="UP",testdata[[#This Row],[eval]],"")</f>
        <v>298.33</v>
      </c>
      <c r="J434" s="6">
        <f t="shared" si="37"/>
        <v>2.3442854166667031</v>
      </c>
      <c r="K434" s="6">
        <f t="shared" si="38"/>
        <v>-2.3649812499999343</v>
      </c>
      <c r="L434" s="7">
        <f>testdata[[#This Row],[cov+]]/testdata[[#This Row],[varM+]]</f>
        <v>-1.0088282054676849</v>
      </c>
      <c r="M434" s="1" t="str">
        <f>IF(testdata[[#This Row],[mkt-dir]]="DN",testdata[[#This Row],[mrkt]],"")</f>
        <v/>
      </c>
      <c r="N434" s="1" t="str">
        <f>IF(testdata[[#This Row],[mkt-dir]]="DN",testdata[[#This Row],[eval]],"")</f>
        <v/>
      </c>
      <c r="O434" s="6">
        <f t="shared" si="39"/>
        <v>1.9157428571428869</v>
      </c>
      <c r="P434" s="6">
        <f t="shared" si="40"/>
        <v>-4.5985428571430047</v>
      </c>
      <c r="Q434" s="7">
        <f>testdata[[#This Row],[cov-]]/testdata[[#This Row],[varM-]]</f>
        <v>-2.4003967129498838</v>
      </c>
    </row>
    <row r="435" spans="1:17" x14ac:dyDescent="0.25">
      <c r="A435" s="3">
        <v>433</v>
      </c>
      <c r="B435" s="1">
        <v>284.89999999999998</v>
      </c>
      <c r="C435" s="1">
        <v>299.10000000000002</v>
      </c>
      <c r="D435" s="6">
        <f t="shared" si="36"/>
        <v>2.4532840000000129</v>
      </c>
      <c r="E435" s="6">
        <f t="shared" si="41"/>
        <v>5.557233000000033</v>
      </c>
      <c r="F435" s="7">
        <f>testdata[[#This Row],[cov]]/testdata[[#This Row],[varM]]</f>
        <v>2.2652220452259111</v>
      </c>
      <c r="G435" s="2" t="str">
        <f>IF(testdata[[#This Row],[mrkt]]&gt;B434,"UP",IF(testdata[[#This Row],[mrkt]]&lt;B434,"DN",""))</f>
        <v>DN</v>
      </c>
      <c r="H435" s="2" t="str">
        <f>IF(testdata[[#This Row],[mkt-dir]]="UP",testdata[[#This Row],[mrkt]],"")</f>
        <v/>
      </c>
      <c r="I435" s="2" t="str">
        <f>IF(testdata[[#This Row],[mkt-dir]]="UP",testdata[[#This Row],[eval]],"")</f>
        <v/>
      </c>
      <c r="J435" s="6">
        <f t="shared" si="37"/>
        <v>2.3442854166667031</v>
      </c>
      <c r="K435" s="6">
        <f t="shared" si="38"/>
        <v>-2.3649812499999343</v>
      </c>
      <c r="L435" s="7">
        <f>testdata[[#This Row],[cov+]]/testdata[[#This Row],[varM+]]</f>
        <v>-1.0088282054676849</v>
      </c>
      <c r="M435" s="1">
        <f>IF(testdata[[#This Row],[mkt-dir]]="DN",testdata[[#This Row],[mrkt]],"")</f>
        <v>284.89999999999998</v>
      </c>
      <c r="N435" s="1">
        <f>IF(testdata[[#This Row],[mkt-dir]]="DN",testdata[[#This Row],[eval]],"")</f>
        <v>299.10000000000002</v>
      </c>
      <c r="O435" s="6">
        <f t="shared" si="39"/>
        <v>2.7989102040816056</v>
      </c>
      <c r="P435" s="6">
        <f t="shared" si="40"/>
        <v>15.873422448979557</v>
      </c>
      <c r="Q435" s="7">
        <f>testdata[[#This Row],[cov-]]/testdata[[#This Row],[varM-]]</f>
        <v>5.6712867836315723</v>
      </c>
    </row>
    <row r="436" spans="1:17" x14ac:dyDescent="0.25">
      <c r="A436" s="3">
        <v>434</v>
      </c>
      <c r="B436" s="1">
        <v>283.95</v>
      </c>
      <c r="C436" s="1">
        <v>299.68</v>
      </c>
      <c r="D436" s="6">
        <f t="shared" si="36"/>
        <v>2.3582800000000033</v>
      </c>
      <c r="E436" s="6">
        <f t="shared" si="41"/>
        <v>9.7997050000000581</v>
      </c>
      <c r="F436" s="7">
        <f>testdata[[#This Row],[cov]]/testdata[[#This Row],[varM]]</f>
        <v>4.1554459182115968</v>
      </c>
      <c r="G436" s="2" t="str">
        <f>IF(testdata[[#This Row],[mrkt]]&gt;B435,"UP",IF(testdata[[#This Row],[mrkt]]&lt;B435,"DN",""))</f>
        <v>DN</v>
      </c>
      <c r="H436" s="2" t="str">
        <f>IF(testdata[[#This Row],[mkt-dir]]="UP",testdata[[#This Row],[mrkt]],"")</f>
        <v/>
      </c>
      <c r="I436" s="2" t="str">
        <f>IF(testdata[[#This Row],[mkt-dir]]="UP",testdata[[#This Row],[eval]],"")</f>
        <v/>
      </c>
      <c r="J436" s="6">
        <f t="shared" si="37"/>
        <v>1.8831157024793674</v>
      </c>
      <c r="K436" s="6">
        <f t="shared" si="38"/>
        <v>3.7217661157026005</v>
      </c>
      <c r="L436" s="7">
        <f>testdata[[#This Row],[cov+]]/testdata[[#This Row],[varM+]]</f>
        <v>1.9763873833150083</v>
      </c>
      <c r="M436" s="1">
        <f>IF(testdata[[#This Row],[mkt-dir]]="DN",testdata[[#This Row],[mrkt]],"")</f>
        <v>283.95</v>
      </c>
      <c r="N436" s="1">
        <f>IF(testdata[[#This Row],[mkt-dir]]="DN",testdata[[#This Row],[eval]],"")</f>
        <v>299.68</v>
      </c>
      <c r="O436" s="6">
        <f t="shared" si="39"/>
        <v>3.1916749999999681</v>
      </c>
      <c r="P436" s="6">
        <f t="shared" si="40"/>
        <v>17.422837499999954</v>
      </c>
      <c r="Q436" s="7">
        <f>testdata[[#This Row],[cov-]]/testdata[[#This Row],[varM-]]</f>
        <v>5.4588382275764697</v>
      </c>
    </row>
    <row r="437" spans="1:17" x14ac:dyDescent="0.25">
      <c r="A437" s="3">
        <v>435</v>
      </c>
      <c r="B437" s="1">
        <v>283.69</v>
      </c>
      <c r="C437" s="1">
        <v>300.99</v>
      </c>
      <c r="D437" s="6">
        <f t="shared" si="36"/>
        <v>2.4902590000000044</v>
      </c>
      <c r="E437" s="6">
        <f t="shared" si="41"/>
        <v>11.147994000000024</v>
      </c>
      <c r="F437" s="7">
        <f>testdata[[#This Row],[cov]]/testdata[[#This Row],[varM]]</f>
        <v>4.4766403815828006</v>
      </c>
      <c r="G437" s="2" t="str">
        <f>IF(testdata[[#This Row],[mrkt]]&gt;B436,"UP",IF(testdata[[#This Row],[mrkt]]&lt;B436,"DN",""))</f>
        <v>DN</v>
      </c>
      <c r="H437" s="2" t="str">
        <f>IF(testdata[[#This Row],[mkt-dir]]="UP",testdata[[#This Row],[mrkt]],"")</f>
        <v/>
      </c>
      <c r="I437" s="2" t="str">
        <f>IF(testdata[[#This Row],[mkt-dir]]="UP",testdata[[#This Row],[eval]],"")</f>
        <v/>
      </c>
      <c r="J437" s="6">
        <f t="shared" si="37"/>
        <v>2.0257290000000348</v>
      </c>
      <c r="K437" s="6">
        <f t="shared" si="38"/>
        <v>5.7270920000000745</v>
      </c>
      <c r="L437" s="7">
        <f>testdata[[#This Row],[cov+]]/testdata[[#This Row],[varM+]]</f>
        <v>2.8271757969599962</v>
      </c>
      <c r="M437" s="1">
        <f>IF(testdata[[#This Row],[mkt-dir]]="DN",testdata[[#This Row],[mrkt]],"")</f>
        <v>283.69</v>
      </c>
      <c r="N437" s="1">
        <f>IF(testdata[[#This Row],[mkt-dir]]="DN",testdata[[#This Row],[eval]],"")</f>
        <v>300.99</v>
      </c>
      <c r="O437" s="6">
        <f t="shared" si="39"/>
        <v>3.2400469135802172</v>
      </c>
      <c r="P437" s="6">
        <f t="shared" si="40"/>
        <v>17.912712345678969</v>
      </c>
      <c r="Q437" s="7">
        <f>testdata[[#This Row],[cov-]]/testdata[[#This Row],[varM-]]</f>
        <v>5.5285348710848181</v>
      </c>
    </row>
    <row r="438" spans="1:17" x14ac:dyDescent="0.25">
      <c r="A438" s="3">
        <v>436</v>
      </c>
      <c r="B438" s="1">
        <v>282.83999999999997</v>
      </c>
      <c r="C438" s="1">
        <v>309.58</v>
      </c>
      <c r="D438" s="6">
        <f t="shared" si="36"/>
        <v>2.509108750000002</v>
      </c>
      <c r="E438" s="6">
        <f t="shared" si="41"/>
        <v>12.246502499999991</v>
      </c>
      <c r="F438" s="7">
        <f>testdata[[#This Row],[cov]]/testdata[[#This Row],[varM]]</f>
        <v>4.8808177405622537</v>
      </c>
      <c r="G438" s="2" t="str">
        <f>IF(testdata[[#This Row],[mrkt]]&gt;B437,"UP",IF(testdata[[#This Row],[mrkt]]&lt;B437,"DN",""))</f>
        <v>DN</v>
      </c>
      <c r="H438" s="2" t="str">
        <f>IF(testdata[[#This Row],[mkt-dir]]="UP",testdata[[#This Row],[mrkt]],"")</f>
        <v/>
      </c>
      <c r="I438" s="2" t="str">
        <f>IF(testdata[[#This Row],[mkt-dir]]="UP",testdata[[#This Row],[eval]],"")</f>
        <v/>
      </c>
      <c r="J438" s="6">
        <f t="shared" si="37"/>
        <v>2.2108395061728801</v>
      </c>
      <c r="K438" s="6">
        <f t="shared" si="38"/>
        <v>7.6228222222222826</v>
      </c>
      <c r="L438" s="7">
        <f>testdata[[#This Row],[cov+]]/testdata[[#This Row],[varM+]]</f>
        <v>3.4479310691430189</v>
      </c>
      <c r="M438" s="1">
        <f>IF(testdata[[#This Row],[mkt-dir]]="DN",testdata[[#This Row],[mrkt]],"")</f>
        <v>282.83999999999997</v>
      </c>
      <c r="N438" s="1">
        <f>IF(testdata[[#This Row],[mkt-dir]]="DN",testdata[[#This Row],[eval]],"")</f>
        <v>309.58</v>
      </c>
      <c r="O438" s="6">
        <f t="shared" si="39"/>
        <v>2.9965089999999686</v>
      </c>
      <c r="P438" s="6">
        <f t="shared" si="40"/>
        <v>17.772191999999915</v>
      </c>
      <c r="Q438" s="7">
        <f>testdata[[#This Row],[cov-]]/testdata[[#This Row],[varM-]]</f>
        <v>5.9309656670479223</v>
      </c>
    </row>
    <row r="439" spans="1:17" x14ac:dyDescent="0.25">
      <c r="A439" s="3">
        <v>437</v>
      </c>
      <c r="B439" s="1">
        <v>283.63</v>
      </c>
      <c r="C439" s="1">
        <v>307.52</v>
      </c>
      <c r="D439" s="6">
        <f t="shared" si="36"/>
        <v>2.5733560000000013</v>
      </c>
      <c r="E439" s="6">
        <f t="shared" si="41"/>
        <v>12.753574999999985</v>
      </c>
      <c r="F439" s="7">
        <f>testdata[[#This Row],[cov]]/testdata[[#This Row],[varM]]</f>
        <v>4.9560088071763015</v>
      </c>
      <c r="G439" s="2" t="str">
        <f>IF(testdata[[#This Row],[mrkt]]&gt;B438,"UP",IF(testdata[[#This Row],[mrkt]]&lt;B438,"DN",""))</f>
        <v>UP</v>
      </c>
      <c r="H439" s="2">
        <f>IF(testdata[[#This Row],[mkt-dir]]="UP",testdata[[#This Row],[mrkt]],"")</f>
        <v>283.63</v>
      </c>
      <c r="I439" s="2">
        <f>IF(testdata[[#This Row],[mkt-dir]]="UP",testdata[[#This Row],[eval]],"")</f>
        <v>307.52</v>
      </c>
      <c r="J439" s="6">
        <f t="shared" si="37"/>
        <v>2.336009876543248</v>
      </c>
      <c r="K439" s="6">
        <f t="shared" si="38"/>
        <v>8.7346876543210303</v>
      </c>
      <c r="L439" s="7">
        <f>testdata[[#This Row],[cov+]]/testdata[[#This Row],[varM+]]</f>
        <v>3.7391484265667314</v>
      </c>
      <c r="M439" s="1" t="str">
        <f>IF(testdata[[#This Row],[mkt-dir]]="DN",testdata[[#This Row],[mrkt]],"")</f>
        <v/>
      </c>
      <c r="N439" s="1" t="str">
        <f>IF(testdata[[#This Row],[mkt-dir]]="DN",testdata[[#This Row],[eval]],"")</f>
        <v/>
      </c>
      <c r="O439" s="6">
        <f t="shared" si="39"/>
        <v>2.9965089999999686</v>
      </c>
      <c r="P439" s="6">
        <f t="shared" si="40"/>
        <v>17.772191999999915</v>
      </c>
      <c r="Q439" s="7">
        <f>testdata[[#This Row],[cov-]]/testdata[[#This Row],[varM-]]</f>
        <v>5.9309656670479223</v>
      </c>
    </row>
    <row r="440" spans="1:17" x14ac:dyDescent="0.25">
      <c r="A440" s="3">
        <v>438</v>
      </c>
      <c r="B440" s="1">
        <v>283.66000000000003</v>
      </c>
      <c r="C440" s="1">
        <v>264.77</v>
      </c>
      <c r="D440" s="6">
        <f t="shared" si="36"/>
        <v>2.6825560000000053</v>
      </c>
      <c r="E440" s="6">
        <f t="shared" si="41"/>
        <v>10.857492999999939</v>
      </c>
      <c r="F440" s="7">
        <f>testdata[[#This Row],[cov]]/testdata[[#This Row],[varM]]</f>
        <v>4.0474431847834369</v>
      </c>
      <c r="G440" s="2" t="str">
        <f>IF(testdata[[#This Row],[mrkt]]&gt;B439,"UP",IF(testdata[[#This Row],[mrkt]]&lt;B439,"DN",""))</f>
        <v>UP</v>
      </c>
      <c r="H440" s="2">
        <f>IF(testdata[[#This Row],[mkt-dir]]="UP",testdata[[#This Row],[mrkt]],"")</f>
        <v>283.66000000000003</v>
      </c>
      <c r="I440" s="2">
        <f>IF(testdata[[#This Row],[mkt-dir]]="UP",testdata[[#This Row],[eval]],"")</f>
        <v>264.77</v>
      </c>
      <c r="J440" s="6">
        <f t="shared" si="37"/>
        <v>2.2691450000000404</v>
      </c>
      <c r="K440" s="6">
        <f t="shared" si="38"/>
        <v>4.4987299999999761</v>
      </c>
      <c r="L440" s="7">
        <f>testdata[[#This Row],[cov+]]/testdata[[#This Row],[varM+]]</f>
        <v>1.9825661207194323</v>
      </c>
      <c r="M440" s="1" t="str">
        <f>IF(testdata[[#This Row],[mkt-dir]]="DN",testdata[[#This Row],[mrkt]],"")</f>
        <v/>
      </c>
      <c r="N440" s="1" t="str">
        <f>IF(testdata[[#This Row],[mkt-dir]]="DN",testdata[[#This Row],[eval]],"")</f>
        <v/>
      </c>
      <c r="O440" s="6">
        <f t="shared" si="39"/>
        <v>3.3294444444444102</v>
      </c>
      <c r="P440" s="6">
        <f t="shared" si="40"/>
        <v>19.75913333333321</v>
      </c>
      <c r="Q440" s="7">
        <f>testdata[[#This Row],[cov-]]/testdata[[#This Row],[varM-]]</f>
        <v>5.9346637744034947</v>
      </c>
    </row>
    <row r="441" spans="1:17" x14ac:dyDescent="0.25">
      <c r="A441" s="3">
        <v>439</v>
      </c>
      <c r="B441" s="1">
        <v>284.64999999999998</v>
      </c>
      <c r="C441" s="1">
        <v>310.7</v>
      </c>
      <c r="D441" s="6">
        <f t="shared" si="36"/>
        <v>2.9592347500000011</v>
      </c>
      <c r="E441" s="6">
        <f t="shared" si="41"/>
        <v>13.35914974999991</v>
      </c>
      <c r="F441" s="7">
        <f>testdata[[#This Row],[cov]]/testdata[[#This Row],[varM]]</f>
        <v>4.5143933748412168</v>
      </c>
      <c r="G441" s="2" t="str">
        <f>IF(testdata[[#This Row],[mrkt]]&gt;B440,"UP",IF(testdata[[#This Row],[mrkt]]&lt;B440,"DN",""))</f>
        <v>UP</v>
      </c>
      <c r="H441" s="2">
        <f>IF(testdata[[#This Row],[mkt-dir]]="UP",testdata[[#This Row],[mrkt]],"")</f>
        <v>284.64999999999998</v>
      </c>
      <c r="I441" s="2">
        <f>IF(testdata[[#This Row],[mkt-dir]]="UP",testdata[[#This Row],[eval]],"")</f>
        <v>310.7</v>
      </c>
      <c r="J441" s="6">
        <f t="shared" si="37"/>
        <v>2.4683322314049865</v>
      </c>
      <c r="K441" s="6">
        <f t="shared" si="38"/>
        <v>7.9753404958677034</v>
      </c>
      <c r="L441" s="7">
        <f>testdata[[#This Row],[cov+]]/testdata[[#This Row],[varM+]]</f>
        <v>3.2310644387316132</v>
      </c>
      <c r="M441" s="1" t="str">
        <f>IF(testdata[[#This Row],[mkt-dir]]="DN",testdata[[#This Row],[mrkt]],"")</f>
        <v/>
      </c>
      <c r="N441" s="1" t="str">
        <f>IF(testdata[[#This Row],[mkt-dir]]="DN",testdata[[#This Row],[eval]],"")</f>
        <v/>
      </c>
      <c r="O441" s="6">
        <f t="shared" si="39"/>
        <v>3.3294444444444102</v>
      </c>
      <c r="P441" s="6">
        <f t="shared" si="40"/>
        <v>19.75913333333321</v>
      </c>
      <c r="Q441" s="7">
        <f>testdata[[#This Row],[cov-]]/testdata[[#This Row],[varM-]]</f>
        <v>5.9346637744034947</v>
      </c>
    </row>
    <row r="442" spans="1:17" x14ac:dyDescent="0.25">
      <c r="A442" s="3">
        <v>440</v>
      </c>
      <c r="B442" s="1">
        <v>284.48</v>
      </c>
      <c r="C442" s="1">
        <v>301.02</v>
      </c>
      <c r="D442" s="6">
        <f t="shared" si="36"/>
        <v>3.1290947500000046</v>
      </c>
      <c r="E442" s="6">
        <f t="shared" si="41"/>
        <v>14.225799499999917</v>
      </c>
      <c r="F442" s="7">
        <f>testdata[[#This Row],[cov]]/testdata[[#This Row],[varM]]</f>
        <v>4.5462987338430381</v>
      </c>
      <c r="G442" s="2" t="str">
        <f>IF(testdata[[#This Row],[mrkt]]&gt;B441,"UP",IF(testdata[[#This Row],[mrkt]]&lt;B441,"DN",""))</f>
        <v>DN</v>
      </c>
      <c r="H442" s="2" t="str">
        <f>IF(testdata[[#This Row],[mkt-dir]]="UP",testdata[[#This Row],[mrkt]],"")</f>
        <v/>
      </c>
      <c r="I442" s="2" t="str">
        <f>IF(testdata[[#This Row],[mkt-dir]]="UP",testdata[[#This Row],[eval]],"")</f>
        <v/>
      </c>
      <c r="J442" s="6">
        <f t="shared" si="37"/>
        <v>2.4683322314049865</v>
      </c>
      <c r="K442" s="6">
        <f t="shared" si="38"/>
        <v>7.9753404958677034</v>
      </c>
      <c r="L442" s="7">
        <f>testdata[[#This Row],[cov+]]/testdata[[#This Row],[varM+]]</f>
        <v>3.2310644387316132</v>
      </c>
      <c r="M442" s="1">
        <f>IF(testdata[[#This Row],[mkt-dir]]="DN",testdata[[#This Row],[mrkt]],"")</f>
        <v>284.48</v>
      </c>
      <c r="N442" s="1">
        <f>IF(testdata[[#This Row],[mkt-dir]]="DN",testdata[[#This Row],[eval]],"")</f>
        <v>301.02</v>
      </c>
      <c r="O442" s="6">
        <f t="shared" si="39"/>
        <v>3.882032098765408</v>
      </c>
      <c r="P442" s="6">
        <f t="shared" si="40"/>
        <v>22.009880246913479</v>
      </c>
      <c r="Q442" s="7">
        <f>testdata[[#This Row],[cov-]]/testdata[[#This Row],[varM-]]</f>
        <v>5.6696801280734439</v>
      </c>
    </row>
    <row r="443" spans="1:17" x14ac:dyDescent="0.25">
      <c r="A443" s="3">
        <v>441</v>
      </c>
      <c r="B443" s="1">
        <v>284.64</v>
      </c>
      <c r="C443" s="1">
        <v>294.8</v>
      </c>
      <c r="D443" s="6">
        <f t="shared" si="36"/>
        <v>3.1673147500000041</v>
      </c>
      <c r="E443" s="6">
        <f t="shared" si="41"/>
        <v>13.444395999999923</v>
      </c>
      <c r="F443" s="7">
        <f>testdata[[#This Row],[cov]]/testdata[[#This Row],[varM]]</f>
        <v>4.244730019332593</v>
      </c>
      <c r="G443" s="2" t="str">
        <f>IF(testdata[[#This Row],[mrkt]]&gt;B442,"UP",IF(testdata[[#This Row],[mrkt]]&lt;B442,"DN",""))</f>
        <v>UP</v>
      </c>
      <c r="H443" s="2">
        <f>IF(testdata[[#This Row],[mkt-dir]]="UP",testdata[[#This Row],[mrkt]],"")</f>
        <v>284.64</v>
      </c>
      <c r="I443" s="2">
        <f>IF(testdata[[#This Row],[mkt-dir]]="UP",testdata[[#This Row],[eval]],"")</f>
        <v>294.8</v>
      </c>
      <c r="J443" s="6">
        <f t="shared" si="37"/>
        <v>2.5693055555555762</v>
      </c>
      <c r="K443" s="6">
        <f t="shared" si="38"/>
        <v>7.8305611111110496</v>
      </c>
      <c r="L443" s="7">
        <f>testdata[[#This Row],[cov+]]/testdata[[#This Row],[varM+]]</f>
        <v>3.0477344721335804</v>
      </c>
      <c r="M443" s="1" t="str">
        <f>IF(testdata[[#This Row],[mkt-dir]]="DN",testdata[[#This Row],[mrkt]],"")</f>
        <v/>
      </c>
      <c r="N443" s="1" t="str">
        <f>IF(testdata[[#This Row],[mkt-dir]]="DN",testdata[[#This Row],[eval]],"")</f>
        <v/>
      </c>
      <c r="O443" s="6">
        <f t="shared" si="39"/>
        <v>4.0157359374999784</v>
      </c>
      <c r="P443" s="6">
        <f t="shared" si="40"/>
        <v>22.204656249999903</v>
      </c>
      <c r="Q443" s="7">
        <f>testdata[[#This Row],[cov-]]/testdata[[#This Row],[varM-]]</f>
        <v>5.5294114442752802</v>
      </c>
    </row>
    <row r="444" spans="1:17" x14ac:dyDescent="0.25">
      <c r="A444" s="3">
        <v>442</v>
      </c>
      <c r="B444" s="1">
        <v>282.41000000000003</v>
      </c>
      <c r="C444" s="1">
        <v>281.83</v>
      </c>
      <c r="D444" s="6">
        <f t="shared" si="36"/>
        <v>2.766404999999998</v>
      </c>
      <c r="E444" s="6">
        <f t="shared" si="41"/>
        <v>11.979309999999895</v>
      </c>
      <c r="F444" s="7">
        <f>testdata[[#This Row],[cov]]/testdata[[#This Row],[varM]]</f>
        <v>4.3302806349756828</v>
      </c>
      <c r="G444" s="2" t="str">
        <f>IF(testdata[[#This Row],[mrkt]]&gt;B443,"UP",IF(testdata[[#This Row],[mrkt]]&lt;B443,"DN",""))</f>
        <v>DN</v>
      </c>
      <c r="H444" s="2" t="str">
        <f>IF(testdata[[#This Row],[mkt-dir]]="UP",testdata[[#This Row],[mrkt]],"")</f>
        <v/>
      </c>
      <c r="I444" s="2" t="str">
        <f>IF(testdata[[#This Row],[mkt-dir]]="UP",testdata[[#This Row],[eval]],"")</f>
        <v/>
      </c>
      <c r="J444" s="6">
        <f t="shared" si="37"/>
        <v>2.5693055555555762</v>
      </c>
      <c r="K444" s="6">
        <f t="shared" si="38"/>
        <v>7.8305611111110496</v>
      </c>
      <c r="L444" s="7">
        <f>testdata[[#This Row],[cov+]]/testdata[[#This Row],[varM+]]</f>
        <v>3.0477344721335804</v>
      </c>
      <c r="M444" s="1">
        <f>IF(testdata[[#This Row],[mkt-dir]]="DN",testdata[[#This Row],[mrkt]],"")</f>
        <v>282.41000000000003</v>
      </c>
      <c r="N444" s="1">
        <f>IF(testdata[[#This Row],[mkt-dir]]="DN",testdata[[#This Row],[eval]],"")</f>
        <v>281.83</v>
      </c>
      <c r="O444" s="6">
        <f t="shared" si="39"/>
        <v>3.0615437499999603</v>
      </c>
      <c r="P444" s="6">
        <f t="shared" si="40"/>
        <v>18.165712499999824</v>
      </c>
      <c r="Q444" s="7">
        <f>testdata[[#This Row],[cov-]]/testdata[[#This Row],[varM-]]</f>
        <v>5.9335139339426588</v>
      </c>
    </row>
    <row r="445" spans="1:17" x14ac:dyDescent="0.25">
      <c r="A445" s="3">
        <v>443</v>
      </c>
      <c r="B445" s="1">
        <v>280.83</v>
      </c>
      <c r="C445" s="1">
        <v>261.95</v>
      </c>
      <c r="D445" s="6">
        <f t="shared" si="36"/>
        <v>2.3576290000000086</v>
      </c>
      <c r="E445" s="6">
        <f t="shared" si="41"/>
        <v>9.9449514999999558</v>
      </c>
      <c r="F445" s="7">
        <f>testdata[[#This Row],[cov]]/testdata[[#This Row],[varM]]</f>
        <v>4.2182003614648105</v>
      </c>
      <c r="G445" s="2" t="str">
        <f>IF(testdata[[#This Row],[mrkt]]&gt;B444,"UP",IF(testdata[[#This Row],[mrkt]]&lt;B444,"DN",""))</f>
        <v>DN</v>
      </c>
      <c r="H445" s="2" t="str">
        <f>IF(testdata[[#This Row],[mkt-dir]]="UP",testdata[[#This Row],[mrkt]],"")</f>
        <v/>
      </c>
      <c r="I445" s="2" t="str">
        <f>IF(testdata[[#This Row],[mkt-dir]]="UP",testdata[[#This Row],[eval]],"")</f>
        <v/>
      </c>
      <c r="J445" s="6">
        <f t="shared" si="37"/>
        <v>2.5693055555555762</v>
      </c>
      <c r="K445" s="6">
        <f t="shared" si="38"/>
        <v>7.8305611111110496</v>
      </c>
      <c r="L445" s="7">
        <f>testdata[[#This Row],[cov+]]/testdata[[#This Row],[varM+]]</f>
        <v>3.0477344721335804</v>
      </c>
      <c r="M445" s="1">
        <f>IF(testdata[[#This Row],[mkt-dir]]="DN",testdata[[#This Row],[mrkt]],"")</f>
        <v>280.83</v>
      </c>
      <c r="N445" s="1">
        <f>IF(testdata[[#This Row],[mkt-dir]]="DN",testdata[[#This Row],[eval]],"")</f>
        <v>261.95</v>
      </c>
      <c r="O445" s="6">
        <f t="shared" si="39"/>
        <v>2.0125937499999891</v>
      </c>
      <c r="P445" s="6">
        <f t="shared" si="40"/>
        <v>12.867621874999983</v>
      </c>
      <c r="Q445" s="7">
        <f>testdata[[#This Row],[cov-]]/testdata[[#This Row],[varM-]]</f>
        <v>6.3935515426300285</v>
      </c>
    </row>
    <row r="446" spans="1:17" x14ac:dyDescent="0.25">
      <c r="A446" s="3">
        <v>444</v>
      </c>
      <c r="B446" s="1">
        <v>280.83</v>
      </c>
      <c r="C446" s="1">
        <v>250.56</v>
      </c>
      <c r="D446" s="6">
        <f t="shared" si="36"/>
        <v>2.102332750000004</v>
      </c>
      <c r="E446" s="6">
        <f t="shared" si="41"/>
        <v>13.28390674999998</v>
      </c>
      <c r="F446" s="7">
        <f>testdata[[#This Row],[cov]]/testdata[[#This Row],[varM]]</f>
        <v>6.3186509128966168</v>
      </c>
      <c r="G446" s="2" t="str">
        <f>IF(testdata[[#This Row],[mrkt]]&gt;B445,"UP",IF(testdata[[#This Row],[mrkt]]&lt;B445,"DN",""))</f>
        <v/>
      </c>
      <c r="H446" s="2" t="str">
        <f>IF(testdata[[#This Row],[mkt-dir]]="UP",testdata[[#This Row],[mrkt]],"")</f>
        <v/>
      </c>
      <c r="I446" s="2" t="str">
        <f>IF(testdata[[#This Row],[mkt-dir]]="UP",testdata[[#This Row],[eval]],"")</f>
        <v/>
      </c>
      <c r="J446" s="6">
        <f t="shared" si="37"/>
        <v>1.9320016528925712</v>
      </c>
      <c r="K446" s="6">
        <f t="shared" si="38"/>
        <v>6.7242661157024006</v>
      </c>
      <c r="L446" s="7">
        <f>testdata[[#This Row],[cov+]]/testdata[[#This Row],[varM+]]</f>
        <v>3.4804660263281373</v>
      </c>
      <c r="M446" s="1" t="str">
        <f>IF(testdata[[#This Row],[mkt-dir]]="DN",testdata[[#This Row],[mrkt]],"")</f>
        <v/>
      </c>
      <c r="N446" s="1" t="str">
        <f>IF(testdata[[#This Row],[mkt-dir]]="DN",testdata[[#This Row],[eval]],"")</f>
        <v/>
      </c>
      <c r="O446" s="6">
        <f t="shared" si="39"/>
        <v>2.0125937499999891</v>
      </c>
      <c r="P446" s="6">
        <f t="shared" si="40"/>
        <v>12.867621874999983</v>
      </c>
      <c r="Q446" s="7">
        <f>testdata[[#This Row],[cov-]]/testdata[[#This Row],[varM-]]</f>
        <v>6.3935515426300285</v>
      </c>
    </row>
    <row r="447" spans="1:17" x14ac:dyDescent="0.25">
      <c r="A447" s="3">
        <v>445</v>
      </c>
      <c r="B447" s="1">
        <v>280.42</v>
      </c>
      <c r="C447" s="1">
        <v>262.8</v>
      </c>
      <c r="D447" s="6">
        <f t="shared" si="36"/>
        <v>2.1818927499999985</v>
      </c>
      <c r="E447" s="6">
        <f t="shared" si="41"/>
        <v>15.556821249999953</v>
      </c>
      <c r="F447" s="7">
        <f>testdata[[#This Row],[cov]]/testdata[[#This Row],[varM]]</f>
        <v>7.1299660581391837</v>
      </c>
      <c r="G447" s="2" t="str">
        <f>IF(testdata[[#This Row],[mrkt]]&gt;B446,"UP",IF(testdata[[#This Row],[mrkt]]&lt;B446,"DN",""))</f>
        <v>DN</v>
      </c>
      <c r="H447" s="2" t="str">
        <f>IF(testdata[[#This Row],[mkt-dir]]="UP",testdata[[#This Row],[mrkt]],"")</f>
        <v/>
      </c>
      <c r="I447" s="2" t="str">
        <f>IF(testdata[[#This Row],[mkt-dir]]="UP",testdata[[#This Row],[eval]],"")</f>
        <v/>
      </c>
      <c r="J447" s="6">
        <f t="shared" si="37"/>
        <v>1.5368440000000048</v>
      </c>
      <c r="K447" s="6">
        <f t="shared" si="38"/>
        <v>4.1380599999999017</v>
      </c>
      <c r="L447" s="7">
        <f>testdata[[#This Row],[cov+]]/testdata[[#This Row],[varM+]]</f>
        <v>2.6925699680643507</v>
      </c>
      <c r="M447" s="1">
        <f>IF(testdata[[#This Row],[mkt-dir]]="DN",testdata[[#This Row],[mrkt]],"")</f>
        <v>280.42</v>
      </c>
      <c r="N447" s="1">
        <f>IF(testdata[[#This Row],[mkt-dir]]="DN",testdata[[#This Row],[eval]],"")</f>
        <v>262.8</v>
      </c>
      <c r="O447" s="6">
        <f t="shared" si="39"/>
        <v>2.4553432098765242</v>
      </c>
      <c r="P447" s="6">
        <f t="shared" si="40"/>
        <v>19.345509876543137</v>
      </c>
      <c r="Q447" s="7">
        <f>testdata[[#This Row],[cov-]]/testdata[[#This Row],[varM-]]</f>
        <v>7.8789432771461696</v>
      </c>
    </row>
    <row r="448" spans="1:17" x14ac:dyDescent="0.25">
      <c r="A448" s="3">
        <v>446</v>
      </c>
      <c r="B448" s="1">
        <v>271.54000000000002</v>
      </c>
      <c r="C448" s="1">
        <v>256.88</v>
      </c>
      <c r="D448" s="6">
        <f t="shared" si="36"/>
        <v>8.2243409999999724</v>
      </c>
      <c r="E448" s="6">
        <f t="shared" si="41"/>
        <v>33.624723499999916</v>
      </c>
      <c r="F448" s="7">
        <f>testdata[[#This Row],[cov]]/testdata[[#This Row],[varM]]</f>
        <v>4.0884398518981682</v>
      </c>
      <c r="G448" s="2" t="str">
        <f>IF(testdata[[#This Row],[mrkt]]&gt;B447,"UP",IF(testdata[[#This Row],[mrkt]]&lt;B447,"DN",""))</f>
        <v>DN</v>
      </c>
      <c r="H448" s="2" t="str">
        <f>IF(testdata[[#This Row],[mkt-dir]]="UP",testdata[[#This Row],[mrkt]],"")</f>
        <v/>
      </c>
      <c r="I448" s="2" t="str">
        <f>IF(testdata[[#This Row],[mkt-dir]]="UP",testdata[[#This Row],[eval]],"")</f>
        <v/>
      </c>
      <c r="J448" s="6">
        <f t="shared" si="37"/>
        <v>0.95196543209875983</v>
      </c>
      <c r="K448" s="6">
        <f t="shared" si="38"/>
        <v>3.6846024691356951</v>
      </c>
      <c r="L448" s="7">
        <f>testdata[[#This Row],[cov+]]/testdata[[#This Row],[varM+]]</f>
        <v>3.8705212866946233</v>
      </c>
      <c r="M448" s="1">
        <f>IF(testdata[[#This Row],[mkt-dir]]="DN",testdata[[#This Row],[mrkt]],"")</f>
        <v>271.54000000000002</v>
      </c>
      <c r="N448" s="1">
        <f>IF(testdata[[#This Row],[mkt-dir]]="DN",testdata[[#This Row],[eval]],"")</f>
        <v>256.88</v>
      </c>
      <c r="O448" s="6">
        <f t="shared" si="39"/>
        <v>13.477019999999943</v>
      </c>
      <c r="P448" s="6">
        <f t="shared" si="40"/>
        <v>50.963079999999877</v>
      </c>
      <c r="Q448" s="7">
        <f>testdata[[#This Row],[cov-]]/testdata[[#This Row],[varM-]]</f>
        <v>3.7814798820510833</v>
      </c>
    </row>
    <row r="449" spans="1:17" x14ac:dyDescent="0.25">
      <c r="A449" s="3">
        <v>447</v>
      </c>
      <c r="B449" s="1">
        <v>265.56</v>
      </c>
      <c r="C449" s="1">
        <v>252.23</v>
      </c>
      <c r="D449" s="6">
        <f t="shared" si="36"/>
        <v>21.783154749999973</v>
      </c>
      <c r="E449" s="6">
        <f t="shared" si="41"/>
        <v>62.435715999999921</v>
      </c>
      <c r="F449" s="7">
        <f>testdata[[#This Row],[cov]]/testdata[[#This Row],[varM]]</f>
        <v>2.8662384634622309</v>
      </c>
      <c r="G449" s="2" t="str">
        <f>IF(testdata[[#This Row],[mrkt]]&gt;B448,"UP",IF(testdata[[#This Row],[mrkt]]&lt;B448,"DN",""))</f>
        <v>DN</v>
      </c>
      <c r="H449" s="2" t="str">
        <f>IF(testdata[[#This Row],[mkt-dir]]="UP",testdata[[#This Row],[mrkt]],"")</f>
        <v/>
      </c>
      <c r="I449" s="2" t="str">
        <f>IF(testdata[[#This Row],[mkt-dir]]="UP",testdata[[#This Row],[eval]],"")</f>
        <v/>
      </c>
      <c r="J449" s="6">
        <f t="shared" si="37"/>
        <v>0.90422499999999539</v>
      </c>
      <c r="K449" s="6">
        <f t="shared" si="38"/>
        <v>3.4710874999998822</v>
      </c>
      <c r="L449" s="7">
        <f>testdata[[#This Row],[cov+]]/testdata[[#This Row],[varM+]]</f>
        <v>3.8387431225634105</v>
      </c>
      <c r="M449" s="1">
        <f>IF(testdata[[#This Row],[mkt-dir]]="DN",testdata[[#This Row],[mrkt]],"")</f>
        <v>265.56</v>
      </c>
      <c r="N449" s="1">
        <f>IF(testdata[[#This Row],[mkt-dir]]="DN",testdata[[#This Row],[eval]],"")</f>
        <v>252.23</v>
      </c>
      <c r="O449" s="6">
        <f t="shared" si="39"/>
        <v>33.541299173553668</v>
      </c>
      <c r="P449" s="6">
        <f t="shared" si="40"/>
        <v>92.274192561983369</v>
      </c>
      <c r="Q449" s="7">
        <f>testdata[[#This Row],[cov-]]/testdata[[#This Row],[varM-]]</f>
        <v>2.7510619694403151</v>
      </c>
    </row>
    <row r="450" spans="1:17" x14ac:dyDescent="0.25">
      <c r="A450" s="3">
        <v>448</v>
      </c>
      <c r="B450" s="1">
        <v>269.25</v>
      </c>
      <c r="C450" s="1">
        <v>258.77999999999997</v>
      </c>
      <c r="D450" s="6">
        <f t="shared" si="36"/>
        <v>28.937493999999969</v>
      </c>
      <c r="E450" s="6">
        <f t="shared" si="41"/>
        <v>77.845332999999926</v>
      </c>
      <c r="F450" s="7">
        <f>testdata[[#This Row],[cov]]/testdata[[#This Row],[varM]]</f>
        <v>2.6901200566987593</v>
      </c>
      <c r="G450" s="2" t="str">
        <f>IF(testdata[[#This Row],[mrkt]]&gt;B449,"UP",IF(testdata[[#This Row],[mrkt]]&lt;B449,"DN",""))</f>
        <v>UP</v>
      </c>
      <c r="H450" s="2">
        <f>IF(testdata[[#This Row],[mkt-dir]]="UP",testdata[[#This Row],[mrkt]],"")</f>
        <v>269.25</v>
      </c>
      <c r="I450" s="2">
        <f>IF(testdata[[#This Row],[mkt-dir]]="UP",testdata[[#This Row],[eval]],"")</f>
        <v>258.77999999999997</v>
      </c>
      <c r="J450" s="6">
        <f t="shared" si="37"/>
        <v>24.126423437500005</v>
      </c>
      <c r="K450" s="6">
        <f t="shared" si="38"/>
        <v>60.451924999999903</v>
      </c>
      <c r="L450" s="7">
        <f>testdata[[#This Row],[cov+]]/testdata[[#This Row],[varM+]]</f>
        <v>2.5056314358654053</v>
      </c>
      <c r="M450" s="1" t="str">
        <f>IF(testdata[[#This Row],[mkt-dir]]="DN",testdata[[#This Row],[mrkt]],"")</f>
        <v/>
      </c>
      <c r="N450" s="1" t="str">
        <f>IF(testdata[[#This Row],[mkt-dir]]="DN",testdata[[#This Row],[eval]],"")</f>
        <v/>
      </c>
      <c r="O450" s="6">
        <f t="shared" si="39"/>
        <v>33.541299173553668</v>
      </c>
      <c r="P450" s="6">
        <f t="shared" si="40"/>
        <v>92.274192561983369</v>
      </c>
      <c r="Q450" s="7">
        <f>testdata[[#This Row],[cov-]]/testdata[[#This Row],[varM-]]</f>
        <v>2.7510619694403151</v>
      </c>
    </row>
    <row r="451" spans="1:17" x14ac:dyDescent="0.25">
      <c r="A451" s="3">
        <v>449</v>
      </c>
      <c r="B451" s="1">
        <v>267.74</v>
      </c>
      <c r="C451" s="1">
        <v>259.58999999999997</v>
      </c>
      <c r="D451" s="6">
        <f t="shared" si="36"/>
        <v>37.214748999999955</v>
      </c>
      <c r="E451" s="6">
        <f t="shared" si="41"/>
        <v>93.084050499999904</v>
      </c>
      <c r="F451" s="7">
        <f>testdata[[#This Row],[cov]]/testdata[[#This Row],[varM]]</f>
        <v>2.5012677231814733</v>
      </c>
      <c r="G451" s="2" t="str">
        <f>IF(testdata[[#This Row],[mrkt]]&gt;B450,"UP",IF(testdata[[#This Row],[mrkt]]&lt;B450,"DN",""))</f>
        <v>DN</v>
      </c>
      <c r="H451" s="2" t="str">
        <f>IF(testdata[[#This Row],[mkt-dir]]="UP",testdata[[#This Row],[mrkt]],"")</f>
        <v/>
      </c>
      <c r="I451" s="2" t="str">
        <f>IF(testdata[[#This Row],[mkt-dir]]="UP",testdata[[#This Row],[eval]],"")</f>
        <v/>
      </c>
      <c r="J451" s="6">
        <f t="shared" si="37"/>
        <v>24.126423437500005</v>
      </c>
      <c r="K451" s="6">
        <f t="shared" si="38"/>
        <v>60.451924999999903</v>
      </c>
      <c r="L451" s="7">
        <f>testdata[[#This Row],[cov+]]/testdata[[#This Row],[varM+]]</f>
        <v>2.5056314358654053</v>
      </c>
      <c r="M451" s="1">
        <f>IF(testdata[[#This Row],[mkt-dir]]="DN",testdata[[#This Row],[mrkt]],"")</f>
        <v>267.74</v>
      </c>
      <c r="N451" s="1">
        <f>IF(testdata[[#This Row],[mkt-dir]]="DN",testdata[[#This Row],[eval]],"")</f>
        <v>259.58999999999997</v>
      </c>
      <c r="O451" s="6">
        <f t="shared" si="39"/>
        <v>46.010323966942074</v>
      </c>
      <c r="P451" s="6">
        <f t="shared" si="40"/>
        <v>114.72363884297511</v>
      </c>
      <c r="Q451" s="7">
        <f>testdata[[#This Row],[cov-]]/testdata[[#This Row],[varM-]]</f>
        <v>2.4934325375627178</v>
      </c>
    </row>
    <row r="452" spans="1:17" x14ac:dyDescent="0.25">
      <c r="A452" s="3">
        <v>450</v>
      </c>
      <c r="B452" s="1">
        <v>273.58999999999997</v>
      </c>
      <c r="C452" s="1">
        <v>276.58999999999997</v>
      </c>
      <c r="D452" s="6">
        <f t="shared" si="36"/>
        <v>38.989645999999979</v>
      </c>
      <c r="E452" s="6">
        <f t="shared" si="41"/>
        <v>94.706057999999928</v>
      </c>
      <c r="F452" s="7">
        <f>testdata[[#This Row],[cov]]/testdata[[#This Row],[varM]]</f>
        <v>2.4290053313128306</v>
      </c>
      <c r="G452" s="2" t="str">
        <f>IF(testdata[[#This Row],[mrkt]]&gt;B451,"UP",IF(testdata[[#This Row],[mrkt]]&lt;B451,"DN",""))</f>
        <v>UP</v>
      </c>
      <c r="H452" s="2">
        <f>IF(testdata[[#This Row],[mkt-dir]]="UP",testdata[[#This Row],[mrkt]],"")</f>
        <v>273.58999999999997</v>
      </c>
      <c r="I452" s="2">
        <f>IF(testdata[[#This Row],[mkt-dir]]="UP",testdata[[#This Row],[eval]],"")</f>
        <v>276.58999999999997</v>
      </c>
      <c r="J452" s="6">
        <f t="shared" si="37"/>
        <v>31.787485937500055</v>
      </c>
      <c r="K452" s="6">
        <f t="shared" si="38"/>
        <v>73.632957812499953</v>
      </c>
      <c r="L452" s="7">
        <f>testdata[[#This Row],[cov+]]/testdata[[#This Row],[varM+]]</f>
        <v>2.3164133822119704</v>
      </c>
      <c r="M452" s="1" t="str">
        <f>IF(testdata[[#This Row],[mkt-dir]]="DN",testdata[[#This Row],[mrkt]],"")</f>
        <v/>
      </c>
      <c r="N452" s="1" t="str">
        <f>IF(testdata[[#This Row],[mkt-dir]]="DN",testdata[[#This Row],[eval]],"")</f>
        <v/>
      </c>
      <c r="O452" s="6">
        <f t="shared" si="39"/>
        <v>46.010323966942074</v>
      </c>
      <c r="P452" s="6">
        <f t="shared" si="40"/>
        <v>114.72363884297511</v>
      </c>
      <c r="Q452" s="7">
        <f>testdata[[#This Row],[cov-]]/testdata[[#This Row],[varM-]]</f>
        <v>2.4934325375627178</v>
      </c>
    </row>
    <row r="453" spans="1:17" x14ac:dyDescent="0.25">
      <c r="A453" s="3">
        <v>451</v>
      </c>
      <c r="B453" s="1">
        <v>273.64</v>
      </c>
      <c r="C453" s="1">
        <v>271.77999999999997</v>
      </c>
      <c r="D453" s="6">
        <f t="shared" si="36"/>
        <v>40.232234749999989</v>
      </c>
      <c r="E453" s="6">
        <f t="shared" si="41"/>
        <v>94.811332999999934</v>
      </c>
      <c r="F453" s="7">
        <f>testdata[[#This Row],[cov]]/testdata[[#This Row],[varM]]</f>
        <v>2.3566012076920475</v>
      </c>
      <c r="G453" s="2" t="str">
        <f>IF(testdata[[#This Row],[mrkt]]&gt;B452,"UP",IF(testdata[[#This Row],[mrkt]]&lt;B452,"DN",""))</f>
        <v>UP</v>
      </c>
      <c r="H453" s="2">
        <f>IF(testdata[[#This Row],[mkt-dir]]="UP",testdata[[#This Row],[mrkt]],"")</f>
        <v>273.64</v>
      </c>
      <c r="I453" s="2">
        <f>IF(testdata[[#This Row],[mkt-dir]]="UP",testdata[[#This Row],[eval]],"")</f>
        <v>271.77999999999997</v>
      </c>
      <c r="J453" s="6">
        <f t="shared" si="37"/>
        <v>36.631793750000071</v>
      </c>
      <c r="K453" s="6">
        <f t="shared" si="38"/>
        <v>82.755684374999973</v>
      </c>
      <c r="L453" s="7">
        <f>testdata[[#This Row],[cov+]]/testdata[[#This Row],[varM+]]</f>
        <v>2.2591218147759911</v>
      </c>
      <c r="M453" s="1" t="str">
        <f>IF(testdata[[#This Row],[mkt-dir]]="DN",testdata[[#This Row],[mrkt]],"")</f>
        <v/>
      </c>
      <c r="N453" s="1" t="str">
        <f>IF(testdata[[#This Row],[mkt-dir]]="DN",testdata[[#This Row],[eval]],"")</f>
        <v/>
      </c>
      <c r="O453" s="6">
        <f t="shared" si="39"/>
        <v>46.010323966942074</v>
      </c>
      <c r="P453" s="6">
        <f t="shared" si="40"/>
        <v>114.72363884297511</v>
      </c>
      <c r="Q453" s="7">
        <f>testdata[[#This Row],[cov-]]/testdata[[#This Row],[varM-]]</f>
        <v>2.4934325375627178</v>
      </c>
    </row>
    <row r="454" spans="1:17" x14ac:dyDescent="0.25">
      <c r="A454" s="3">
        <v>452</v>
      </c>
      <c r="B454" s="1">
        <v>269.69</v>
      </c>
      <c r="C454" s="1">
        <v>263.91000000000003</v>
      </c>
      <c r="D454" s="6">
        <f t="shared" si="36"/>
        <v>42.64362099999996</v>
      </c>
      <c r="E454" s="6">
        <f t="shared" si="41"/>
        <v>96.715413999999896</v>
      </c>
      <c r="F454" s="7">
        <f>testdata[[#This Row],[cov]]/testdata[[#This Row],[varM]]</f>
        <v>2.2679925328104757</v>
      </c>
      <c r="G454" s="2" t="str">
        <f>IF(testdata[[#This Row],[mrkt]]&gt;B453,"UP",IF(testdata[[#This Row],[mrkt]]&lt;B453,"DN",""))</f>
        <v>DN</v>
      </c>
      <c r="H454" s="2" t="str">
        <f>IF(testdata[[#This Row],[mkt-dir]]="UP",testdata[[#This Row],[mrkt]],"")</f>
        <v/>
      </c>
      <c r="I454" s="2" t="str">
        <f>IF(testdata[[#This Row],[mkt-dir]]="UP",testdata[[#This Row],[eval]],"")</f>
        <v/>
      </c>
      <c r="J454" s="6">
        <f t="shared" si="37"/>
        <v>37.134897959183704</v>
      </c>
      <c r="K454" s="6">
        <f t="shared" si="38"/>
        <v>83.223046938775425</v>
      </c>
      <c r="L454" s="7">
        <f>testdata[[#This Row],[cov+]]/testdata[[#This Row],[varM+]]</f>
        <v>2.2411007303762855</v>
      </c>
      <c r="M454" s="1">
        <f>IF(testdata[[#This Row],[mkt-dir]]="DN",testdata[[#This Row],[mrkt]],"")</f>
        <v>269.69</v>
      </c>
      <c r="N454" s="1">
        <f>IF(testdata[[#This Row],[mkt-dir]]="DN",testdata[[#This Row],[eval]],"")</f>
        <v>263.91000000000003</v>
      </c>
      <c r="O454" s="6">
        <f t="shared" si="39"/>
        <v>48.714724305555499</v>
      </c>
      <c r="P454" s="6">
        <f t="shared" si="40"/>
        <v>116.89772499999988</v>
      </c>
      <c r="Q454" s="7">
        <f>testdata[[#This Row],[cov-]]/testdata[[#This Row],[varM-]]</f>
        <v>2.3996384392278842</v>
      </c>
    </row>
    <row r="455" spans="1:17" x14ac:dyDescent="0.25">
      <c r="A455" s="3">
        <v>453</v>
      </c>
      <c r="B455" s="1">
        <v>269.54000000000002</v>
      </c>
      <c r="C455" s="1">
        <v>260</v>
      </c>
      <c r="D455" s="6">
        <f t="shared" si="36"/>
        <v>44.168868999999958</v>
      </c>
      <c r="E455" s="6">
        <f t="shared" si="41"/>
        <v>97.67791299999989</v>
      </c>
      <c r="F455" s="7">
        <f>testdata[[#This Row],[cov]]/testdata[[#This Row],[varM]]</f>
        <v>2.211465115848902</v>
      </c>
      <c r="G455" s="2" t="str">
        <f>IF(testdata[[#This Row],[mrkt]]&gt;B454,"UP",IF(testdata[[#This Row],[mrkt]]&lt;B454,"DN",""))</f>
        <v>DN</v>
      </c>
      <c r="H455" s="2" t="str">
        <f>IF(testdata[[#This Row],[mkt-dir]]="UP",testdata[[#This Row],[mrkt]],"")</f>
        <v/>
      </c>
      <c r="I455" s="2" t="str">
        <f>IF(testdata[[#This Row],[mkt-dir]]="UP",testdata[[#This Row],[eval]],"")</f>
        <v/>
      </c>
      <c r="J455" s="6">
        <f t="shared" si="37"/>
        <v>37.134897959183704</v>
      </c>
      <c r="K455" s="6">
        <f t="shared" si="38"/>
        <v>83.223046938775425</v>
      </c>
      <c r="L455" s="7">
        <f>testdata[[#This Row],[cov+]]/testdata[[#This Row],[varM+]]</f>
        <v>2.2411007303762855</v>
      </c>
      <c r="M455" s="1">
        <f>IF(testdata[[#This Row],[mkt-dir]]="DN",testdata[[#This Row],[mrkt]],"")</f>
        <v>269.54000000000002</v>
      </c>
      <c r="N455" s="1">
        <f>IF(testdata[[#This Row],[mkt-dir]]="DN",testdata[[#This Row],[eval]],"")</f>
        <v>260</v>
      </c>
      <c r="O455" s="6">
        <f t="shared" si="39"/>
        <v>49.51045763888883</v>
      </c>
      <c r="P455" s="6">
        <f t="shared" si="40"/>
        <v>115.28759027777762</v>
      </c>
      <c r="Q455" s="7">
        <f>testdata[[#This Row],[cov-]]/testdata[[#This Row],[varM-]]</f>
        <v>2.3285502856516325</v>
      </c>
    </row>
    <row r="456" spans="1:17" x14ac:dyDescent="0.25">
      <c r="A456" s="3">
        <v>454</v>
      </c>
      <c r="B456" s="1">
        <v>268.33</v>
      </c>
      <c r="C456" s="1">
        <v>260.95</v>
      </c>
      <c r="D456" s="6">
        <f t="shared" si="36"/>
        <v>46.197125999999976</v>
      </c>
      <c r="E456" s="6">
        <f t="shared" si="41"/>
        <v>97.079977999999898</v>
      </c>
      <c r="F456" s="7">
        <f>testdata[[#This Row],[cov]]/testdata[[#This Row],[varM]]</f>
        <v>2.1014289503637076</v>
      </c>
      <c r="G456" s="2" t="str">
        <f>IF(testdata[[#This Row],[mrkt]]&gt;B455,"UP",IF(testdata[[#This Row],[mrkt]]&lt;B455,"DN",""))</f>
        <v>DN</v>
      </c>
      <c r="H456" s="2" t="str">
        <f>IF(testdata[[#This Row],[mkt-dir]]="UP",testdata[[#This Row],[mrkt]],"")</f>
        <v/>
      </c>
      <c r="I456" s="2" t="str">
        <f>IF(testdata[[#This Row],[mkt-dir]]="UP",testdata[[#This Row],[eval]],"")</f>
        <v/>
      </c>
      <c r="J456" s="6">
        <f t="shared" si="37"/>
        <v>37.134897959183704</v>
      </c>
      <c r="K456" s="6">
        <f t="shared" si="38"/>
        <v>83.223046938775425</v>
      </c>
      <c r="L456" s="7">
        <f>testdata[[#This Row],[cov+]]/testdata[[#This Row],[varM+]]</f>
        <v>2.2411007303762855</v>
      </c>
      <c r="M456" s="1">
        <f>IF(testdata[[#This Row],[mkt-dir]]="DN",testdata[[#This Row],[mrkt]],"")</f>
        <v>268.33</v>
      </c>
      <c r="N456" s="1">
        <f>IF(testdata[[#This Row],[mkt-dir]]="DN",testdata[[#This Row],[eval]],"")</f>
        <v>260.95</v>
      </c>
      <c r="O456" s="6">
        <f t="shared" si="39"/>
        <v>49.770790972222215</v>
      </c>
      <c r="P456" s="6">
        <f t="shared" si="40"/>
        <v>107.72603680555551</v>
      </c>
      <c r="Q456" s="7">
        <f>testdata[[#This Row],[cov-]]/testdata[[#This Row],[varM-]]</f>
        <v>2.164442933319644</v>
      </c>
    </row>
    <row r="457" spans="1:17" x14ac:dyDescent="0.25">
      <c r="A457" s="3">
        <v>455</v>
      </c>
      <c r="B457" s="1">
        <v>266.97000000000003</v>
      </c>
      <c r="C457" s="1">
        <v>294.14</v>
      </c>
      <c r="D457" s="6">
        <f t="shared" si="36"/>
        <v>48.370725999999955</v>
      </c>
      <c r="E457" s="6">
        <f t="shared" si="41"/>
        <v>78.819936999999939</v>
      </c>
      <c r="F457" s="7">
        <f>testdata[[#This Row],[cov]]/testdata[[#This Row],[varM]]</f>
        <v>1.6294966711890992</v>
      </c>
      <c r="G457" s="2" t="str">
        <f>IF(testdata[[#This Row],[mrkt]]&gt;B456,"UP",IF(testdata[[#This Row],[mrkt]]&lt;B456,"DN",""))</f>
        <v>DN</v>
      </c>
      <c r="H457" s="2" t="str">
        <f>IF(testdata[[#This Row],[mkt-dir]]="UP",testdata[[#This Row],[mrkt]],"")</f>
        <v/>
      </c>
      <c r="I457" s="2" t="str">
        <f>IF(testdata[[#This Row],[mkt-dir]]="UP",testdata[[#This Row],[eval]],"")</f>
        <v/>
      </c>
      <c r="J457" s="6">
        <f t="shared" si="37"/>
        <v>37.134897959183704</v>
      </c>
      <c r="K457" s="6">
        <f t="shared" si="38"/>
        <v>83.223046938775425</v>
      </c>
      <c r="L457" s="7">
        <f>testdata[[#This Row],[cov+]]/testdata[[#This Row],[varM+]]</f>
        <v>2.2411007303762855</v>
      </c>
      <c r="M457" s="1">
        <f>IF(testdata[[#This Row],[mkt-dir]]="DN",testdata[[#This Row],[mrkt]],"")</f>
        <v>266.97000000000003</v>
      </c>
      <c r="N457" s="1">
        <f>IF(testdata[[#This Row],[mkt-dir]]="DN",testdata[[#This Row],[eval]],"")</f>
        <v>294.14</v>
      </c>
      <c r="O457" s="6">
        <f t="shared" si="39"/>
        <v>48.551624305555528</v>
      </c>
      <c r="P457" s="6">
        <f t="shared" si="40"/>
        <v>72.355588888888875</v>
      </c>
      <c r="Q457" s="7">
        <f>testdata[[#This Row],[cov-]]/testdata[[#This Row],[varM-]]</f>
        <v>1.4902815286575195</v>
      </c>
    </row>
    <row r="458" spans="1:17" x14ac:dyDescent="0.25">
      <c r="A458" s="3">
        <v>456</v>
      </c>
      <c r="B458" s="1">
        <v>258.88</v>
      </c>
      <c r="C458" s="1">
        <v>288.5</v>
      </c>
      <c r="D458" s="6">
        <f t="shared" si="36"/>
        <v>59.758913999999983</v>
      </c>
      <c r="E458" s="6">
        <f t="shared" si="41"/>
        <v>54.42109499999998</v>
      </c>
      <c r="F458" s="7">
        <f>testdata[[#This Row],[cov]]/testdata[[#This Row],[varM]]</f>
        <v>0.91067744303385423</v>
      </c>
      <c r="G458" s="2" t="str">
        <f>IF(testdata[[#This Row],[mrkt]]&gt;B457,"UP",IF(testdata[[#This Row],[mrkt]]&lt;B457,"DN",""))</f>
        <v>DN</v>
      </c>
      <c r="H458" s="2" t="str">
        <f>IF(testdata[[#This Row],[mkt-dir]]="UP",testdata[[#This Row],[mrkt]],"")</f>
        <v/>
      </c>
      <c r="I458" s="2" t="str">
        <f>IF(testdata[[#This Row],[mkt-dir]]="UP",testdata[[#This Row],[eval]],"")</f>
        <v/>
      </c>
      <c r="J458" s="6">
        <f t="shared" si="37"/>
        <v>37.134897959183704</v>
      </c>
      <c r="K458" s="6">
        <f t="shared" si="38"/>
        <v>83.223046938775425</v>
      </c>
      <c r="L458" s="7">
        <f>testdata[[#This Row],[cov+]]/testdata[[#This Row],[varM+]]</f>
        <v>2.2411007303762855</v>
      </c>
      <c r="M458" s="1">
        <f>IF(testdata[[#This Row],[mkt-dir]]="DN",testdata[[#This Row],[mrkt]],"")</f>
        <v>258.88</v>
      </c>
      <c r="N458" s="1">
        <f>IF(testdata[[#This Row],[mkt-dir]]="DN",testdata[[#This Row],[eval]],"")</f>
        <v>288.5</v>
      </c>
      <c r="O458" s="6">
        <f t="shared" si="39"/>
        <v>57.886040972222283</v>
      </c>
      <c r="P458" s="6">
        <f t="shared" si="40"/>
        <v>20.864613888888943</v>
      </c>
      <c r="Q458" s="7">
        <f>testdata[[#This Row],[cov-]]/testdata[[#This Row],[varM-]]</f>
        <v>0.36044292438139319</v>
      </c>
    </row>
    <row r="459" spans="1:17" x14ac:dyDescent="0.25">
      <c r="A459" s="3">
        <v>457</v>
      </c>
      <c r="B459" s="1">
        <v>263.52</v>
      </c>
      <c r="C459" s="1">
        <v>314.86</v>
      </c>
      <c r="D459" s="6">
        <f t="shared" si="36"/>
        <v>61.641712750000011</v>
      </c>
      <c r="E459" s="6">
        <f t="shared" si="41"/>
        <v>16.832262999999941</v>
      </c>
      <c r="F459" s="7">
        <f>testdata[[#This Row],[cov]]/testdata[[#This Row],[varM]]</f>
        <v>0.27306611463355124</v>
      </c>
      <c r="G459" s="2" t="str">
        <f>IF(testdata[[#This Row],[mrkt]]&gt;B458,"UP",IF(testdata[[#This Row],[mrkt]]&lt;B458,"DN",""))</f>
        <v>UP</v>
      </c>
      <c r="H459" s="2">
        <f>IF(testdata[[#This Row],[mkt-dir]]="UP",testdata[[#This Row],[mrkt]],"")</f>
        <v>263.52</v>
      </c>
      <c r="I459" s="2">
        <f>IF(testdata[[#This Row],[mkt-dir]]="UP",testdata[[#This Row],[eval]],"")</f>
        <v>314.86</v>
      </c>
      <c r="J459" s="6">
        <f t="shared" si="37"/>
        <v>60.101338775510257</v>
      </c>
      <c r="K459" s="6">
        <f t="shared" si="38"/>
        <v>1.1691204081630775</v>
      </c>
      <c r="L459" s="7">
        <f>testdata[[#This Row],[cov+]]/testdata[[#This Row],[varM+]]</f>
        <v>1.9452485285393738E-2</v>
      </c>
      <c r="M459" s="1" t="str">
        <f>IF(testdata[[#This Row],[mkt-dir]]="DN",testdata[[#This Row],[mrkt]],"")</f>
        <v/>
      </c>
      <c r="N459" s="1" t="str">
        <f>IF(testdata[[#This Row],[mkt-dir]]="DN",testdata[[#This Row],[eval]],"")</f>
        <v/>
      </c>
      <c r="O459" s="6">
        <f t="shared" si="39"/>
        <v>57.886040972222283</v>
      </c>
      <c r="P459" s="6">
        <f t="shared" si="40"/>
        <v>20.864613888888943</v>
      </c>
      <c r="Q459" s="7">
        <f>testdata[[#This Row],[cov-]]/testdata[[#This Row],[varM-]]</f>
        <v>0.36044292438139319</v>
      </c>
    </row>
    <row r="460" spans="1:17" x14ac:dyDescent="0.25">
      <c r="A460" s="3">
        <v>458</v>
      </c>
      <c r="B460" s="1">
        <v>258.89</v>
      </c>
      <c r="C460" s="1">
        <v>330.9</v>
      </c>
      <c r="D460" s="6">
        <f t="shared" si="36"/>
        <v>66.878710000000012</v>
      </c>
      <c r="E460" s="6">
        <f t="shared" si="41"/>
        <v>-17.219420000000071</v>
      </c>
      <c r="F460" s="7">
        <f>testdata[[#This Row],[cov]]/testdata[[#This Row],[varM]]</f>
        <v>-0.25747237050475508</v>
      </c>
      <c r="G460" s="2" t="str">
        <f>IF(testdata[[#This Row],[mrkt]]&gt;B459,"UP",IF(testdata[[#This Row],[mrkt]]&lt;B459,"DN",""))</f>
        <v>DN</v>
      </c>
      <c r="H460" s="2" t="str">
        <f>IF(testdata[[#This Row],[mkt-dir]]="UP",testdata[[#This Row],[mrkt]],"")</f>
        <v/>
      </c>
      <c r="I460" s="2" t="str">
        <f>IF(testdata[[#This Row],[mkt-dir]]="UP",testdata[[#This Row],[eval]],"")</f>
        <v/>
      </c>
      <c r="J460" s="6">
        <f t="shared" si="37"/>
        <v>59.109780555555524</v>
      </c>
      <c r="K460" s="6">
        <f t="shared" si="38"/>
        <v>30.393086111111028</v>
      </c>
      <c r="L460" s="7">
        <f>testdata[[#This Row],[cov+]]/testdata[[#This Row],[varM+]]</f>
        <v>0.51418032388980828</v>
      </c>
      <c r="M460" s="1">
        <f>IF(testdata[[#This Row],[mkt-dir]]="DN",testdata[[#This Row],[mrkt]],"")</f>
        <v>258.89</v>
      </c>
      <c r="N460" s="1">
        <f>IF(testdata[[#This Row],[mkt-dir]]="DN",testdata[[#This Row],[eval]],"")</f>
        <v>330.9</v>
      </c>
      <c r="O460" s="6">
        <f t="shared" si="39"/>
        <v>66.010824852071082</v>
      </c>
      <c r="P460" s="6">
        <f t="shared" si="40"/>
        <v>-37.99339881656806</v>
      </c>
      <c r="Q460" s="7">
        <f>testdata[[#This Row],[cov-]]/testdata[[#This Row],[varM-]]</f>
        <v>-0.57556315803825353</v>
      </c>
    </row>
    <row r="461" spans="1:17" x14ac:dyDescent="0.25">
      <c r="A461" s="3">
        <v>459</v>
      </c>
      <c r="B461" s="1">
        <v>257.45</v>
      </c>
      <c r="C461" s="1">
        <v>334.85</v>
      </c>
      <c r="D461" s="6">
        <f t="shared" si="36"/>
        <v>69.707510000000042</v>
      </c>
      <c r="E461" s="6">
        <f t="shared" si="41"/>
        <v>-79.039760000000086</v>
      </c>
      <c r="F461" s="7">
        <f>testdata[[#This Row],[cov]]/testdata[[#This Row],[varM]]</f>
        <v>-1.1338772536847184</v>
      </c>
      <c r="G461" s="2" t="str">
        <f>IF(testdata[[#This Row],[mrkt]]&gt;B460,"UP",IF(testdata[[#This Row],[mrkt]]&lt;B460,"DN",""))</f>
        <v>DN</v>
      </c>
      <c r="H461" s="2" t="str">
        <f>IF(testdata[[#This Row],[mkt-dir]]="UP",testdata[[#This Row],[mrkt]],"")</f>
        <v/>
      </c>
      <c r="I461" s="2" t="str">
        <f>IF(testdata[[#This Row],[mkt-dir]]="UP",testdata[[#This Row],[eval]],"")</f>
        <v/>
      </c>
      <c r="J461" s="6">
        <f t="shared" si="37"/>
        <v>48.030855999999986</v>
      </c>
      <c r="K461" s="6">
        <f t="shared" si="38"/>
        <v>-16.937636000000065</v>
      </c>
      <c r="L461" s="7">
        <f>testdata[[#This Row],[cov+]]/testdata[[#This Row],[varM+]]</f>
        <v>-0.35264072745237085</v>
      </c>
      <c r="M461" s="1">
        <f>IF(testdata[[#This Row],[mkt-dir]]="DN",testdata[[#This Row],[mrkt]],"")</f>
        <v>257.45</v>
      </c>
      <c r="N461" s="1">
        <f>IF(testdata[[#This Row],[mkt-dir]]="DN",testdata[[#This Row],[eval]],"")</f>
        <v>334.85</v>
      </c>
      <c r="O461" s="6">
        <f t="shared" si="39"/>
        <v>73.790767857142981</v>
      </c>
      <c r="P461" s="6">
        <f t="shared" si="40"/>
        <v>-89.785467857142962</v>
      </c>
      <c r="Q461" s="7">
        <f>testdata[[#This Row],[cov-]]/testdata[[#This Row],[varM-]]</f>
        <v>-1.2167574679662543</v>
      </c>
    </row>
    <row r="462" spans="1:17" x14ac:dyDescent="0.25">
      <c r="A462" s="3">
        <v>460</v>
      </c>
      <c r="B462" s="1">
        <v>261.27</v>
      </c>
      <c r="C462" s="1">
        <v>329.9</v>
      </c>
      <c r="D462" s="6">
        <f t="shared" si="36"/>
        <v>64.960484750000035</v>
      </c>
      <c r="E462" s="6">
        <f t="shared" si="41"/>
        <v>-117.73908500000016</v>
      </c>
      <c r="F462" s="7">
        <f>testdata[[#This Row],[cov]]/testdata[[#This Row],[varM]]</f>
        <v>-1.8124723892242829</v>
      </c>
      <c r="G462" s="2" t="str">
        <f>IF(testdata[[#This Row],[mrkt]]&gt;B461,"UP",IF(testdata[[#This Row],[mrkt]]&lt;B461,"DN",""))</f>
        <v>UP</v>
      </c>
      <c r="H462" s="2">
        <f>IF(testdata[[#This Row],[mkt-dir]]="UP",testdata[[#This Row],[mrkt]],"")</f>
        <v>261.27</v>
      </c>
      <c r="I462" s="2">
        <f>IF(testdata[[#This Row],[mkt-dir]]="UP",testdata[[#This Row],[eval]],"")</f>
        <v>329.9</v>
      </c>
      <c r="J462" s="6">
        <f t="shared" si="37"/>
        <v>58.901958333333347</v>
      </c>
      <c r="K462" s="6">
        <f t="shared" si="38"/>
        <v>-89.467475000000078</v>
      </c>
      <c r="L462" s="7">
        <f>testdata[[#This Row],[cov+]]/testdata[[#This Row],[varM+]]</f>
        <v>-1.5189219090763122</v>
      </c>
      <c r="M462" s="1" t="str">
        <f>IF(testdata[[#This Row],[mkt-dir]]="DN",testdata[[#This Row],[mrkt]],"")</f>
        <v/>
      </c>
      <c r="N462" s="1" t="str">
        <f>IF(testdata[[#This Row],[mkt-dir]]="DN",testdata[[#This Row],[eval]],"")</f>
        <v/>
      </c>
      <c r="O462" s="6">
        <f t="shared" si="39"/>
        <v>62.562500591716066</v>
      </c>
      <c r="P462" s="6">
        <f t="shared" si="40"/>
        <v>-122.44984142011847</v>
      </c>
      <c r="Q462" s="7">
        <f>testdata[[#This Row],[cov-]]/testdata[[#This Row],[varM-]]</f>
        <v>-1.9572402039878203</v>
      </c>
    </row>
    <row r="463" spans="1:17" x14ac:dyDescent="0.25">
      <c r="A463" s="3">
        <v>461</v>
      </c>
      <c r="B463" s="1">
        <v>264.06</v>
      </c>
      <c r="C463" s="1">
        <v>337.32</v>
      </c>
      <c r="D463" s="6">
        <f t="shared" si="36"/>
        <v>55.462814750000042</v>
      </c>
      <c r="E463" s="6">
        <f t="shared" si="41"/>
        <v>-143.64109800000011</v>
      </c>
      <c r="F463" s="7">
        <f>testdata[[#This Row],[cov]]/testdata[[#This Row],[varM]]</f>
        <v>-2.5898631118428765</v>
      </c>
      <c r="G463" s="2" t="str">
        <f>IF(testdata[[#This Row],[mrkt]]&gt;B462,"UP",IF(testdata[[#This Row],[mrkt]]&lt;B462,"DN",""))</f>
        <v>UP</v>
      </c>
      <c r="H463" s="2">
        <f>IF(testdata[[#This Row],[mkt-dir]]="UP",testdata[[#This Row],[mrkt]],"")</f>
        <v>264.06</v>
      </c>
      <c r="I463" s="2">
        <f>IF(testdata[[#This Row],[mkt-dir]]="UP",testdata[[#This Row],[eval]],"")</f>
        <v>337.32</v>
      </c>
      <c r="J463" s="6">
        <f t="shared" si="37"/>
        <v>24.053158333333315</v>
      </c>
      <c r="K463" s="6">
        <f t="shared" si="38"/>
        <v>-126.86349166666669</v>
      </c>
      <c r="L463" s="7">
        <f>testdata[[#This Row],[cov+]]/testdata[[#This Row],[varM+]]</f>
        <v>-5.274296618704617</v>
      </c>
      <c r="M463" s="1" t="str">
        <f>IF(testdata[[#This Row],[mkt-dir]]="DN",testdata[[#This Row],[mrkt]],"")</f>
        <v/>
      </c>
      <c r="N463" s="1" t="str">
        <f>IF(testdata[[#This Row],[mkt-dir]]="DN",testdata[[#This Row],[eval]],"")</f>
        <v/>
      </c>
      <c r="O463" s="6">
        <f t="shared" si="39"/>
        <v>62.562500591716066</v>
      </c>
      <c r="P463" s="6">
        <f t="shared" si="40"/>
        <v>-122.44984142011847</v>
      </c>
      <c r="Q463" s="7">
        <f>testdata[[#This Row],[cov-]]/testdata[[#This Row],[varM-]]</f>
        <v>-1.9572402039878203</v>
      </c>
    </row>
    <row r="464" spans="1:17" x14ac:dyDescent="0.25">
      <c r="A464" s="3">
        <v>462</v>
      </c>
      <c r="B464" s="1">
        <v>266.87</v>
      </c>
      <c r="C464" s="1">
        <v>344.28</v>
      </c>
      <c r="D464" s="6">
        <f t="shared" si="36"/>
        <v>46.437182750000012</v>
      </c>
      <c r="E464" s="6">
        <f t="shared" si="41"/>
        <v>-148.09902975000008</v>
      </c>
      <c r="F464" s="7">
        <f>testdata[[#This Row],[cov]]/testdata[[#This Row],[varM]]</f>
        <v>-3.189233734253615</v>
      </c>
      <c r="G464" s="2" t="str">
        <f>IF(testdata[[#This Row],[mrkt]]&gt;B463,"UP",IF(testdata[[#This Row],[mrkt]]&lt;B463,"DN",""))</f>
        <v>UP</v>
      </c>
      <c r="H464" s="2">
        <f>IF(testdata[[#This Row],[mkt-dir]]="UP",testdata[[#This Row],[mrkt]],"")</f>
        <v>266.87</v>
      </c>
      <c r="I464" s="2">
        <f>IF(testdata[[#This Row],[mkt-dir]]="UP",testdata[[#This Row],[eval]],"")</f>
        <v>344.28</v>
      </c>
      <c r="J464" s="6">
        <f t="shared" si="37"/>
        <v>20.674448979591823</v>
      </c>
      <c r="K464" s="6">
        <f t="shared" si="38"/>
        <v>-112.60479387755095</v>
      </c>
      <c r="L464" s="7">
        <f>testdata[[#This Row],[cov+]]/testdata[[#This Row],[varM+]]</f>
        <v>-5.4465680796961253</v>
      </c>
      <c r="M464" s="1" t="str">
        <f>IF(testdata[[#This Row],[mkt-dir]]="DN",testdata[[#This Row],[mrkt]],"")</f>
        <v/>
      </c>
      <c r="N464" s="1" t="str">
        <f>IF(testdata[[#This Row],[mkt-dir]]="DN",testdata[[#This Row],[eval]],"")</f>
        <v/>
      </c>
      <c r="O464" s="6">
        <f t="shared" si="39"/>
        <v>51.773538888888936</v>
      </c>
      <c r="P464" s="6">
        <f t="shared" si="40"/>
        <v>-137.76318333333347</v>
      </c>
      <c r="Q464" s="7">
        <f>testdata[[#This Row],[cov-]]/testdata[[#This Row],[varM-]]</f>
        <v>-2.6608801772076407</v>
      </c>
    </row>
    <row r="465" spans="1:17" x14ac:dyDescent="0.25">
      <c r="A465" s="3">
        <v>463</v>
      </c>
      <c r="B465" s="1">
        <v>265.29000000000002</v>
      </c>
      <c r="C465" s="1">
        <v>346.41</v>
      </c>
      <c r="D465" s="6">
        <f t="shared" si="36"/>
        <v>38.659412750000023</v>
      </c>
      <c r="E465" s="6">
        <f t="shared" si="41"/>
        <v>-139.80672475000006</v>
      </c>
      <c r="F465" s="7">
        <f>testdata[[#This Row],[cov]]/testdata[[#This Row],[varM]]</f>
        <v>-3.6163695929395612</v>
      </c>
      <c r="G465" s="2" t="str">
        <f>IF(testdata[[#This Row],[mrkt]]&gt;B464,"UP",IF(testdata[[#This Row],[mrkt]]&lt;B464,"DN",""))</f>
        <v>DN</v>
      </c>
      <c r="H465" s="2" t="str">
        <f>IF(testdata[[#This Row],[mkt-dir]]="UP",testdata[[#This Row],[mrkt]],"")</f>
        <v/>
      </c>
      <c r="I465" s="2" t="str">
        <f>IF(testdata[[#This Row],[mkt-dir]]="UP",testdata[[#This Row],[eval]],"")</f>
        <v/>
      </c>
      <c r="J465" s="6">
        <f t="shared" si="37"/>
        <v>20.674448979591823</v>
      </c>
      <c r="K465" s="6">
        <f t="shared" si="38"/>
        <v>-112.60479387755095</v>
      </c>
      <c r="L465" s="7">
        <f>testdata[[#This Row],[cov+]]/testdata[[#This Row],[varM+]]</f>
        <v>-5.4465680796961253</v>
      </c>
      <c r="M465" s="1">
        <f>IF(testdata[[#This Row],[mkt-dir]]="DN",testdata[[#This Row],[mrkt]],"")</f>
        <v>265.29000000000002</v>
      </c>
      <c r="N465" s="1">
        <f>IF(testdata[[#This Row],[mkt-dir]]="DN",testdata[[#This Row],[eval]],"")</f>
        <v>346.41</v>
      </c>
      <c r="O465" s="6">
        <f t="shared" si="39"/>
        <v>36.956580555555647</v>
      </c>
      <c r="P465" s="6">
        <f t="shared" si="40"/>
        <v>-127.84745555555561</v>
      </c>
      <c r="Q465" s="7">
        <f>testdata[[#This Row],[cov-]]/testdata[[#This Row],[varM-]]</f>
        <v>-3.4593962329216748</v>
      </c>
    </row>
    <row r="466" spans="1:17" x14ac:dyDescent="0.25">
      <c r="A466" s="3">
        <v>464</v>
      </c>
      <c r="B466" s="1">
        <v>266.75</v>
      </c>
      <c r="C466" s="1">
        <v>341.4</v>
      </c>
      <c r="D466" s="6">
        <f t="shared" si="36"/>
        <v>29.541908750000033</v>
      </c>
      <c r="E466" s="6">
        <f t="shared" si="41"/>
        <v>-113.17404375000008</v>
      </c>
      <c r="F466" s="7">
        <f>testdata[[#This Row],[cov]]/testdata[[#This Row],[varM]]</f>
        <v>-3.8309658562600482</v>
      </c>
      <c r="G466" s="2" t="str">
        <f>IF(testdata[[#This Row],[mrkt]]&gt;B465,"UP",IF(testdata[[#This Row],[mrkt]]&lt;B465,"DN",""))</f>
        <v>UP</v>
      </c>
      <c r="H466" s="2">
        <f>IF(testdata[[#This Row],[mkt-dir]]="UP",testdata[[#This Row],[mrkt]],"")</f>
        <v>266.75</v>
      </c>
      <c r="I466" s="2">
        <f>IF(testdata[[#This Row],[mkt-dir]]="UP",testdata[[#This Row],[eval]],"")</f>
        <v>341.4</v>
      </c>
      <c r="J466" s="6">
        <f t="shared" si="37"/>
        <v>18.144835937499984</v>
      </c>
      <c r="K466" s="6">
        <f t="shared" si="38"/>
        <v>-101.3609703124999</v>
      </c>
      <c r="L466" s="7">
        <f>testdata[[#This Row],[cov+]]/testdata[[#This Row],[varM+]]</f>
        <v>-5.5862158611760657</v>
      </c>
      <c r="M466" s="1" t="str">
        <f>IF(testdata[[#This Row],[mkt-dir]]="DN",testdata[[#This Row],[mrkt]],"")</f>
        <v/>
      </c>
      <c r="N466" s="1" t="str">
        <f>IF(testdata[[#This Row],[mkt-dir]]="DN",testdata[[#This Row],[eval]],"")</f>
        <v/>
      </c>
      <c r="O466" s="6">
        <f t="shared" si="39"/>
        <v>36.956580555555647</v>
      </c>
      <c r="P466" s="6">
        <f t="shared" si="40"/>
        <v>-127.84745555555561</v>
      </c>
      <c r="Q466" s="7">
        <f>testdata[[#This Row],[cov-]]/testdata[[#This Row],[varM-]]</f>
        <v>-3.4593962329216748</v>
      </c>
    </row>
    <row r="467" spans="1:17" x14ac:dyDescent="0.25">
      <c r="A467" s="3">
        <v>465</v>
      </c>
      <c r="B467" s="1">
        <v>268.44</v>
      </c>
      <c r="C467" s="1">
        <v>341.06</v>
      </c>
      <c r="D467" s="6">
        <f t="shared" si="36"/>
        <v>20.237042750000025</v>
      </c>
      <c r="E467" s="6">
        <f t="shared" si="41"/>
        <v>-86.178102750000079</v>
      </c>
      <c r="F467" s="7">
        <f>testdata[[#This Row],[cov]]/testdata[[#This Row],[varM]]</f>
        <v>-4.2584335969740428</v>
      </c>
      <c r="G467" s="2" t="str">
        <f>IF(testdata[[#This Row],[mrkt]]&gt;B466,"UP",IF(testdata[[#This Row],[mrkt]]&lt;B466,"DN",""))</f>
        <v>UP</v>
      </c>
      <c r="H467" s="2">
        <f>IF(testdata[[#This Row],[mkt-dir]]="UP",testdata[[#This Row],[mrkt]],"")</f>
        <v>268.44</v>
      </c>
      <c r="I467" s="2">
        <f>IF(testdata[[#This Row],[mkt-dir]]="UP",testdata[[#This Row],[eval]],"")</f>
        <v>341.06</v>
      </c>
      <c r="J467" s="6">
        <f t="shared" si="37"/>
        <v>16.242083950617271</v>
      </c>
      <c r="K467" s="6">
        <f t="shared" si="38"/>
        <v>-86.745098765432004</v>
      </c>
      <c r="L467" s="7">
        <f>testdata[[#This Row],[cov+]]/testdata[[#This Row],[varM+]]</f>
        <v>-5.3407616306610279</v>
      </c>
      <c r="M467" s="1" t="str">
        <f>IF(testdata[[#This Row],[mkt-dir]]="DN",testdata[[#This Row],[mrkt]],"")</f>
        <v/>
      </c>
      <c r="N467" s="1" t="str">
        <f>IF(testdata[[#This Row],[mkt-dir]]="DN",testdata[[#This Row],[eval]],"")</f>
        <v/>
      </c>
      <c r="O467" s="6">
        <f t="shared" si="39"/>
        <v>21.625314049586851</v>
      </c>
      <c r="P467" s="6">
        <f t="shared" si="40"/>
        <v>-110.24788925619841</v>
      </c>
      <c r="Q467" s="7">
        <f>testdata[[#This Row],[cov-]]/testdata[[#This Row],[varM-]]</f>
        <v>-5.0980942521065806</v>
      </c>
    </row>
    <row r="468" spans="1:17" x14ac:dyDescent="0.25">
      <c r="A468" s="3">
        <v>466</v>
      </c>
      <c r="B468" s="1">
        <v>274.19</v>
      </c>
      <c r="C468" s="1">
        <v>348.16</v>
      </c>
      <c r="D468" s="6">
        <f t="shared" si="36"/>
        <v>21.942384000000011</v>
      </c>
      <c r="E468" s="6">
        <f t="shared" si="41"/>
        <v>-56.539773000000011</v>
      </c>
      <c r="F468" s="7">
        <f>testdata[[#This Row],[cov]]/testdata[[#This Row],[varM]]</f>
        <v>-2.5767379241927397</v>
      </c>
      <c r="G468" s="2" t="str">
        <f>IF(testdata[[#This Row],[mrkt]]&gt;B467,"UP",IF(testdata[[#This Row],[mrkt]]&lt;B467,"DN",""))</f>
        <v>UP</v>
      </c>
      <c r="H468" s="2">
        <f>IF(testdata[[#This Row],[mkt-dir]]="UP",testdata[[#This Row],[mrkt]],"")</f>
        <v>274.19</v>
      </c>
      <c r="I468" s="2">
        <f>IF(testdata[[#This Row],[mkt-dir]]="UP",testdata[[#This Row],[eval]],"")</f>
        <v>348.16</v>
      </c>
      <c r="J468" s="6">
        <f t="shared" si="37"/>
        <v>18.660655999999996</v>
      </c>
      <c r="K468" s="6">
        <f t="shared" si="38"/>
        <v>-56.79304399999986</v>
      </c>
      <c r="L468" s="7">
        <f>testdata[[#This Row],[cov+]]/testdata[[#This Row],[varM+]]</f>
        <v>-3.0434644955675658</v>
      </c>
      <c r="M468" s="1" t="str">
        <f>IF(testdata[[#This Row],[mkt-dir]]="DN",testdata[[#This Row],[mrkt]],"")</f>
        <v/>
      </c>
      <c r="N468" s="1" t="str">
        <f>IF(testdata[[#This Row],[mkt-dir]]="DN",testdata[[#This Row],[eval]],"")</f>
        <v/>
      </c>
      <c r="O468" s="6">
        <f t="shared" si="39"/>
        <v>19.699624000000064</v>
      </c>
      <c r="P468" s="6">
        <f t="shared" si="40"/>
        <v>-101.60093200000004</v>
      </c>
      <c r="Q468" s="7">
        <f>testdata[[#This Row],[cov-]]/testdata[[#This Row],[varM-]]</f>
        <v>-5.1575061534169233</v>
      </c>
    </row>
    <row r="469" spans="1:17" x14ac:dyDescent="0.25">
      <c r="A469" s="3">
        <v>467</v>
      </c>
      <c r="B469" s="1">
        <v>273.69</v>
      </c>
      <c r="C469" s="1">
        <v>351.4</v>
      </c>
      <c r="D469" s="6">
        <f t="shared" si="36"/>
        <v>24.321018750000015</v>
      </c>
      <c r="E469" s="6">
        <f t="shared" si="41"/>
        <v>-43.432732500000007</v>
      </c>
      <c r="F469" s="7">
        <f>testdata[[#This Row],[cov]]/testdata[[#This Row],[varM]]</f>
        <v>-1.7858105758830509</v>
      </c>
      <c r="G469" s="2" t="str">
        <f>IF(testdata[[#This Row],[mrkt]]&gt;B468,"UP",IF(testdata[[#This Row],[mrkt]]&lt;B468,"DN",""))</f>
        <v>DN</v>
      </c>
      <c r="H469" s="2" t="str">
        <f>IF(testdata[[#This Row],[mkt-dir]]="UP",testdata[[#This Row],[mrkt]],"")</f>
        <v/>
      </c>
      <c r="I469" s="2" t="str">
        <f>IF(testdata[[#This Row],[mkt-dir]]="UP",testdata[[#This Row],[eval]],"")</f>
        <v/>
      </c>
      <c r="J469" s="6">
        <f t="shared" si="37"/>
        <v>18.660655999999996</v>
      </c>
      <c r="K469" s="6">
        <f t="shared" si="38"/>
        <v>-56.79304399999986</v>
      </c>
      <c r="L469" s="7">
        <f>testdata[[#This Row],[cov+]]/testdata[[#This Row],[varM+]]</f>
        <v>-3.0434644955675658</v>
      </c>
      <c r="M469" s="1">
        <f>IF(testdata[[#This Row],[mkt-dir]]="DN",testdata[[#This Row],[mrkt]],"")</f>
        <v>273.69</v>
      </c>
      <c r="N469" s="1">
        <f>IF(testdata[[#This Row],[mkt-dir]]="DN",testdata[[#This Row],[eval]],"")</f>
        <v>351.4</v>
      </c>
      <c r="O469" s="6">
        <f t="shared" si="39"/>
        <v>26.828821000000055</v>
      </c>
      <c r="P469" s="6">
        <f t="shared" si="40"/>
        <v>-51.852835000000063</v>
      </c>
      <c r="Q469" s="7">
        <f>testdata[[#This Row],[cov-]]/testdata[[#This Row],[varM-]]</f>
        <v>-1.9327287993758637</v>
      </c>
    </row>
    <row r="470" spans="1:17" x14ac:dyDescent="0.25">
      <c r="A470" s="3">
        <v>468</v>
      </c>
      <c r="B470" s="1">
        <v>271.02</v>
      </c>
      <c r="C470" s="1">
        <v>350.51</v>
      </c>
      <c r="D470" s="6">
        <f t="shared" ref="D470:D503" si="42">_xlfn.VAR.P(B451:B470)</f>
        <v>24.885339000000002</v>
      </c>
      <c r="E470" s="6">
        <f t="shared" si="41"/>
        <v>-29.286595500000043</v>
      </c>
      <c r="F470" s="7">
        <f>testdata[[#This Row],[cov]]/testdata[[#This Row],[varM]]</f>
        <v>-1.1768614243109181</v>
      </c>
      <c r="G470" s="2" t="str">
        <f>IF(testdata[[#This Row],[mrkt]]&gt;B469,"UP",IF(testdata[[#This Row],[mrkt]]&lt;B469,"DN",""))</f>
        <v>DN</v>
      </c>
      <c r="H470" s="2" t="str">
        <f>IF(testdata[[#This Row],[mkt-dir]]="UP",testdata[[#This Row],[mrkt]],"")</f>
        <v/>
      </c>
      <c r="I470" s="2" t="str">
        <f>IF(testdata[[#This Row],[mkt-dir]]="UP",testdata[[#This Row],[eval]],"")</f>
        <v/>
      </c>
      <c r="J470" s="6">
        <f t="shared" ref="J470:J503" si="43">_xlfn.VAR.P(H451:H470)</f>
        <v>20.586844444444434</v>
      </c>
      <c r="K470" s="6">
        <f t="shared" ref="K470:K503" si="44">_xlfn.COVARIANCE.P(H451:H470,I451:I470)</f>
        <v>-55.333599999999763</v>
      </c>
      <c r="L470" s="7">
        <f>testdata[[#This Row],[cov+]]/testdata[[#This Row],[varM+]]</f>
        <v>-2.687813576739396</v>
      </c>
      <c r="M470" s="1">
        <f>IF(testdata[[#This Row],[mkt-dir]]="DN",testdata[[#This Row],[mrkt]],"")</f>
        <v>271.02</v>
      </c>
      <c r="N470" s="1">
        <f>IF(testdata[[#This Row],[mkt-dir]]="DN",testdata[[#This Row],[eval]],"")</f>
        <v>350.51</v>
      </c>
      <c r="O470" s="6">
        <f t="shared" ref="O470:O503" si="45">_xlfn.VAR.P(M451:M470)</f>
        <v>26.775715702479371</v>
      </c>
      <c r="P470" s="6">
        <f t="shared" ref="P470:P503" si="46">_xlfn.COVARIANCE.P(M451:M470,N451:N470)</f>
        <v>-24.294809917355533</v>
      </c>
      <c r="Q470" s="7">
        <f>testdata[[#This Row],[cov-]]/testdata[[#This Row],[varM-]]</f>
        <v>-0.90734493103039215</v>
      </c>
    </row>
    <row r="471" spans="1:17" x14ac:dyDescent="0.25">
      <c r="A471" s="3">
        <v>469</v>
      </c>
      <c r="B471" s="1">
        <v>265.95</v>
      </c>
      <c r="C471" s="1">
        <v>331.28</v>
      </c>
      <c r="D471" s="6">
        <f t="shared" si="42"/>
        <v>24.903462749999999</v>
      </c>
      <c r="E471" s="6">
        <f t="shared" ref="E471:E503" si="47">_xlfn.COVARIANCE.P(B452:B471,C452:C471)</f>
        <v>-27.977419999999988</v>
      </c>
      <c r="F471" s="7">
        <f>testdata[[#This Row],[cov]]/testdata[[#This Row],[varM]]</f>
        <v>-1.1234349327584972</v>
      </c>
      <c r="G471" s="2" t="str">
        <f>IF(testdata[[#This Row],[mrkt]]&gt;B470,"UP",IF(testdata[[#This Row],[mrkt]]&lt;B470,"DN",""))</f>
        <v>DN</v>
      </c>
      <c r="H471" s="2" t="str">
        <f>IF(testdata[[#This Row],[mkt-dir]]="UP",testdata[[#This Row],[mrkt]],"")</f>
        <v/>
      </c>
      <c r="I471" s="2" t="str">
        <f>IF(testdata[[#This Row],[mkt-dir]]="UP",testdata[[#This Row],[eval]],"")</f>
        <v/>
      </c>
      <c r="J471" s="6">
        <f t="shared" si="43"/>
        <v>20.586844444444434</v>
      </c>
      <c r="K471" s="6">
        <f t="shared" si="44"/>
        <v>-55.333599999999763</v>
      </c>
      <c r="L471" s="7">
        <f>testdata[[#This Row],[cov+]]/testdata[[#This Row],[varM+]]</f>
        <v>-2.687813576739396</v>
      </c>
      <c r="M471" s="1">
        <f>IF(testdata[[#This Row],[mkt-dir]]="DN",testdata[[#This Row],[mrkt]],"")</f>
        <v>265.95</v>
      </c>
      <c r="N471" s="1">
        <f>IF(testdata[[#This Row],[mkt-dir]]="DN",testdata[[#This Row],[eval]],"")</f>
        <v>331.28</v>
      </c>
      <c r="O471" s="6">
        <f t="shared" si="45"/>
        <v>26.518310743801681</v>
      </c>
      <c r="P471" s="6">
        <f t="shared" si="46"/>
        <v>-17.258224793388571</v>
      </c>
      <c r="Q471" s="7">
        <f>testdata[[#This Row],[cov-]]/testdata[[#This Row],[varM-]]</f>
        <v>-0.65080407874104362</v>
      </c>
    </row>
    <row r="472" spans="1:17" x14ac:dyDescent="0.25">
      <c r="A472" s="3">
        <v>470</v>
      </c>
      <c r="B472" s="1">
        <v>265.45</v>
      </c>
      <c r="C472" s="1">
        <v>338.73</v>
      </c>
      <c r="D472" s="6">
        <f t="shared" si="42"/>
        <v>22.606354750000015</v>
      </c>
      <c r="E472" s="6">
        <f t="shared" si="47"/>
        <v>-15.219441500000055</v>
      </c>
      <c r="F472" s="7">
        <f>testdata[[#This Row],[cov]]/testdata[[#This Row],[varM]]</f>
        <v>-0.67323731173421686</v>
      </c>
      <c r="G472" s="2" t="str">
        <f>IF(testdata[[#This Row],[mrkt]]&gt;B471,"UP",IF(testdata[[#This Row],[mrkt]]&lt;B471,"DN",""))</f>
        <v>DN</v>
      </c>
      <c r="H472" s="2" t="str">
        <f>IF(testdata[[#This Row],[mkt-dir]]="UP",testdata[[#This Row],[mrkt]],"")</f>
        <v/>
      </c>
      <c r="I472" s="2" t="str">
        <f>IF(testdata[[#This Row],[mkt-dir]]="UP",testdata[[#This Row],[eval]],"")</f>
        <v/>
      </c>
      <c r="J472" s="6">
        <f t="shared" si="43"/>
        <v>18.823393750000019</v>
      </c>
      <c r="K472" s="6">
        <f t="shared" si="44"/>
        <v>-26.150162499999855</v>
      </c>
      <c r="L472" s="7">
        <f>testdata[[#This Row],[cov+]]/testdata[[#This Row],[varM+]]</f>
        <v>-1.3892373950898109</v>
      </c>
      <c r="M472" s="1">
        <f>IF(testdata[[#This Row],[mkt-dir]]="DN",testdata[[#This Row],[mrkt]],"")</f>
        <v>265.45</v>
      </c>
      <c r="N472" s="1">
        <f>IF(testdata[[#This Row],[mkt-dir]]="DN",testdata[[#This Row],[eval]],"")</f>
        <v>338.73</v>
      </c>
      <c r="O472" s="6">
        <f t="shared" si="45"/>
        <v>24.329324305555584</v>
      </c>
      <c r="P472" s="6">
        <f t="shared" si="46"/>
        <v>-16.956898611111271</v>
      </c>
      <c r="Q472" s="7">
        <f>testdata[[#This Row],[cov-]]/testdata[[#This Row],[varM-]]</f>
        <v>-0.69697367662772181</v>
      </c>
    </row>
    <row r="473" spans="1:17" x14ac:dyDescent="0.25">
      <c r="A473" s="3">
        <v>471</v>
      </c>
      <c r="B473" s="1">
        <v>263.64</v>
      </c>
      <c r="C473" s="1">
        <v>344</v>
      </c>
      <c r="D473" s="6">
        <f t="shared" si="42"/>
        <v>20.210854750000031</v>
      </c>
      <c r="E473" s="6">
        <f t="shared" si="47"/>
        <v>-0.10304100000008169</v>
      </c>
      <c r="F473" s="7">
        <f>testdata[[#This Row],[cov]]/testdata[[#This Row],[varM]]</f>
        <v>-5.0982999618104487E-3</v>
      </c>
      <c r="G473" s="2" t="str">
        <f>IF(testdata[[#This Row],[mrkt]]&gt;B472,"UP",IF(testdata[[#This Row],[mrkt]]&lt;B472,"DN",""))</f>
        <v>DN</v>
      </c>
      <c r="H473" s="2" t="str">
        <f>IF(testdata[[#This Row],[mkt-dir]]="UP",testdata[[#This Row],[mrkt]],"")</f>
        <v/>
      </c>
      <c r="I473" s="2" t="str">
        <f>IF(testdata[[#This Row],[mkt-dir]]="UP",testdata[[#This Row],[eval]],"")</f>
        <v/>
      </c>
      <c r="J473" s="6">
        <f t="shared" si="43"/>
        <v>15.03759183673473</v>
      </c>
      <c r="K473" s="6">
        <f t="shared" si="44"/>
        <v>28.529195918367463</v>
      </c>
      <c r="L473" s="7">
        <f>testdata[[#This Row],[cov+]]/testdata[[#This Row],[varM+]]</f>
        <v>1.8971917995988317</v>
      </c>
      <c r="M473" s="1">
        <f>IF(testdata[[#This Row],[mkt-dir]]="DN",testdata[[#This Row],[mrkt]],"")</f>
        <v>263.64</v>
      </c>
      <c r="N473" s="1">
        <f>IF(testdata[[#This Row],[mkt-dir]]="DN",testdata[[#This Row],[eval]],"")</f>
        <v>344</v>
      </c>
      <c r="O473" s="6">
        <f t="shared" si="45"/>
        <v>22.82992899408287</v>
      </c>
      <c r="P473" s="6">
        <f t="shared" si="46"/>
        <v>-20.751268047337437</v>
      </c>
      <c r="Q473" s="7">
        <f>testdata[[#This Row],[cov-]]/testdata[[#This Row],[varM-]]</f>
        <v>-0.90895017907045672</v>
      </c>
    </row>
    <row r="474" spans="1:17" x14ac:dyDescent="0.25">
      <c r="A474" s="3">
        <v>472</v>
      </c>
      <c r="B474" s="1">
        <v>266.39</v>
      </c>
      <c r="C474" s="1">
        <v>348.44</v>
      </c>
      <c r="D474" s="6">
        <f t="shared" si="42"/>
        <v>19.508614750000028</v>
      </c>
      <c r="E474" s="6">
        <f t="shared" si="47"/>
        <v>11.954382249999904</v>
      </c>
      <c r="F474" s="7">
        <f>testdata[[#This Row],[cov]]/testdata[[#This Row],[varM]]</f>
        <v>0.61277453080054733</v>
      </c>
      <c r="G474" s="2" t="str">
        <f>IF(testdata[[#This Row],[mrkt]]&gt;B473,"UP",IF(testdata[[#This Row],[mrkt]]&lt;B473,"DN",""))</f>
        <v>UP</v>
      </c>
      <c r="H474" s="2">
        <f>IF(testdata[[#This Row],[mkt-dir]]="UP",testdata[[#This Row],[mrkt]],"")</f>
        <v>266.39</v>
      </c>
      <c r="I474" s="2">
        <f>IF(testdata[[#This Row],[mkt-dir]]="UP",testdata[[#This Row],[eval]],"")</f>
        <v>348.44</v>
      </c>
      <c r="J474" s="6">
        <f t="shared" si="43"/>
        <v>13.15819843750003</v>
      </c>
      <c r="K474" s="6">
        <f t="shared" si="44"/>
        <v>24.895240625000088</v>
      </c>
      <c r="L474" s="7">
        <f>testdata[[#This Row],[cov+]]/testdata[[#This Row],[varM+]]</f>
        <v>1.8919946178992282</v>
      </c>
      <c r="M474" s="1" t="str">
        <f>IF(testdata[[#This Row],[mkt-dir]]="DN",testdata[[#This Row],[mrkt]],"")</f>
        <v/>
      </c>
      <c r="N474" s="1" t="str">
        <f>IF(testdata[[#This Row],[mkt-dir]]="DN",testdata[[#This Row],[eval]],"")</f>
        <v/>
      </c>
      <c r="O474" s="6">
        <f t="shared" si="45"/>
        <v>23.333175000000029</v>
      </c>
      <c r="P474" s="6">
        <f t="shared" si="46"/>
        <v>-4.3064458333335187</v>
      </c>
      <c r="Q474" s="7">
        <f>testdata[[#This Row],[cov-]]/testdata[[#This Row],[varM-]]</f>
        <v>-0.18456321667897804</v>
      </c>
    </row>
    <row r="475" spans="1:17" x14ac:dyDescent="0.25">
      <c r="A475" s="3">
        <v>473</v>
      </c>
      <c r="B475" s="1">
        <v>267.08</v>
      </c>
      <c r="C475" s="1">
        <v>354.31</v>
      </c>
      <c r="D475" s="6">
        <f t="shared" si="42"/>
        <v>18.883282750000021</v>
      </c>
      <c r="E475" s="6">
        <f t="shared" si="47"/>
        <v>26.654224999999986</v>
      </c>
      <c r="F475" s="7">
        <f>testdata[[#This Row],[cov]]/testdata[[#This Row],[varM]]</f>
        <v>1.4115249637937004</v>
      </c>
      <c r="G475" s="2" t="str">
        <f>IF(testdata[[#This Row],[mrkt]]&gt;B474,"UP",IF(testdata[[#This Row],[mrkt]]&lt;B474,"DN",""))</f>
        <v>UP</v>
      </c>
      <c r="H475" s="2">
        <f>IF(testdata[[#This Row],[mkt-dir]]="UP",testdata[[#This Row],[mrkt]],"")</f>
        <v>267.08</v>
      </c>
      <c r="I475" s="2">
        <f>IF(testdata[[#This Row],[mkt-dir]]="UP",testdata[[#This Row],[eval]],"")</f>
        <v>354.31</v>
      </c>
      <c r="J475" s="6">
        <f t="shared" si="43"/>
        <v>11.737106172839534</v>
      </c>
      <c r="K475" s="6">
        <f t="shared" si="44"/>
        <v>23.154811111111172</v>
      </c>
      <c r="L475" s="7">
        <f>testdata[[#This Row],[cov+]]/testdata[[#This Row],[varM+]]</f>
        <v>1.9727870541627193</v>
      </c>
      <c r="M475" s="1" t="str">
        <f>IF(testdata[[#This Row],[mkt-dir]]="DN",testdata[[#This Row],[mrkt]],"")</f>
        <v/>
      </c>
      <c r="N475" s="1" t="str">
        <f>IF(testdata[[#This Row],[mkt-dir]]="DN",testdata[[#This Row],[eval]],"")</f>
        <v/>
      </c>
      <c r="O475" s="6">
        <f t="shared" si="45"/>
        <v>23.775044628099192</v>
      </c>
      <c r="P475" s="6">
        <f t="shared" si="46"/>
        <v>19.504720661156956</v>
      </c>
      <c r="Q475" s="7">
        <f>testdata[[#This Row],[cov-]]/testdata[[#This Row],[varM-]]</f>
        <v>0.82038629017355302</v>
      </c>
    </row>
    <row r="476" spans="1:17" x14ac:dyDescent="0.25">
      <c r="A476" s="3">
        <v>474</v>
      </c>
      <c r="B476" s="1">
        <v>262.57</v>
      </c>
      <c r="C476" s="1">
        <v>353.47</v>
      </c>
      <c r="D476" s="6">
        <f t="shared" si="42"/>
        <v>18.948082750000026</v>
      </c>
      <c r="E476" s="6">
        <f t="shared" si="47"/>
        <v>33.815623999999943</v>
      </c>
      <c r="F476" s="7">
        <f>testdata[[#This Row],[cov]]/testdata[[#This Row],[varM]]</f>
        <v>1.7846462064875612</v>
      </c>
      <c r="G476" s="2" t="str">
        <f>IF(testdata[[#This Row],[mrkt]]&gt;B475,"UP",IF(testdata[[#This Row],[mrkt]]&lt;B475,"DN",""))</f>
        <v>DN</v>
      </c>
      <c r="H476" s="2" t="str">
        <f>IF(testdata[[#This Row],[mkt-dir]]="UP",testdata[[#This Row],[mrkt]],"")</f>
        <v/>
      </c>
      <c r="I476" s="2" t="str">
        <f>IF(testdata[[#This Row],[mkt-dir]]="UP",testdata[[#This Row],[eval]],"")</f>
        <v/>
      </c>
      <c r="J476" s="6">
        <f t="shared" si="43"/>
        <v>11.737106172839534</v>
      </c>
      <c r="K476" s="6">
        <f t="shared" si="44"/>
        <v>23.154811111111172</v>
      </c>
      <c r="L476" s="7">
        <f>testdata[[#This Row],[cov+]]/testdata[[#This Row],[varM+]]</f>
        <v>1.9727870541627193</v>
      </c>
      <c r="M476" s="1">
        <f>IF(testdata[[#This Row],[mkt-dir]]="DN",testdata[[#This Row],[mrkt]],"")</f>
        <v>262.57</v>
      </c>
      <c r="N476" s="1">
        <f>IF(testdata[[#This Row],[mkt-dir]]="DN",testdata[[#This Row],[eval]],"")</f>
        <v>353.47</v>
      </c>
      <c r="O476" s="6">
        <f t="shared" si="45"/>
        <v>23.082892561983495</v>
      </c>
      <c r="P476" s="6">
        <f t="shared" si="46"/>
        <v>36.422667768594891</v>
      </c>
      <c r="Q476" s="7">
        <f>testdata[[#This Row],[cov-]]/testdata[[#This Row],[varM-]]</f>
        <v>1.5779074338621415</v>
      </c>
    </row>
    <row r="477" spans="1:17" x14ac:dyDescent="0.25">
      <c r="A477" s="3">
        <v>475</v>
      </c>
      <c r="B477" s="1">
        <v>257.70999999999998</v>
      </c>
      <c r="C477" s="1">
        <v>347.49</v>
      </c>
      <c r="D477" s="6">
        <f t="shared" si="42"/>
        <v>21.584404750000026</v>
      </c>
      <c r="E477" s="6">
        <f t="shared" si="47"/>
        <v>33.960180750000006</v>
      </c>
      <c r="F477" s="7">
        <f>testdata[[#This Row],[cov]]/testdata[[#This Row],[varM]]</f>
        <v>1.5733665645794548</v>
      </c>
      <c r="G477" s="2" t="str">
        <f>IF(testdata[[#This Row],[mrkt]]&gt;B476,"UP",IF(testdata[[#This Row],[mrkt]]&lt;B476,"DN",""))</f>
        <v>DN</v>
      </c>
      <c r="H477" s="2" t="str">
        <f>IF(testdata[[#This Row],[mkt-dir]]="UP",testdata[[#This Row],[mrkt]],"")</f>
        <v/>
      </c>
      <c r="I477" s="2" t="str">
        <f>IF(testdata[[#This Row],[mkt-dir]]="UP",testdata[[#This Row],[eval]],"")</f>
        <v/>
      </c>
      <c r="J477" s="6">
        <f t="shared" si="43"/>
        <v>11.737106172839534</v>
      </c>
      <c r="K477" s="6">
        <f t="shared" si="44"/>
        <v>23.154811111111172</v>
      </c>
      <c r="L477" s="7">
        <f>testdata[[#This Row],[cov+]]/testdata[[#This Row],[varM+]]</f>
        <v>1.9727870541627193</v>
      </c>
      <c r="M477" s="1">
        <f>IF(testdata[[#This Row],[mkt-dir]]="DN",testdata[[#This Row],[mrkt]],"")</f>
        <v>257.70999999999998</v>
      </c>
      <c r="N477" s="1">
        <f>IF(testdata[[#This Row],[mkt-dir]]="DN",testdata[[#This Row],[eval]],"")</f>
        <v>347.49</v>
      </c>
      <c r="O477" s="6">
        <f t="shared" si="45"/>
        <v>26.056806611570266</v>
      </c>
      <c r="P477" s="6">
        <f t="shared" si="46"/>
        <v>40.245837190082604</v>
      </c>
      <c r="Q477" s="7">
        <f>testdata[[#This Row],[cov-]]/testdata[[#This Row],[varM-]]</f>
        <v>1.5445421916057755</v>
      </c>
    </row>
    <row r="478" spans="1:17" x14ac:dyDescent="0.25">
      <c r="A478" s="3">
        <v>476</v>
      </c>
      <c r="B478" s="1">
        <v>258.58</v>
      </c>
      <c r="C478" s="1">
        <v>338.19</v>
      </c>
      <c r="D478" s="6">
        <f t="shared" si="42"/>
        <v>21.770944750000034</v>
      </c>
      <c r="E478" s="6">
        <f t="shared" si="47"/>
        <v>18.912971000000017</v>
      </c>
      <c r="F478" s="7">
        <f>testdata[[#This Row],[cov]]/testdata[[#This Row],[varM]]</f>
        <v>0.8687253225425593</v>
      </c>
      <c r="G478" s="2" t="str">
        <f>IF(testdata[[#This Row],[mrkt]]&gt;B477,"UP",IF(testdata[[#This Row],[mrkt]]&lt;B477,"DN",""))</f>
        <v>UP</v>
      </c>
      <c r="H478" s="2">
        <f>IF(testdata[[#This Row],[mkt-dir]]="UP",testdata[[#This Row],[mrkt]],"")</f>
        <v>258.58</v>
      </c>
      <c r="I478" s="2">
        <f>IF(testdata[[#This Row],[mkt-dir]]="UP",testdata[[#This Row],[eval]],"")</f>
        <v>338.19</v>
      </c>
      <c r="J478" s="6">
        <f t="shared" si="43"/>
        <v>16.219865000000038</v>
      </c>
      <c r="K478" s="6">
        <f t="shared" si="44"/>
        <v>22.109360000000059</v>
      </c>
      <c r="L478" s="7">
        <f>testdata[[#This Row],[cov+]]/testdata[[#This Row],[varM+]]</f>
        <v>1.3631038236138222</v>
      </c>
      <c r="M478" s="1" t="str">
        <f>IF(testdata[[#This Row],[mkt-dir]]="DN",testdata[[#This Row],[mrkt]],"")</f>
        <v/>
      </c>
      <c r="N478" s="1" t="str">
        <f>IF(testdata[[#This Row],[mkt-dir]]="DN",testdata[[#This Row],[eval]],"")</f>
        <v/>
      </c>
      <c r="O478" s="6">
        <f t="shared" si="45"/>
        <v>26.122324000000027</v>
      </c>
      <c r="P478" s="6">
        <f t="shared" si="46"/>
        <v>18.126825999999976</v>
      </c>
      <c r="Q478" s="7">
        <f>testdata[[#This Row],[cov-]]/testdata[[#This Row],[varM-]]</f>
        <v>0.69392087779019807</v>
      </c>
    </row>
    <row r="479" spans="1:17" x14ac:dyDescent="0.25">
      <c r="A479" s="3">
        <v>477</v>
      </c>
      <c r="B479" s="1">
        <v>256.86</v>
      </c>
      <c r="C479" s="1">
        <v>325.83</v>
      </c>
      <c r="D479" s="6">
        <f t="shared" si="42"/>
        <v>24.823888750000012</v>
      </c>
      <c r="E479" s="6">
        <f t="shared" si="47"/>
        <v>23.483971249999989</v>
      </c>
      <c r="F479" s="7">
        <f>testdata[[#This Row],[cov]]/testdata[[#This Row],[varM]]</f>
        <v>0.9460230621602338</v>
      </c>
      <c r="G479" s="2" t="str">
        <f>IF(testdata[[#This Row],[mrkt]]&gt;B478,"UP",IF(testdata[[#This Row],[mrkt]]&lt;B478,"DN",""))</f>
        <v>DN</v>
      </c>
      <c r="H479" s="2" t="str">
        <f>IF(testdata[[#This Row],[mkt-dir]]="UP",testdata[[#This Row],[mrkt]],"")</f>
        <v/>
      </c>
      <c r="I479" s="2" t="str">
        <f>IF(testdata[[#This Row],[mkt-dir]]="UP",testdata[[#This Row],[eval]],"")</f>
        <v/>
      </c>
      <c r="J479" s="6">
        <f t="shared" si="43"/>
        <v>17.427254320987693</v>
      </c>
      <c r="K479" s="6">
        <f t="shared" si="44"/>
        <v>17.809691358024729</v>
      </c>
      <c r="L479" s="7">
        <f>testdata[[#This Row],[cov+]]/testdata[[#This Row],[varM+]]</f>
        <v>1.0219447670868305</v>
      </c>
      <c r="M479" s="1">
        <f>IF(testdata[[#This Row],[mkt-dir]]="DN",testdata[[#This Row],[mrkt]],"")</f>
        <v>256.86</v>
      </c>
      <c r="N479" s="1">
        <f>IF(testdata[[#This Row],[mkt-dir]]="DN",testdata[[#This Row],[eval]],"")</f>
        <v>325.83</v>
      </c>
      <c r="O479" s="6">
        <f t="shared" si="45"/>
        <v>28.158942148760332</v>
      </c>
      <c r="P479" s="6">
        <f t="shared" si="46"/>
        <v>26.788242148760286</v>
      </c>
      <c r="Q479" s="7">
        <f>testdata[[#This Row],[cov-]]/testdata[[#This Row],[varM-]]</f>
        <v>0.95132274526653737</v>
      </c>
    </row>
    <row r="480" spans="1:17" x14ac:dyDescent="0.25">
      <c r="A480" s="3">
        <v>478</v>
      </c>
      <c r="B480" s="1">
        <v>261</v>
      </c>
      <c r="C480" s="1">
        <v>346</v>
      </c>
      <c r="D480" s="6">
        <f t="shared" si="42"/>
        <v>23.82897100000001</v>
      </c>
      <c r="E480" s="6">
        <f t="shared" si="47"/>
        <v>19.52052549999998</v>
      </c>
      <c r="F480" s="7">
        <f>testdata[[#This Row],[cov]]/testdata[[#This Row],[varM]]</f>
        <v>0.8191929689284515</v>
      </c>
      <c r="G480" s="2" t="str">
        <f>IF(testdata[[#This Row],[mrkt]]&gt;B479,"UP",IF(testdata[[#This Row],[mrkt]]&lt;B479,"DN",""))</f>
        <v>UP</v>
      </c>
      <c r="H480" s="2">
        <f>IF(testdata[[#This Row],[mkt-dir]]="UP",testdata[[#This Row],[mrkt]],"")</f>
        <v>261</v>
      </c>
      <c r="I480" s="2">
        <f>IF(testdata[[#This Row],[mkt-dir]]="UP",testdata[[#This Row],[eval]],"")</f>
        <v>346</v>
      </c>
      <c r="J480" s="6">
        <f t="shared" si="43"/>
        <v>17.897681000000027</v>
      </c>
      <c r="K480" s="6">
        <f t="shared" si="44"/>
        <v>14.49444200000003</v>
      </c>
      <c r="L480" s="7">
        <f>testdata[[#This Row],[cov+]]/testdata[[#This Row],[varM+]]</f>
        <v>0.80985028172085582</v>
      </c>
      <c r="M480" s="1" t="str">
        <f>IF(testdata[[#This Row],[mkt-dir]]="DN",testdata[[#This Row],[mrkt]],"")</f>
        <v/>
      </c>
      <c r="N480" s="1" t="str">
        <f>IF(testdata[[#This Row],[mkt-dir]]="DN",testdata[[#This Row],[eval]],"")</f>
        <v/>
      </c>
      <c r="O480" s="6">
        <f t="shared" si="45"/>
        <v>28.635260999999993</v>
      </c>
      <c r="P480" s="6">
        <f t="shared" si="46"/>
        <v>24.164858999999932</v>
      </c>
      <c r="Q480" s="7">
        <f>testdata[[#This Row],[cov-]]/testdata[[#This Row],[varM-]]</f>
        <v>0.84388471262755171</v>
      </c>
    </row>
    <row r="481" spans="1:17" x14ac:dyDescent="0.25">
      <c r="A481" s="3">
        <v>479</v>
      </c>
      <c r="B481" s="1">
        <v>261.88</v>
      </c>
      <c r="C481" s="1">
        <v>343.92</v>
      </c>
      <c r="D481" s="6">
        <f t="shared" si="42"/>
        <v>21.543644750000002</v>
      </c>
      <c r="E481" s="6">
        <f t="shared" si="47"/>
        <v>16.407277499999985</v>
      </c>
      <c r="F481" s="7">
        <f>testdata[[#This Row],[cov]]/testdata[[#This Row],[varM]]</f>
        <v>0.76158318104460865</v>
      </c>
      <c r="G481" s="2" t="str">
        <f>IF(testdata[[#This Row],[mrkt]]&gt;B480,"UP",IF(testdata[[#This Row],[mrkt]]&lt;B480,"DN",""))</f>
        <v>UP</v>
      </c>
      <c r="H481" s="2">
        <f>IF(testdata[[#This Row],[mkt-dir]]="UP",testdata[[#This Row],[mrkt]],"")</f>
        <v>261.88</v>
      </c>
      <c r="I481" s="2">
        <f>IF(testdata[[#This Row],[mkt-dir]]="UP",testdata[[#This Row],[eval]],"")</f>
        <v>343.92</v>
      </c>
      <c r="J481" s="6">
        <f t="shared" si="43"/>
        <v>17.331601652892584</v>
      </c>
      <c r="K481" s="6">
        <f t="shared" si="44"/>
        <v>12.87650413223143</v>
      </c>
      <c r="L481" s="7">
        <f>testdata[[#This Row],[cov+]]/testdata[[#This Row],[varM+]]</f>
        <v>0.74294946249715976</v>
      </c>
      <c r="M481" s="1" t="str">
        <f>IF(testdata[[#This Row],[mkt-dir]]="DN",testdata[[#This Row],[mrkt]],"")</f>
        <v/>
      </c>
      <c r="N481" s="1" t="str">
        <f>IF(testdata[[#This Row],[mkt-dir]]="DN",testdata[[#This Row],[eval]],"")</f>
        <v/>
      </c>
      <c r="O481" s="6">
        <f t="shared" si="45"/>
        <v>26.580022222222205</v>
      </c>
      <c r="P481" s="6">
        <f t="shared" si="46"/>
        <v>20.781496296296229</v>
      </c>
      <c r="Q481" s="7">
        <f>testdata[[#This Row],[cov-]]/testdata[[#This Row],[varM-]]</f>
        <v>0.78184646056924201</v>
      </c>
    </row>
    <row r="482" spans="1:17" x14ac:dyDescent="0.25">
      <c r="A482" s="3">
        <v>480</v>
      </c>
      <c r="B482" s="1">
        <v>267.91000000000003</v>
      </c>
      <c r="C482" s="1">
        <v>347.87</v>
      </c>
      <c r="D482" s="6">
        <f t="shared" si="42"/>
        <v>21.204672750000007</v>
      </c>
      <c r="E482" s="6">
        <f t="shared" si="47"/>
        <v>14.398402249999979</v>
      </c>
      <c r="F482" s="7">
        <f>testdata[[#This Row],[cov]]/testdata[[#This Row],[varM]]</f>
        <v>0.67902025274122535</v>
      </c>
      <c r="G482" s="2" t="str">
        <f>IF(testdata[[#This Row],[mrkt]]&gt;B481,"UP",IF(testdata[[#This Row],[mrkt]]&lt;B481,"DN",""))</f>
        <v>UP</v>
      </c>
      <c r="H482" s="2">
        <f>IF(testdata[[#This Row],[mkt-dir]]="UP",testdata[[#This Row],[mrkt]],"")</f>
        <v>267.91000000000003</v>
      </c>
      <c r="I482" s="2">
        <f>IF(testdata[[#This Row],[mkt-dir]]="UP",testdata[[#This Row],[eval]],"")</f>
        <v>347.87</v>
      </c>
      <c r="J482" s="6">
        <f t="shared" si="43"/>
        <v>16.306517355371923</v>
      </c>
      <c r="K482" s="6">
        <f t="shared" si="44"/>
        <v>8.5134710743801758</v>
      </c>
      <c r="L482" s="7">
        <f>testdata[[#This Row],[cov+]]/testdata[[#This Row],[varM+]]</f>
        <v>0.52209008759160636</v>
      </c>
      <c r="M482" s="1" t="str">
        <f>IF(testdata[[#This Row],[mkt-dir]]="DN",testdata[[#This Row],[mrkt]],"")</f>
        <v/>
      </c>
      <c r="N482" s="1" t="str">
        <f>IF(testdata[[#This Row],[mkt-dir]]="DN",testdata[[#This Row],[eval]],"")</f>
        <v/>
      </c>
      <c r="O482" s="6">
        <f t="shared" si="45"/>
        <v>26.580022222222205</v>
      </c>
      <c r="P482" s="6">
        <f t="shared" si="46"/>
        <v>20.781496296296229</v>
      </c>
      <c r="Q482" s="7">
        <f>testdata[[#This Row],[cov-]]/testdata[[#This Row],[varM-]]</f>
        <v>0.78184646056924201</v>
      </c>
    </row>
    <row r="483" spans="1:17" x14ac:dyDescent="0.25">
      <c r="A483" s="3">
        <v>481</v>
      </c>
      <c r="B483" s="1">
        <v>267.33</v>
      </c>
      <c r="C483" s="1">
        <v>341.17</v>
      </c>
      <c r="D483" s="6">
        <f t="shared" si="42"/>
        <v>21.31806000000001</v>
      </c>
      <c r="E483" s="6">
        <f t="shared" si="47"/>
        <v>13.671399999999981</v>
      </c>
      <c r="F483" s="7">
        <f>testdata[[#This Row],[cov]]/testdata[[#This Row],[varM]]</f>
        <v>0.64130601002154863</v>
      </c>
      <c r="G483" s="2" t="str">
        <f>IF(testdata[[#This Row],[mrkt]]&gt;B482,"UP",IF(testdata[[#This Row],[mrkt]]&lt;B482,"DN",""))</f>
        <v>DN</v>
      </c>
      <c r="H483" s="2" t="str">
        <f>IF(testdata[[#This Row],[mkt-dir]]="UP",testdata[[#This Row],[mrkt]],"")</f>
        <v/>
      </c>
      <c r="I483" s="2" t="str">
        <f>IF(testdata[[#This Row],[mkt-dir]]="UP",testdata[[#This Row],[eval]],"")</f>
        <v/>
      </c>
      <c r="J483" s="6">
        <f t="shared" si="43"/>
        <v>17.626369000000032</v>
      </c>
      <c r="K483" s="6">
        <f t="shared" si="44"/>
        <v>8.0128630000000118</v>
      </c>
      <c r="L483" s="7">
        <f>testdata[[#This Row],[cov+]]/testdata[[#This Row],[varM+]]</f>
        <v>0.4545952147036067</v>
      </c>
      <c r="M483" s="1">
        <f>IF(testdata[[#This Row],[mkt-dir]]="DN",testdata[[#This Row],[mrkt]],"")</f>
        <v>267.33</v>
      </c>
      <c r="N483" s="1">
        <f>IF(testdata[[#This Row],[mkt-dir]]="DN",testdata[[#This Row],[eval]],"")</f>
        <v>341.17</v>
      </c>
      <c r="O483" s="6">
        <f t="shared" si="45"/>
        <v>24.550868999999977</v>
      </c>
      <c r="P483" s="6">
        <f t="shared" si="46"/>
        <v>18.211950999999949</v>
      </c>
      <c r="Q483" s="7">
        <f>testdata[[#This Row],[cov-]]/testdata[[#This Row],[varM-]]</f>
        <v>0.74180474019066156</v>
      </c>
    </row>
    <row r="484" spans="1:17" x14ac:dyDescent="0.25">
      <c r="A484" s="3">
        <v>482</v>
      </c>
      <c r="B484" s="1">
        <v>268.95999999999998</v>
      </c>
      <c r="C484" s="1">
        <v>350.48</v>
      </c>
      <c r="D484" s="6">
        <f t="shared" si="42"/>
        <v>21.826504749999994</v>
      </c>
      <c r="E484" s="6">
        <f t="shared" si="47"/>
        <v>14.742082999999983</v>
      </c>
      <c r="F484" s="7">
        <f>testdata[[#This Row],[cov]]/testdata[[#This Row],[varM]]</f>
        <v>0.67542115280734483</v>
      </c>
      <c r="G484" s="2" t="str">
        <f>IF(testdata[[#This Row],[mrkt]]&gt;B483,"UP",IF(testdata[[#This Row],[mrkt]]&lt;B483,"DN",""))</f>
        <v>UP</v>
      </c>
      <c r="H484" s="2">
        <f>IF(testdata[[#This Row],[mkt-dir]]="UP",testdata[[#This Row],[mrkt]],"")</f>
        <v>268.95999999999998</v>
      </c>
      <c r="I484" s="2">
        <f>IF(testdata[[#This Row],[mkt-dir]]="UP",testdata[[#This Row],[eval]],"")</f>
        <v>350.48</v>
      </c>
      <c r="J484" s="6">
        <f t="shared" si="43"/>
        <v>18.42119600000002</v>
      </c>
      <c r="K484" s="6">
        <f t="shared" si="44"/>
        <v>9.5485560000000156</v>
      </c>
      <c r="L484" s="7">
        <f>testdata[[#This Row],[cov+]]/testdata[[#This Row],[varM+]]</f>
        <v>0.51834614864311768</v>
      </c>
      <c r="M484" s="1" t="str">
        <f>IF(testdata[[#This Row],[mkt-dir]]="DN",testdata[[#This Row],[mrkt]],"")</f>
        <v/>
      </c>
      <c r="N484" s="1" t="str">
        <f>IF(testdata[[#This Row],[mkt-dir]]="DN",testdata[[#This Row],[eval]],"")</f>
        <v/>
      </c>
      <c r="O484" s="6">
        <f t="shared" si="45"/>
        <v>24.550868999999977</v>
      </c>
      <c r="P484" s="6">
        <f t="shared" si="46"/>
        <v>18.211950999999949</v>
      </c>
      <c r="Q484" s="7">
        <f>testdata[[#This Row],[cov-]]/testdata[[#This Row],[varM-]]</f>
        <v>0.74180474019066156</v>
      </c>
    </row>
    <row r="485" spans="1:17" x14ac:dyDescent="0.25">
      <c r="A485" s="3">
        <v>483</v>
      </c>
      <c r="B485" s="1">
        <v>272.52</v>
      </c>
      <c r="C485" s="1">
        <v>358.49</v>
      </c>
      <c r="D485" s="6">
        <f t="shared" si="42"/>
        <v>24.132693999999994</v>
      </c>
      <c r="E485" s="6">
        <f t="shared" si="47"/>
        <v>19.431274999999978</v>
      </c>
      <c r="F485" s="7">
        <f>testdata[[#This Row],[cov]]/testdata[[#This Row],[varM]]</f>
        <v>0.80518465944995543</v>
      </c>
      <c r="G485" s="2" t="str">
        <f>IF(testdata[[#This Row],[mrkt]]&gt;B484,"UP",IF(testdata[[#This Row],[mrkt]]&lt;B484,"DN",""))</f>
        <v>UP</v>
      </c>
      <c r="H485" s="2">
        <f>IF(testdata[[#This Row],[mkt-dir]]="UP",testdata[[#This Row],[mrkt]],"")</f>
        <v>272.52</v>
      </c>
      <c r="I485" s="2">
        <f>IF(testdata[[#This Row],[mkt-dir]]="UP",testdata[[#This Row],[eval]],"")</f>
        <v>358.49</v>
      </c>
      <c r="J485" s="6">
        <f t="shared" si="43"/>
        <v>20.133781818181816</v>
      </c>
      <c r="K485" s="6">
        <f t="shared" si="44"/>
        <v>15.297845454545454</v>
      </c>
      <c r="L485" s="7">
        <f>testdata[[#This Row],[cov+]]/testdata[[#This Row],[varM+]]</f>
        <v>0.75980983566290217</v>
      </c>
      <c r="M485" s="1" t="str">
        <f>IF(testdata[[#This Row],[mkt-dir]]="DN",testdata[[#This Row],[mrkt]],"")</f>
        <v/>
      </c>
      <c r="N485" s="1" t="str">
        <f>IF(testdata[[#This Row],[mkt-dir]]="DN",testdata[[#This Row],[eval]],"")</f>
        <v/>
      </c>
      <c r="O485" s="6">
        <f t="shared" si="45"/>
        <v>27.264555555555528</v>
      </c>
      <c r="P485" s="6">
        <f t="shared" si="46"/>
        <v>20.09399999999993</v>
      </c>
      <c r="Q485" s="7">
        <f>testdata[[#This Row],[cov-]]/testdata[[#This Row],[varM-]]</f>
        <v>0.73700082728491423</v>
      </c>
    </row>
    <row r="486" spans="1:17" x14ac:dyDescent="0.25">
      <c r="A486" s="3">
        <v>484</v>
      </c>
      <c r="B486" s="1">
        <v>263.69</v>
      </c>
      <c r="C486" s="1">
        <v>359.7</v>
      </c>
      <c r="D486" s="6">
        <f t="shared" si="42"/>
        <v>24.316140999999991</v>
      </c>
      <c r="E486" s="6">
        <f t="shared" si="47"/>
        <v>18.120409999999982</v>
      </c>
      <c r="F486" s="7">
        <f>testdata[[#This Row],[cov]]/testdata[[#This Row],[varM]]</f>
        <v>0.74520089351348917</v>
      </c>
      <c r="G486" s="2" t="str">
        <f>IF(testdata[[#This Row],[mrkt]]&gt;B485,"UP",IF(testdata[[#This Row],[mrkt]]&lt;B485,"DN",""))</f>
        <v>DN</v>
      </c>
      <c r="H486" s="2" t="str">
        <f>IF(testdata[[#This Row],[mkt-dir]]="UP",testdata[[#This Row],[mrkt]],"")</f>
        <v/>
      </c>
      <c r="I486" s="2" t="str">
        <f>IF(testdata[[#This Row],[mkt-dir]]="UP",testdata[[#This Row],[eval]],"")</f>
        <v/>
      </c>
      <c r="J486" s="6">
        <f t="shared" si="43"/>
        <v>22.146885000000005</v>
      </c>
      <c r="K486" s="6">
        <f t="shared" si="44"/>
        <v>16.859090000000005</v>
      </c>
      <c r="L486" s="7">
        <f>testdata[[#This Row],[cov+]]/testdata[[#This Row],[varM+]]</f>
        <v>0.76123978609181386</v>
      </c>
      <c r="M486" s="1">
        <f>IF(testdata[[#This Row],[mkt-dir]]="DN",testdata[[#This Row],[mrkt]],"")</f>
        <v>263.69</v>
      </c>
      <c r="N486" s="1">
        <f>IF(testdata[[#This Row],[mkt-dir]]="DN",testdata[[#This Row],[eval]],"")</f>
        <v>359.7</v>
      </c>
      <c r="O486" s="6">
        <f t="shared" si="45"/>
        <v>24.672788999999973</v>
      </c>
      <c r="P486" s="6">
        <f t="shared" si="46"/>
        <v>16.207761999999949</v>
      </c>
      <c r="Q486" s="7">
        <f>testdata[[#This Row],[cov-]]/testdata[[#This Row],[varM-]]</f>
        <v>0.65690838599559886</v>
      </c>
    </row>
    <row r="487" spans="1:17" x14ac:dyDescent="0.25">
      <c r="A487" s="3">
        <v>485</v>
      </c>
      <c r="B487" s="1">
        <v>263.29000000000002</v>
      </c>
      <c r="C487" s="1">
        <v>363.06</v>
      </c>
      <c r="D487" s="6">
        <f t="shared" si="42"/>
        <v>24.187004749999982</v>
      </c>
      <c r="E487" s="6">
        <f t="shared" si="47"/>
        <v>16.983847500000003</v>
      </c>
      <c r="F487" s="7">
        <f>testdata[[#This Row],[cov]]/testdata[[#This Row],[varM]]</f>
        <v>0.70218895127971626</v>
      </c>
      <c r="G487" s="2" t="str">
        <f>IF(testdata[[#This Row],[mrkt]]&gt;B486,"UP",IF(testdata[[#This Row],[mrkt]]&lt;B486,"DN",""))</f>
        <v>DN</v>
      </c>
      <c r="H487" s="2" t="str">
        <f>IF(testdata[[#This Row],[mkt-dir]]="UP",testdata[[#This Row],[mrkt]],"")</f>
        <v/>
      </c>
      <c r="I487" s="2" t="str">
        <f>IF(testdata[[#This Row],[mkt-dir]]="UP",testdata[[#This Row],[eval]],"")</f>
        <v/>
      </c>
      <c r="J487" s="6">
        <f t="shared" si="43"/>
        <v>24.23172098765432</v>
      </c>
      <c r="K487" s="6">
        <f t="shared" si="44"/>
        <v>20.161067901234578</v>
      </c>
      <c r="L487" s="7">
        <f>testdata[[#This Row],[cov+]]/testdata[[#This Row],[varM+]]</f>
        <v>0.83201139165915305</v>
      </c>
      <c r="M487" s="1">
        <f>IF(testdata[[#This Row],[mkt-dir]]="DN",testdata[[#This Row],[mrkt]],"")</f>
        <v>263.29000000000002</v>
      </c>
      <c r="N487" s="1">
        <f>IF(testdata[[#This Row],[mkt-dir]]="DN",testdata[[#This Row],[eval]],"")</f>
        <v>363.06</v>
      </c>
      <c r="O487" s="6">
        <f t="shared" si="45"/>
        <v>22.616006611570217</v>
      </c>
      <c r="P487" s="6">
        <f t="shared" si="46"/>
        <v>12.414353719008266</v>
      </c>
      <c r="Q487" s="7">
        <f>testdata[[#This Row],[cov-]]/testdata[[#This Row],[varM-]]</f>
        <v>0.54891891093881962</v>
      </c>
    </row>
    <row r="488" spans="1:17" x14ac:dyDescent="0.25">
      <c r="A488" s="3">
        <v>486</v>
      </c>
      <c r="B488" s="1">
        <v>257.17</v>
      </c>
      <c r="C488" s="1">
        <v>357.96</v>
      </c>
      <c r="D488" s="6">
        <f t="shared" si="42"/>
        <v>23.131764749999963</v>
      </c>
      <c r="E488" s="6">
        <f t="shared" si="47"/>
        <v>12.445457500000018</v>
      </c>
      <c r="F488" s="7">
        <f>testdata[[#This Row],[cov]]/testdata[[#This Row],[varM]]</f>
        <v>0.53802455776747593</v>
      </c>
      <c r="G488" s="2" t="str">
        <f>IF(testdata[[#This Row],[mrkt]]&gt;B487,"UP",IF(testdata[[#This Row],[mrkt]]&lt;B487,"DN",""))</f>
        <v>DN</v>
      </c>
      <c r="H488" s="2" t="str">
        <f>IF(testdata[[#This Row],[mkt-dir]]="UP",testdata[[#This Row],[mrkt]],"")</f>
        <v/>
      </c>
      <c r="I488" s="2" t="str">
        <f>IF(testdata[[#This Row],[mkt-dir]]="UP",testdata[[#This Row],[eval]],"")</f>
        <v/>
      </c>
      <c r="J488" s="6">
        <f t="shared" si="43"/>
        <v>18.947074999999991</v>
      </c>
      <c r="K488" s="6">
        <f t="shared" si="44"/>
        <v>22.971937499999996</v>
      </c>
      <c r="L488" s="7">
        <f>testdata[[#This Row],[cov+]]/testdata[[#This Row],[varM+]]</f>
        <v>1.2124265882728604</v>
      </c>
      <c r="M488" s="1">
        <f>IF(testdata[[#This Row],[mkt-dir]]="DN",testdata[[#This Row],[mrkt]],"")</f>
        <v>257.17</v>
      </c>
      <c r="N488" s="1">
        <f>IF(testdata[[#This Row],[mkt-dir]]="DN",testdata[[#This Row],[eval]],"")</f>
        <v>357.96</v>
      </c>
      <c r="O488" s="6">
        <f t="shared" si="45"/>
        <v>25.010524305555496</v>
      </c>
      <c r="P488" s="6">
        <f t="shared" si="46"/>
        <v>4.5751250000000319</v>
      </c>
      <c r="Q488" s="7">
        <f>testdata[[#This Row],[cov-]]/testdata[[#This Row],[varM-]]</f>
        <v>0.1829279923965359</v>
      </c>
    </row>
    <row r="489" spans="1:17" x14ac:dyDescent="0.25">
      <c r="A489" s="3">
        <v>487</v>
      </c>
      <c r="B489" s="1">
        <v>257.66000000000003</v>
      </c>
      <c r="C489" s="1">
        <v>365.15</v>
      </c>
      <c r="D489" s="6">
        <f t="shared" si="42"/>
        <v>20.82144099999994</v>
      </c>
      <c r="E489" s="6">
        <f t="shared" si="47"/>
        <v>5.1678425000000603</v>
      </c>
      <c r="F489" s="7">
        <f>testdata[[#This Row],[cov]]/testdata[[#This Row],[varM]]</f>
        <v>0.24819811942891346</v>
      </c>
      <c r="G489" s="2" t="str">
        <f>IF(testdata[[#This Row],[mrkt]]&gt;B488,"UP",IF(testdata[[#This Row],[mrkt]]&lt;B488,"DN",""))</f>
        <v>UP</v>
      </c>
      <c r="H489" s="2">
        <f>IF(testdata[[#This Row],[mkt-dir]]="UP",testdata[[#This Row],[mrkt]],"")</f>
        <v>257.66000000000003</v>
      </c>
      <c r="I489" s="2">
        <f>IF(testdata[[#This Row],[mkt-dir]]="UP",testdata[[#This Row],[eval]],"")</f>
        <v>365.15</v>
      </c>
      <c r="J489" s="6">
        <f t="shared" si="43"/>
        <v>22.97462469135796</v>
      </c>
      <c r="K489" s="6">
        <f t="shared" si="44"/>
        <v>7.4320925925926655</v>
      </c>
      <c r="L489" s="7">
        <f>testdata[[#This Row],[cov+]]/testdata[[#This Row],[varM+]]</f>
        <v>0.32349136024791258</v>
      </c>
      <c r="M489" s="1" t="str">
        <f>IF(testdata[[#This Row],[mkt-dir]]="DN",testdata[[#This Row],[mrkt]],"")</f>
        <v/>
      </c>
      <c r="N489" s="1" t="str">
        <f>IF(testdata[[#This Row],[mkt-dir]]="DN",testdata[[#This Row],[eval]],"")</f>
        <v/>
      </c>
      <c r="O489" s="6">
        <f t="shared" si="45"/>
        <v>18.03136528925614</v>
      </c>
      <c r="P489" s="6">
        <f t="shared" si="46"/>
        <v>0.82403305785129011</v>
      </c>
      <c r="Q489" s="7">
        <f>testdata[[#This Row],[cov-]]/testdata[[#This Row],[varM-]]</f>
        <v>4.5699981373140075E-2</v>
      </c>
    </row>
    <row r="490" spans="1:17" x14ac:dyDescent="0.25">
      <c r="A490" s="3">
        <v>488</v>
      </c>
      <c r="B490" s="1">
        <v>257.72000000000003</v>
      </c>
      <c r="C490" s="1">
        <v>366.76</v>
      </c>
      <c r="D490" s="6">
        <f t="shared" si="42"/>
        <v>19.665005999999927</v>
      </c>
      <c r="E490" s="6">
        <f t="shared" si="47"/>
        <v>-0.72664499999990395</v>
      </c>
      <c r="F490" s="7">
        <f>testdata[[#This Row],[cov]]/testdata[[#This Row],[varM]]</f>
        <v>-3.6951171029386241E-2</v>
      </c>
      <c r="G490" s="2" t="str">
        <f>IF(testdata[[#This Row],[mrkt]]&gt;B489,"UP",IF(testdata[[#This Row],[mrkt]]&lt;B489,"DN",""))</f>
        <v>UP</v>
      </c>
      <c r="H490" s="2">
        <f>IF(testdata[[#This Row],[mkt-dir]]="UP",testdata[[#This Row],[mrkt]],"")</f>
        <v>257.72000000000003</v>
      </c>
      <c r="I490" s="2">
        <f>IF(testdata[[#This Row],[mkt-dir]]="UP",testdata[[#This Row],[eval]],"")</f>
        <v>366.76</v>
      </c>
      <c r="J490" s="6">
        <f t="shared" si="43"/>
        <v>25.017439999999905</v>
      </c>
      <c r="K490" s="6">
        <f t="shared" si="44"/>
        <v>-3.5881999999998824</v>
      </c>
      <c r="L490" s="7">
        <f>testdata[[#This Row],[cov+]]/testdata[[#This Row],[varM+]]</f>
        <v>-0.14342794466579697</v>
      </c>
      <c r="M490" s="1" t="str">
        <f>IF(testdata[[#This Row],[mkt-dir]]="DN",testdata[[#This Row],[mrkt]],"")</f>
        <v/>
      </c>
      <c r="N490" s="1" t="str">
        <f>IF(testdata[[#This Row],[mkt-dir]]="DN",testdata[[#This Row],[eval]],"")</f>
        <v/>
      </c>
      <c r="O490" s="6">
        <f t="shared" si="45"/>
        <v>13.026163999999955</v>
      </c>
      <c r="P490" s="6">
        <f t="shared" si="46"/>
        <v>-2.430073999999931</v>
      </c>
      <c r="Q490" s="7">
        <f>testdata[[#This Row],[cov-]]/testdata[[#This Row],[varM-]]</f>
        <v>-0.18655330917067675</v>
      </c>
    </row>
    <row r="491" spans="1:17" x14ac:dyDescent="0.25">
      <c r="A491" s="3">
        <v>489</v>
      </c>
      <c r="B491" s="1">
        <v>259.01</v>
      </c>
      <c r="C491" s="1">
        <v>366.6</v>
      </c>
      <c r="D491" s="6">
        <f t="shared" si="42"/>
        <v>20.022068999999938</v>
      </c>
      <c r="E491" s="6">
        <f t="shared" si="47"/>
        <v>-1.2681259999999199</v>
      </c>
      <c r="F491" s="7">
        <f>testdata[[#This Row],[cov]]/testdata[[#This Row],[varM]]</f>
        <v>-6.3336411436796261E-2</v>
      </c>
      <c r="G491" s="2" t="str">
        <f>IF(testdata[[#This Row],[mrkt]]&gt;B490,"UP",IF(testdata[[#This Row],[mrkt]]&lt;B490,"DN",""))</f>
        <v>UP</v>
      </c>
      <c r="H491" s="2">
        <f>IF(testdata[[#This Row],[mkt-dir]]="UP",testdata[[#This Row],[mrkt]],"")</f>
        <v>259.01</v>
      </c>
      <c r="I491" s="2">
        <f>IF(testdata[[#This Row],[mkt-dir]]="UP",testdata[[#This Row],[eval]],"")</f>
        <v>366.6</v>
      </c>
      <c r="J491" s="6">
        <f t="shared" si="43"/>
        <v>24.77631735537182</v>
      </c>
      <c r="K491" s="6">
        <f t="shared" si="44"/>
        <v>-9.2627801652891648</v>
      </c>
      <c r="L491" s="7">
        <f>testdata[[#This Row],[cov+]]/testdata[[#This Row],[varM+]]</f>
        <v>-0.37385621246415285</v>
      </c>
      <c r="M491" s="1" t="str">
        <f>IF(testdata[[#This Row],[mkt-dir]]="DN",testdata[[#This Row],[mrkt]],"")</f>
        <v/>
      </c>
      <c r="N491" s="1" t="str">
        <f>IF(testdata[[#This Row],[mkt-dir]]="DN",testdata[[#This Row],[eval]],"")</f>
        <v/>
      </c>
      <c r="O491" s="6">
        <f t="shared" si="45"/>
        <v>12.887706172839465</v>
      </c>
      <c r="P491" s="6">
        <f t="shared" si="46"/>
        <v>3.9320876543210628</v>
      </c>
      <c r="Q491" s="7">
        <f>testdata[[#This Row],[cov-]]/testdata[[#This Row],[varM-]]</f>
        <v>0.30510376335300415</v>
      </c>
    </row>
    <row r="492" spans="1:17" x14ac:dyDescent="0.25">
      <c r="A492" s="3">
        <v>490</v>
      </c>
      <c r="B492" s="1">
        <v>258.93</v>
      </c>
      <c r="C492" s="1">
        <v>376.79</v>
      </c>
      <c r="D492" s="6">
        <f t="shared" si="42"/>
        <v>20.327204999999935</v>
      </c>
      <c r="E492" s="6">
        <f t="shared" si="47"/>
        <v>-4.0910949999999175</v>
      </c>
      <c r="F492" s="7">
        <f>testdata[[#This Row],[cov]]/testdata[[#This Row],[varM]]</f>
        <v>-0.20126205250549353</v>
      </c>
      <c r="G492" s="2" t="str">
        <f>IF(testdata[[#This Row],[mrkt]]&gt;B491,"UP",IF(testdata[[#This Row],[mrkt]]&lt;B491,"DN",""))</f>
        <v>DN</v>
      </c>
      <c r="H492" s="2" t="str">
        <f>IF(testdata[[#This Row],[mkt-dir]]="UP",testdata[[#This Row],[mrkt]],"")</f>
        <v/>
      </c>
      <c r="I492" s="2" t="str">
        <f>IF(testdata[[#This Row],[mkt-dir]]="UP",testdata[[#This Row],[eval]],"")</f>
        <v/>
      </c>
      <c r="J492" s="6">
        <f t="shared" si="43"/>
        <v>24.77631735537182</v>
      </c>
      <c r="K492" s="6">
        <f t="shared" si="44"/>
        <v>-9.2627801652891648</v>
      </c>
      <c r="L492" s="7">
        <f>testdata[[#This Row],[cov+]]/testdata[[#This Row],[varM+]]</f>
        <v>-0.37385621246415285</v>
      </c>
      <c r="M492" s="1">
        <f>IF(testdata[[#This Row],[mkt-dir]]="DN",testdata[[#This Row],[mrkt]],"")</f>
        <v>258.93</v>
      </c>
      <c r="N492" s="1">
        <f>IF(testdata[[#This Row],[mkt-dir]]="DN",testdata[[#This Row],[eval]],"")</f>
        <v>376.79</v>
      </c>
      <c r="O492" s="6">
        <f t="shared" si="45"/>
        <v>12.040911111111074</v>
      </c>
      <c r="P492" s="6">
        <f t="shared" si="46"/>
        <v>0.81736666666673818</v>
      </c>
      <c r="Q492" s="7">
        <f>testdata[[#This Row],[cov-]]/testdata[[#This Row],[varM-]]</f>
        <v>6.7882459983654497E-2</v>
      </c>
    </row>
    <row r="493" spans="1:17" x14ac:dyDescent="0.25">
      <c r="A493" s="3">
        <v>491</v>
      </c>
      <c r="B493" s="1">
        <v>254.15</v>
      </c>
      <c r="C493" s="1">
        <v>365.71</v>
      </c>
      <c r="D493" s="6">
        <f t="shared" si="42"/>
        <v>23.518454749999929</v>
      </c>
      <c r="E493" s="6">
        <f t="shared" si="47"/>
        <v>-8.4665147499999112</v>
      </c>
      <c r="F493" s="7">
        <f>testdata[[#This Row],[cov]]/testdata[[#This Row],[varM]]</f>
        <v>-0.35999451664654697</v>
      </c>
      <c r="G493" s="2" t="str">
        <f>IF(testdata[[#This Row],[mrkt]]&gt;B492,"UP",IF(testdata[[#This Row],[mrkt]]&lt;B492,"DN",""))</f>
        <v>DN</v>
      </c>
      <c r="H493" s="2" t="str">
        <f>IF(testdata[[#This Row],[mkt-dir]]="UP",testdata[[#This Row],[mrkt]],"")</f>
        <v/>
      </c>
      <c r="I493" s="2" t="str">
        <f>IF(testdata[[#This Row],[mkt-dir]]="UP",testdata[[#This Row],[eval]],"")</f>
        <v/>
      </c>
      <c r="J493" s="6">
        <f t="shared" si="43"/>
        <v>24.77631735537182</v>
      </c>
      <c r="K493" s="6">
        <f t="shared" si="44"/>
        <v>-9.2627801652891648</v>
      </c>
      <c r="L493" s="7">
        <f>testdata[[#This Row],[cov+]]/testdata[[#This Row],[varM+]]</f>
        <v>-0.37385621246415285</v>
      </c>
      <c r="M493" s="1">
        <f>IF(testdata[[#This Row],[mkt-dir]]="DN",testdata[[#This Row],[mrkt]],"")</f>
        <v>254.15</v>
      </c>
      <c r="N493" s="1">
        <f>IF(testdata[[#This Row],[mkt-dir]]="DN",testdata[[#This Row],[eval]],"")</f>
        <v>365.71</v>
      </c>
      <c r="O493" s="6">
        <f t="shared" si="45"/>
        <v>15.881432098765394</v>
      </c>
      <c r="P493" s="6">
        <f t="shared" si="46"/>
        <v>-5.1419938271604115</v>
      </c>
      <c r="Q493" s="7">
        <f>testdata[[#This Row],[cov-]]/testdata[[#This Row],[varM-]]</f>
        <v>-0.32377393897368645</v>
      </c>
    </row>
    <row r="494" spans="1:17" x14ac:dyDescent="0.25">
      <c r="A494" s="3">
        <v>492</v>
      </c>
      <c r="B494" s="1">
        <v>249.16</v>
      </c>
      <c r="C494" s="1">
        <v>348.42</v>
      </c>
      <c r="D494" s="6">
        <f t="shared" si="42"/>
        <v>30.091268999999944</v>
      </c>
      <c r="E494" s="6">
        <f t="shared" si="47"/>
        <v>-3.7770014999999217</v>
      </c>
      <c r="F494" s="7">
        <f>testdata[[#This Row],[cov]]/testdata[[#This Row],[varM]]</f>
        <v>-0.12551818602266088</v>
      </c>
      <c r="G494" s="2" t="str">
        <f>IF(testdata[[#This Row],[mrkt]]&gt;B493,"UP",IF(testdata[[#This Row],[mrkt]]&lt;B493,"DN",""))</f>
        <v>DN</v>
      </c>
      <c r="H494" s="2" t="str">
        <f>IF(testdata[[#This Row],[mkt-dir]]="UP",testdata[[#This Row],[mrkt]],"")</f>
        <v/>
      </c>
      <c r="I494" s="2" t="str">
        <f>IF(testdata[[#This Row],[mkt-dir]]="UP",testdata[[#This Row],[eval]],"")</f>
        <v/>
      </c>
      <c r="J494" s="6">
        <f t="shared" si="43"/>
        <v>26.347315999999921</v>
      </c>
      <c r="K494" s="6">
        <f t="shared" si="44"/>
        <v>-8.6568539999999103</v>
      </c>
      <c r="L494" s="7">
        <f>testdata[[#This Row],[cov+]]/testdata[[#This Row],[varM+]]</f>
        <v>-0.32856682631353934</v>
      </c>
      <c r="M494" s="1">
        <f>IF(testdata[[#This Row],[mkt-dir]]="DN",testdata[[#This Row],[mrkt]],"")</f>
        <v>249.16</v>
      </c>
      <c r="N494" s="1">
        <f>IF(testdata[[#This Row],[mkt-dir]]="DN",testdata[[#This Row],[eval]],"")</f>
        <v>348.42</v>
      </c>
      <c r="O494" s="6">
        <f t="shared" si="45"/>
        <v>25.240563999999978</v>
      </c>
      <c r="P494" s="6">
        <f t="shared" si="46"/>
        <v>1.4822100000000631</v>
      </c>
      <c r="Q494" s="7">
        <f>testdata[[#This Row],[cov-]]/testdata[[#This Row],[varM-]]</f>
        <v>5.8723331221919778E-2</v>
      </c>
    </row>
    <row r="495" spans="1:17" x14ac:dyDescent="0.25">
      <c r="A495" s="3">
        <v>493</v>
      </c>
      <c r="B495" s="1">
        <v>248.89</v>
      </c>
      <c r="C495" s="1">
        <v>337.03</v>
      </c>
      <c r="D495" s="6">
        <f t="shared" si="42"/>
        <v>35.037584749999972</v>
      </c>
      <c r="E495" s="6">
        <f t="shared" si="47"/>
        <v>5.6360622500001067</v>
      </c>
      <c r="F495" s="7">
        <f>testdata[[#This Row],[cov]]/testdata[[#This Row],[varM]]</f>
        <v>0.16085761305222704</v>
      </c>
      <c r="G495" s="2" t="str">
        <f>IF(testdata[[#This Row],[mrkt]]&gt;B494,"UP",IF(testdata[[#This Row],[mrkt]]&lt;B494,"DN",""))</f>
        <v>DN</v>
      </c>
      <c r="H495" s="2" t="str">
        <f>IF(testdata[[#This Row],[mkt-dir]]="UP",testdata[[#This Row],[mrkt]],"")</f>
        <v/>
      </c>
      <c r="I495" s="2" t="str">
        <f>IF(testdata[[#This Row],[mkt-dir]]="UP",testdata[[#This Row],[eval]],"")</f>
        <v/>
      </c>
      <c r="J495" s="6">
        <f t="shared" si="43"/>
        <v>27.446758024691277</v>
      </c>
      <c r="K495" s="6">
        <f t="shared" si="44"/>
        <v>-9.8719345679011301</v>
      </c>
      <c r="L495" s="7">
        <f>testdata[[#This Row],[cov+]]/testdata[[#This Row],[varM+]]</f>
        <v>-0.35967579701108143</v>
      </c>
      <c r="M495" s="1">
        <f>IF(testdata[[#This Row],[mkt-dir]]="DN",testdata[[#This Row],[mrkt]],"")</f>
        <v>248.89</v>
      </c>
      <c r="N495" s="1">
        <f>IF(testdata[[#This Row],[mkt-dir]]="DN",testdata[[#This Row],[eval]],"")</f>
        <v>337.03</v>
      </c>
      <c r="O495" s="6">
        <f t="shared" si="45"/>
        <v>31.53757190082645</v>
      </c>
      <c r="P495" s="6">
        <f t="shared" si="46"/>
        <v>15.613437190082747</v>
      </c>
      <c r="Q495" s="7">
        <f>testdata[[#This Row],[cov-]]/testdata[[#This Row],[varM-]]</f>
        <v>0.49507416865131565</v>
      </c>
    </row>
    <row r="496" spans="1:17" x14ac:dyDescent="0.25">
      <c r="A496" s="3">
        <v>494</v>
      </c>
      <c r="B496" s="1">
        <v>245.16</v>
      </c>
      <c r="C496" s="1">
        <v>332.97</v>
      </c>
      <c r="D496" s="6">
        <f t="shared" si="42"/>
        <v>45.395228999999986</v>
      </c>
      <c r="E496" s="6">
        <f t="shared" si="47"/>
        <v>19.805319500000092</v>
      </c>
      <c r="F496" s="7">
        <f>testdata[[#This Row],[cov]]/testdata[[#This Row],[varM]]</f>
        <v>0.43628636612891847</v>
      </c>
      <c r="G496" s="2" t="str">
        <f>IF(testdata[[#This Row],[mrkt]]&gt;B495,"UP",IF(testdata[[#This Row],[mrkt]]&lt;B495,"DN",""))</f>
        <v>DN</v>
      </c>
      <c r="H496" s="2" t="str">
        <f>IF(testdata[[#This Row],[mkt-dir]]="UP",testdata[[#This Row],[mrkt]],"")</f>
        <v/>
      </c>
      <c r="I496" s="2" t="str">
        <f>IF(testdata[[#This Row],[mkt-dir]]="UP",testdata[[#This Row],[eval]],"")</f>
        <v/>
      </c>
      <c r="J496" s="6">
        <f t="shared" si="43"/>
        <v>27.446758024691277</v>
      </c>
      <c r="K496" s="6">
        <f t="shared" si="44"/>
        <v>-9.8719345679011301</v>
      </c>
      <c r="L496" s="7">
        <f>testdata[[#This Row],[cov+]]/testdata[[#This Row],[varM+]]</f>
        <v>-0.35967579701108143</v>
      </c>
      <c r="M496" s="1">
        <f>IF(testdata[[#This Row],[mkt-dir]]="DN",testdata[[#This Row],[mrkt]],"")</f>
        <v>245.16</v>
      </c>
      <c r="N496" s="1">
        <f>IF(testdata[[#This Row],[mkt-dir]]="DN",testdata[[#This Row],[eval]],"")</f>
        <v>332.97</v>
      </c>
      <c r="O496" s="6">
        <f t="shared" si="45"/>
        <v>42.625295867768614</v>
      </c>
      <c r="P496" s="6">
        <f t="shared" si="46"/>
        <v>35.228962809917419</v>
      </c>
      <c r="Q496" s="7">
        <f>testdata[[#This Row],[cov-]]/testdata[[#This Row],[varM-]]</f>
        <v>0.82648019427722075</v>
      </c>
    </row>
    <row r="497" spans="1:17" x14ac:dyDescent="0.25">
      <c r="A497" s="3">
        <v>495</v>
      </c>
      <c r="B497" s="1">
        <v>241.17</v>
      </c>
      <c r="C497" s="1">
        <v>315.38</v>
      </c>
      <c r="D497" s="6">
        <f t="shared" si="42"/>
        <v>61.150405999999997</v>
      </c>
      <c r="E497" s="6">
        <f t="shared" si="47"/>
        <v>51.424937000000114</v>
      </c>
      <c r="F497" s="7">
        <f>testdata[[#This Row],[cov]]/testdata[[#This Row],[varM]]</f>
        <v>0.84095822683499621</v>
      </c>
      <c r="G497" s="2" t="str">
        <f>IF(testdata[[#This Row],[mrkt]]&gt;B496,"UP",IF(testdata[[#This Row],[mrkt]]&lt;B496,"DN",""))</f>
        <v>DN</v>
      </c>
      <c r="H497" s="2" t="str">
        <f>IF(testdata[[#This Row],[mkt-dir]]="UP",testdata[[#This Row],[mrkt]],"")</f>
        <v/>
      </c>
      <c r="I497" s="2" t="str">
        <f>IF(testdata[[#This Row],[mkt-dir]]="UP",testdata[[#This Row],[eval]],"")</f>
        <v/>
      </c>
      <c r="J497" s="6">
        <f t="shared" si="43"/>
        <v>27.446758024691277</v>
      </c>
      <c r="K497" s="6">
        <f t="shared" si="44"/>
        <v>-9.8719345679011301</v>
      </c>
      <c r="L497" s="7">
        <f>testdata[[#This Row],[cov+]]/testdata[[#This Row],[varM+]]</f>
        <v>-0.35967579701108143</v>
      </c>
      <c r="M497" s="1">
        <f>IF(testdata[[#This Row],[mkt-dir]]="DN",testdata[[#This Row],[mrkt]],"")</f>
        <v>241.17</v>
      </c>
      <c r="N497" s="1">
        <f>IF(testdata[[#This Row],[mkt-dir]]="DN",testdata[[#This Row],[eval]],"")</f>
        <v>315.38</v>
      </c>
      <c r="O497" s="6">
        <f t="shared" si="45"/>
        <v>61.825365289256254</v>
      </c>
      <c r="P497" s="6">
        <f t="shared" si="46"/>
        <v>80.424350413223237</v>
      </c>
      <c r="Q497" s="7">
        <f>testdata[[#This Row],[cov-]]/testdata[[#This Row],[varM-]]</f>
        <v>1.3008309783039653</v>
      </c>
    </row>
    <row r="498" spans="1:17" x14ac:dyDescent="0.25">
      <c r="A498" s="3">
        <v>496</v>
      </c>
      <c r="B498" s="1">
        <v>236.23</v>
      </c>
      <c r="C498" s="1">
        <v>319.77</v>
      </c>
      <c r="D498" s="6">
        <f t="shared" si="42"/>
        <v>84.81514475000003</v>
      </c>
      <c r="E498" s="6">
        <f t="shared" si="47"/>
        <v>84.569901500000157</v>
      </c>
      <c r="F498" s="7">
        <f>testdata[[#This Row],[cov]]/testdata[[#This Row],[varM]]</f>
        <v>0.99710849694682768</v>
      </c>
      <c r="G498" s="2" t="str">
        <f>IF(testdata[[#This Row],[mrkt]]&gt;B497,"UP",IF(testdata[[#This Row],[mrkt]]&lt;B497,"DN",""))</f>
        <v>DN</v>
      </c>
      <c r="H498" s="2" t="str">
        <f>IF(testdata[[#This Row],[mkt-dir]]="UP",testdata[[#This Row],[mrkt]],"")</f>
        <v/>
      </c>
      <c r="I498" s="2" t="str">
        <f>IF(testdata[[#This Row],[mkt-dir]]="UP",testdata[[#This Row],[eval]],"")</f>
        <v/>
      </c>
      <c r="J498" s="6">
        <f t="shared" si="43"/>
        <v>28.368018749999898</v>
      </c>
      <c r="K498" s="6">
        <f t="shared" si="44"/>
        <v>-20.330396874999924</v>
      </c>
      <c r="L498" s="7">
        <f>testdata[[#This Row],[cov+]]/testdata[[#This Row],[varM+]]</f>
        <v>-0.71666608282257982</v>
      </c>
      <c r="M498" s="1">
        <f>IF(testdata[[#This Row],[mkt-dir]]="DN",testdata[[#This Row],[mrkt]],"")</f>
        <v>236.23</v>
      </c>
      <c r="N498" s="1">
        <f>IF(testdata[[#This Row],[mkt-dir]]="DN",testdata[[#This Row],[eval]],"")</f>
        <v>319.77</v>
      </c>
      <c r="O498" s="6">
        <f t="shared" si="45"/>
        <v>83.795002083333429</v>
      </c>
      <c r="P498" s="6">
        <f t="shared" si="46"/>
        <v>113.83508541666681</v>
      </c>
      <c r="Q498" s="7">
        <f>testdata[[#This Row],[cov-]]/testdata[[#This Row],[varM-]]</f>
        <v>1.3584949291302455</v>
      </c>
    </row>
    <row r="499" spans="1:17" x14ac:dyDescent="0.25">
      <c r="A499" s="3">
        <v>497</v>
      </c>
      <c r="B499" s="1">
        <v>229.99</v>
      </c>
      <c r="C499" s="1">
        <v>295.39</v>
      </c>
      <c r="D499" s="6">
        <f t="shared" si="42"/>
        <v>120.65367900000001</v>
      </c>
      <c r="E499" s="6">
        <f t="shared" si="47"/>
        <v>156.03312400000013</v>
      </c>
      <c r="F499" s="7">
        <f>testdata[[#This Row],[cov]]/testdata[[#This Row],[varM]]</f>
        <v>1.2932313816970316</v>
      </c>
      <c r="G499" s="2" t="str">
        <f>IF(testdata[[#This Row],[mrkt]]&gt;B498,"UP",IF(testdata[[#This Row],[mrkt]]&lt;B498,"DN",""))</f>
        <v>DN</v>
      </c>
      <c r="H499" s="2" t="str">
        <f>IF(testdata[[#This Row],[mkt-dir]]="UP",testdata[[#This Row],[mrkt]],"")</f>
        <v/>
      </c>
      <c r="I499" s="2" t="str">
        <f>IF(testdata[[#This Row],[mkt-dir]]="UP",testdata[[#This Row],[eval]],"")</f>
        <v/>
      </c>
      <c r="J499" s="6">
        <f t="shared" si="43"/>
        <v>28.368018749999898</v>
      </c>
      <c r="K499" s="6">
        <f t="shared" si="44"/>
        <v>-20.330396874999924</v>
      </c>
      <c r="L499" s="7">
        <f>testdata[[#This Row],[cov+]]/testdata[[#This Row],[varM+]]</f>
        <v>-0.71666608282257982</v>
      </c>
      <c r="M499" s="1">
        <f>IF(testdata[[#This Row],[mkt-dir]]="DN",testdata[[#This Row],[mrkt]],"")</f>
        <v>229.99</v>
      </c>
      <c r="N499" s="1">
        <f>IF(testdata[[#This Row],[mkt-dir]]="DN",testdata[[#This Row],[eval]],"")</f>
        <v>295.39</v>
      </c>
      <c r="O499" s="6">
        <f t="shared" si="45"/>
        <v>123.91153888888893</v>
      </c>
      <c r="P499" s="6">
        <f t="shared" si="46"/>
        <v>211.43046944444461</v>
      </c>
      <c r="Q499" s="7">
        <f>testdata[[#This Row],[cov-]]/testdata[[#This Row],[varM-]]</f>
        <v>1.7063016999089458</v>
      </c>
    </row>
    <row r="500" spans="1:17" x14ac:dyDescent="0.25">
      <c r="A500" s="3">
        <v>498</v>
      </c>
      <c r="B500" s="1">
        <v>241.61</v>
      </c>
      <c r="C500" s="1">
        <v>326.08999999999997</v>
      </c>
      <c r="D500" s="6">
        <f t="shared" si="42"/>
        <v>128.99380275000001</v>
      </c>
      <c r="E500" s="6">
        <f t="shared" si="47"/>
        <v>171.35592675000015</v>
      </c>
      <c r="F500" s="7">
        <f>testdata[[#This Row],[cov]]/testdata[[#This Row],[varM]]</f>
        <v>1.3284043349129044</v>
      </c>
      <c r="G500" s="2" t="str">
        <f>IF(testdata[[#This Row],[mrkt]]&gt;B499,"UP",IF(testdata[[#This Row],[mrkt]]&lt;B499,"DN",""))</f>
        <v>UP</v>
      </c>
      <c r="H500" s="2">
        <f>IF(testdata[[#This Row],[mkt-dir]]="UP",testdata[[#This Row],[mrkt]],"")</f>
        <v>241.61</v>
      </c>
      <c r="I500" s="2">
        <f>IF(testdata[[#This Row],[mkt-dir]]="UP",testdata[[#This Row],[eval]],"")</f>
        <v>326.08999999999997</v>
      </c>
      <c r="J500" s="6">
        <f t="shared" si="43"/>
        <v>80.796760937499855</v>
      </c>
      <c r="K500" s="6">
        <f t="shared" si="44"/>
        <v>51.109762500000109</v>
      </c>
      <c r="L500" s="7">
        <f>testdata[[#This Row],[cov+]]/testdata[[#This Row],[varM+]]</f>
        <v>0.63257192376233928</v>
      </c>
      <c r="M500" s="1" t="str">
        <f>IF(testdata[[#This Row],[mkt-dir]]="DN",testdata[[#This Row],[mrkt]],"")</f>
        <v/>
      </c>
      <c r="N500" s="1" t="str">
        <f>IF(testdata[[#This Row],[mkt-dir]]="DN",testdata[[#This Row],[eval]],"")</f>
        <v/>
      </c>
      <c r="O500" s="6">
        <f t="shared" si="45"/>
        <v>123.91153888888893</v>
      </c>
      <c r="P500" s="6">
        <f t="shared" si="46"/>
        <v>211.43046944444461</v>
      </c>
      <c r="Q500" s="7">
        <f>testdata[[#This Row],[cov-]]/testdata[[#This Row],[varM-]]</f>
        <v>1.7063016999089458</v>
      </c>
    </row>
    <row r="501" spans="1:17" x14ac:dyDescent="0.25">
      <c r="A501" s="3">
        <v>499</v>
      </c>
      <c r="B501" s="1">
        <v>243.46</v>
      </c>
      <c r="C501" s="1">
        <v>316.13</v>
      </c>
      <c r="D501" s="6">
        <f t="shared" si="42"/>
        <v>132.66122474999997</v>
      </c>
      <c r="E501" s="6">
        <f t="shared" si="47"/>
        <v>189.05712700000015</v>
      </c>
      <c r="F501" s="7">
        <f>testdata[[#This Row],[cov]]/testdata[[#This Row],[varM]]</f>
        <v>1.4251121784551457</v>
      </c>
      <c r="G501" s="2" t="str">
        <f>IF(testdata[[#This Row],[mrkt]]&gt;B500,"UP",IF(testdata[[#This Row],[mrkt]]&lt;B500,"DN",""))</f>
        <v>UP</v>
      </c>
      <c r="H501" s="2">
        <f>IF(testdata[[#This Row],[mkt-dir]]="UP",testdata[[#This Row],[mrkt]],"")</f>
        <v>243.46</v>
      </c>
      <c r="I501" s="2">
        <f>IF(testdata[[#This Row],[mkt-dir]]="UP",testdata[[#This Row],[eval]],"")</f>
        <v>316.13</v>
      </c>
      <c r="J501" s="6">
        <f t="shared" si="43"/>
        <v>113.43469843749983</v>
      </c>
      <c r="K501" s="6">
        <f t="shared" si="44"/>
        <v>125.0221734375001</v>
      </c>
      <c r="L501" s="7">
        <f>testdata[[#This Row],[cov+]]/testdata[[#This Row],[varM+]]</f>
        <v>1.1021510627666078</v>
      </c>
      <c r="M501" s="1" t="str">
        <f>IF(testdata[[#This Row],[mkt-dir]]="DN",testdata[[#This Row],[mrkt]],"")</f>
        <v/>
      </c>
      <c r="N501" s="1" t="str">
        <f>IF(testdata[[#This Row],[mkt-dir]]="DN",testdata[[#This Row],[eval]],"")</f>
        <v/>
      </c>
      <c r="O501" s="6">
        <f t="shared" si="45"/>
        <v>123.91153888888893</v>
      </c>
      <c r="P501" s="6">
        <f t="shared" si="46"/>
        <v>211.43046944444461</v>
      </c>
      <c r="Q501" s="7">
        <f>testdata[[#This Row],[cov-]]/testdata[[#This Row],[varM-]]</f>
        <v>1.7063016999089458</v>
      </c>
    </row>
    <row r="502" spans="1:17" x14ac:dyDescent="0.25">
      <c r="A502" s="3">
        <v>500</v>
      </c>
      <c r="B502" s="1">
        <v>243.15</v>
      </c>
      <c r="C502" s="1">
        <v>333.87</v>
      </c>
      <c r="D502" s="6">
        <f t="shared" si="42"/>
        <v>127.83673874999997</v>
      </c>
      <c r="E502" s="6">
        <f t="shared" si="47"/>
        <v>193.04876500000015</v>
      </c>
      <c r="F502" s="7">
        <f>testdata[[#This Row],[cov]]/testdata[[#This Row],[varM]]</f>
        <v>1.5101196016704563</v>
      </c>
      <c r="G502" s="2" t="str">
        <f>IF(testdata[[#This Row],[mrkt]]&gt;B501,"UP",IF(testdata[[#This Row],[mrkt]]&lt;B501,"DN",""))</f>
        <v>DN</v>
      </c>
      <c r="H502" s="2" t="str">
        <f>IF(testdata[[#This Row],[mkt-dir]]="UP",testdata[[#This Row],[mrkt]],"")</f>
        <v/>
      </c>
      <c r="I502" s="2" t="str">
        <f>IF(testdata[[#This Row],[mkt-dir]]="UP",testdata[[#This Row],[eval]],"")</f>
        <v/>
      </c>
      <c r="J502" s="6">
        <f t="shared" si="43"/>
        <v>115.50744897959159</v>
      </c>
      <c r="K502" s="6">
        <f t="shared" si="44"/>
        <v>145.65652040816337</v>
      </c>
      <c r="L502" s="7">
        <f>testdata[[#This Row],[cov+]]/testdata[[#This Row],[varM+]]</f>
        <v>1.2610140877918503</v>
      </c>
      <c r="M502" s="1">
        <f>IF(testdata[[#This Row],[mkt-dir]]="DN",testdata[[#This Row],[mrkt]],"")</f>
        <v>243.15</v>
      </c>
      <c r="N502" s="1">
        <f>IF(testdata[[#This Row],[mkt-dir]]="DN",testdata[[#This Row],[eval]],"")</f>
        <v>333.87</v>
      </c>
      <c r="O502" s="6">
        <f t="shared" si="45"/>
        <v>119.05393017751481</v>
      </c>
      <c r="P502" s="6">
        <f t="shared" si="46"/>
        <v>200.29911065088771</v>
      </c>
      <c r="Q502" s="7">
        <f>testdata[[#This Row],[cov-]]/testdata[[#This Row],[varM-]]</f>
        <v>1.6824233383327425</v>
      </c>
    </row>
    <row r="503" spans="1:17" x14ac:dyDescent="0.25">
      <c r="A503" s="3">
        <v>501</v>
      </c>
      <c r="B503" s="1">
        <v>245.28</v>
      </c>
      <c r="C503" s="1">
        <v>332.8</v>
      </c>
      <c r="D503" s="6">
        <f t="shared" si="42"/>
        <v>119.25101999999995</v>
      </c>
      <c r="E503" s="6">
        <f t="shared" si="47"/>
        <v>199.85528500000012</v>
      </c>
      <c r="F503" s="7">
        <f>testdata[[#This Row],[cov]]/testdata[[#This Row],[varM]]</f>
        <v>1.6759209690617338</v>
      </c>
      <c r="G503" s="2" t="str">
        <f>IF(testdata[[#This Row],[mrkt]]&gt;B502,"UP",IF(testdata[[#This Row],[mrkt]]&lt;B502,"DN",""))</f>
        <v>UP</v>
      </c>
      <c r="H503" s="2">
        <f>IF(testdata[[#This Row],[mkt-dir]]="UP",testdata[[#This Row],[mrkt]],"")</f>
        <v>245.28</v>
      </c>
      <c r="I503" s="2">
        <f>IF(testdata[[#This Row],[mkt-dir]]="UP",testdata[[#This Row],[eval]],"")</f>
        <v>332.8</v>
      </c>
      <c r="J503" s="6">
        <f t="shared" si="43"/>
        <v>116.81151874999981</v>
      </c>
      <c r="K503" s="6">
        <f t="shared" si="44"/>
        <v>149.96284375000008</v>
      </c>
      <c r="L503" s="7">
        <f>testdata[[#This Row],[cov+]]/testdata[[#This Row],[varM+]]</f>
        <v>1.2838018489507939</v>
      </c>
      <c r="M503" s="1" t="str">
        <f>IF(testdata[[#This Row],[mkt-dir]]="DN",testdata[[#This Row],[mrkt]],"")</f>
        <v/>
      </c>
      <c r="N503" s="1" t="str">
        <f>IF(testdata[[#This Row],[mkt-dir]]="DN",testdata[[#This Row],[eval]],"")</f>
        <v/>
      </c>
      <c r="O503" s="6">
        <f t="shared" si="45"/>
        <v>103.82534722222232</v>
      </c>
      <c r="P503" s="6">
        <f t="shared" si="46"/>
        <v>218.38275972222235</v>
      </c>
      <c r="Q503" s="7">
        <f>testdata[[#This Row],[cov-]]/testdata[[#This Row],[varM-]]</f>
        <v>2.1033665243113262</v>
      </c>
    </row>
  </sheetData>
  <phoneticPr fontId="18" type="noConversion"/>
  <pageMargins left="0.7" right="0.7" top="0.75" bottom="0.75" header="0.3" footer="0.3"/>
  <pageSetup orientation="portrait" r:id="rId1"/>
  <ignoredErrors>
    <ignoredError sqref="Q21:Q50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2021-10-24T22:23:24Z</dcterms:modified>
</cp:coreProperties>
</file>