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fileSharing readOnlyRecommended="1"/>
  <workbookPr filterPrivacy="1" defaultThemeVersion="166925"/>
  <xr:revisionPtr revIDLastSave="0" documentId="13_ncr:1_{A1EDCFF8-C3C1-4EDE-88F4-BFAF3D36BC5E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KVO" sheetId="1" r:id="rId1"/>
  </sheets>
  <definedNames>
    <definedName name="kLong">KVO!$S$3</definedName>
    <definedName name="kShort">KVO!$S$2</definedName>
    <definedName name="kSignal">KVO!$S$4</definedName>
  </definedNames>
  <calcPr calcId="191029"/>
</workbook>
</file>

<file path=xl/calcChain.xml><?xml version="1.0" encoding="utf-8"?>
<calcChain xmlns="http://schemas.openxmlformats.org/spreadsheetml/2006/main">
  <c r="H2" i="1" l="1"/>
  <c r="H3" i="1"/>
  <c r="H4" i="1"/>
  <c r="H5" i="1"/>
  <c r="I5" i="1" s="1"/>
  <c r="H6" i="1"/>
  <c r="H7" i="1"/>
  <c r="I7" i="1" s="1"/>
  <c r="H8" i="1"/>
  <c r="H9" i="1"/>
  <c r="H10" i="1"/>
  <c r="H11" i="1"/>
  <c r="H12" i="1"/>
  <c r="H13" i="1"/>
  <c r="H14" i="1"/>
  <c r="H15" i="1"/>
  <c r="I15" i="1" s="1"/>
  <c r="H16" i="1"/>
  <c r="H17" i="1"/>
  <c r="H18" i="1"/>
  <c r="H19" i="1"/>
  <c r="H20" i="1"/>
  <c r="H21" i="1"/>
  <c r="H22" i="1"/>
  <c r="H23" i="1"/>
  <c r="I23" i="1" s="1"/>
  <c r="H24" i="1"/>
  <c r="H25" i="1"/>
  <c r="H26" i="1"/>
  <c r="H27" i="1"/>
  <c r="H28" i="1"/>
  <c r="H29" i="1"/>
  <c r="H30" i="1"/>
  <c r="H31" i="1"/>
  <c r="I31" i="1" s="1"/>
  <c r="H32" i="1"/>
  <c r="H33" i="1"/>
  <c r="H34" i="1"/>
  <c r="H35" i="1"/>
  <c r="H36" i="1"/>
  <c r="H37" i="1"/>
  <c r="H38" i="1"/>
  <c r="H39" i="1"/>
  <c r="I39" i="1" s="1"/>
  <c r="H40" i="1"/>
  <c r="H41" i="1"/>
  <c r="H42" i="1"/>
  <c r="H43" i="1"/>
  <c r="H44" i="1"/>
  <c r="H45" i="1"/>
  <c r="H46" i="1"/>
  <c r="H47" i="1"/>
  <c r="I47" i="1" s="1"/>
  <c r="H48" i="1"/>
  <c r="H49" i="1"/>
  <c r="H50" i="1"/>
  <c r="H51" i="1"/>
  <c r="H52" i="1"/>
  <c r="H53" i="1"/>
  <c r="H54" i="1"/>
  <c r="I54" i="1" s="1"/>
  <c r="H55" i="1"/>
  <c r="I55" i="1" s="1"/>
  <c r="H56" i="1"/>
  <c r="H57" i="1"/>
  <c r="H58" i="1"/>
  <c r="H59" i="1"/>
  <c r="H60" i="1"/>
  <c r="H61" i="1"/>
  <c r="H62" i="1"/>
  <c r="I62" i="1" s="1"/>
  <c r="H63" i="1"/>
  <c r="I63" i="1" s="1"/>
  <c r="H64" i="1"/>
  <c r="H65" i="1"/>
  <c r="H66" i="1"/>
  <c r="H67" i="1"/>
  <c r="H68" i="1"/>
  <c r="H69" i="1"/>
  <c r="H70" i="1"/>
  <c r="I70" i="1" s="1"/>
  <c r="H71" i="1"/>
  <c r="I71" i="1" s="1"/>
  <c r="H72" i="1"/>
  <c r="H73" i="1"/>
  <c r="H74" i="1"/>
  <c r="H75" i="1"/>
  <c r="H76" i="1"/>
  <c r="H77" i="1"/>
  <c r="H78" i="1"/>
  <c r="I78" i="1" s="1"/>
  <c r="H79" i="1"/>
  <c r="I79" i="1" s="1"/>
  <c r="H80" i="1"/>
  <c r="H81" i="1"/>
  <c r="H82" i="1"/>
  <c r="H83" i="1"/>
  <c r="H84" i="1"/>
  <c r="I84" i="1" s="1"/>
  <c r="H85" i="1"/>
  <c r="H86" i="1"/>
  <c r="I86" i="1" s="1"/>
  <c r="H87" i="1"/>
  <c r="I87" i="1" s="1"/>
  <c r="H88" i="1"/>
  <c r="H89" i="1"/>
  <c r="H90" i="1"/>
  <c r="H91" i="1"/>
  <c r="H92" i="1"/>
  <c r="I92" i="1" s="1"/>
  <c r="H93" i="1"/>
  <c r="H94" i="1"/>
  <c r="I94" i="1" s="1"/>
  <c r="H95" i="1"/>
  <c r="I95" i="1" s="1"/>
  <c r="H96" i="1"/>
  <c r="H97" i="1"/>
  <c r="H98" i="1"/>
  <c r="H99" i="1"/>
  <c r="H100" i="1"/>
  <c r="I100" i="1" s="1"/>
  <c r="H101" i="1"/>
  <c r="H102" i="1"/>
  <c r="I102" i="1" s="1"/>
  <c r="H103" i="1"/>
  <c r="I103" i="1" s="1"/>
  <c r="H104" i="1"/>
  <c r="H105" i="1"/>
  <c r="H106" i="1"/>
  <c r="H107" i="1"/>
  <c r="H108" i="1"/>
  <c r="I108" i="1" s="1"/>
  <c r="H109" i="1"/>
  <c r="H110" i="1"/>
  <c r="I110" i="1" s="1"/>
  <c r="H111" i="1"/>
  <c r="I111" i="1" s="1"/>
  <c r="H112" i="1"/>
  <c r="H113" i="1"/>
  <c r="H114" i="1"/>
  <c r="H115" i="1"/>
  <c r="H116" i="1"/>
  <c r="I116" i="1" s="1"/>
  <c r="H117" i="1"/>
  <c r="H118" i="1"/>
  <c r="I118" i="1" s="1"/>
  <c r="H119" i="1"/>
  <c r="I119" i="1" s="1"/>
  <c r="H120" i="1"/>
  <c r="H121" i="1"/>
  <c r="H122" i="1"/>
  <c r="H123" i="1"/>
  <c r="H124" i="1"/>
  <c r="I124" i="1" s="1"/>
  <c r="H125" i="1"/>
  <c r="H126" i="1"/>
  <c r="I126" i="1" s="1"/>
  <c r="H127" i="1"/>
  <c r="I127" i="1" s="1"/>
  <c r="H128" i="1"/>
  <c r="H129" i="1"/>
  <c r="H130" i="1"/>
  <c r="H131" i="1"/>
  <c r="H132" i="1"/>
  <c r="I132" i="1" s="1"/>
  <c r="H133" i="1"/>
  <c r="H134" i="1"/>
  <c r="I134" i="1" s="1"/>
  <c r="H135" i="1"/>
  <c r="I135" i="1" s="1"/>
  <c r="H136" i="1"/>
  <c r="H137" i="1"/>
  <c r="H138" i="1"/>
  <c r="H139" i="1"/>
  <c r="H140" i="1"/>
  <c r="I140" i="1" s="1"/>
  <c r="H141" i="1"/>
  <c r="H142" i="1"/>
  <c r="I142" i="1" s="1"/>
  <c r="H143" i="1"/>
  <c r="I143" i="1" s="1"/>
  <c r="H144" i="1"/>
  <c r="H145" i="1"/>
  <c r="H146" i="1"/>
  <c r="H147" i="1"/>
  <c r="H148" i="1"/>
  <c r="I148" i="1" s="1"/>
  <c r="H149" i="1"/>
  <c r="H150" i="1"/>
  <c r="I150" i="1" s="1"/>
  <c r="H151" i="1"/>
  <c r="I151" i="1" s="1"/>
  <c r="H152" i="1"/>
  <c r="H153" i="1"/>
  <c r="H154" i="1"/>
  <c r="H155" i="1"/>
  <c r="H156" i="1"/>
  <c r="I156" i="1" s="1"/>
  <c r="H157" i="1"/>
  <c r="H158" i="1"/>
  <c r="I158" i="1" s="1"/>
  <c r="H159" i="1"/>
  <c r="I159" i="1" s="1"/>
  <c r="H160" i="1"/>
  <c r="H161" i="1"/>
  <c r="H162" i="1"/>
  <c r="H163" i="1"/>
  <c r="H164" i="1"/>
  <c r="I164" i="1" s="1"/>
  <c r="H165" i="1"/>
  <c r="H166" i="1"/>
  <c r="I166" i="1" s="1"/>
  <c r="H167" i="1"/>
  <c r="I167" i="1" s="1"/>
  <c r="H168" i="1"/>
  <c r="H169" i="1"/>
  <c r="H170" i="1"/>
  <c r="H171" i="1"/>
  <c r="H172" i="1"/>
  <c r="I172" i="1" s="1"/>
  <c r="H173" i="1"/>
  <c r="H174" i="1"/>
  <c r="I174" i="1" s="1"/>
  <c r="H175" i="1"/>
  <c r="I175" i="1" s="1"/>
  <c r="H176" i="1"/>
  <c r="H177" i="1"/>
  <c r="H178" i="1"/>
  <c r="H179" i="1"/>
  <c r="H180" i="1"/>
  <c r="I180" i="1" s="1"/>
  <c r="H181" i="1"/>
  <c r="H182" i="1"/>
  <c r="I182" i="1" s="1"/>
  <c r="H183" i="1"/>
  <c r="I183" i="1" s="1"/>
  <c r="H184" i="1"/>
  <c r="H185" i="1"/>
  <c r="H186" i="1"/>
  <c r="H187" i="1"/>
  <c r="H188" i="1"/>
  <c r="I188" i="1" s="1"/>
  <c r="H189" i="1"/>
  <c r="H190" i="1"/>
  <c r="I190" i="1" s="1"/>
  <c r="H191" i="1"/>
  <c r="I191" i="1" s="1"/>
  <c r="H192" i="1"/>
  <c r="H193" i="1"/>
  <c r="H194" i="1"/>
  <c r="H195" i="1"/>
  <c r="H196" i="1"/>
  <c r="I196" i="1" s="1"/>
  <c r="H197" i="1"/>
  <c r="H198" i="1"/>
  <c r="I198" i="1" s="1"/>
  <c r="H199" i="1"/>
  <c r="I199" i="1" s="1"/>
  <c r="H200" i="1"/>
  <c r="H201" i="1"/>
  <c r="H202" i="1"/>
  <c r="H203" i="1"/>
  <c r="H204" i="1"/>
  <c r="I204" i="1" s="1"/>
  <c r="H205" i="1"/>
  <c r="H206" i="1"/>
  <c r="I206" i="1" s="1"/>
  <c r="H207" i="1"/>
  <c r="I207" i="1" s="1"/>
  <c r="H208" i="1"/>
  <c r="H209" i="1"/>
  <c r="H210" i="1"/>
  <c r="H211" i="1"/>
  <c r="H212" i="1"/>
  <c r="I212" i="1" s="1"/>
  <c r="H213" i="1"/>
  <c r="H214" i="1"/>
  <c r="I214" i="1" s="1"/>
  <c r="H215" i="1"/>
  <c r="I215" i="1" s="1"/>
  <c r="H216" i="1"/>
  <c r="H217" i="1"/>
  <c r="H218" i="1"/>
  <c r="H219" i="1"/>
  <c r="H220" i="1"/>
  <c r="I220" i="1" s="1"/>
  <c r="H221" i="1"/>
  <c r="H222" i="1"/>
  <c r="I222" i="1" s="1"/>
  <c r="H223" i="1"/>
  <c r="I223" i="1" s="1"/>
  <c r="H224" i="1"/>
  <c r="H225" i="1"/>
  <c r="H226" i="1"/>
  <c r="H227" i="1"/>
  <c r="H228" i="1"/>
  <c r="I228" i="1" s="1"/>
  <c r="H229" i="1"/>
  <c r="H230" i="1"/>
  <c r="I230" i="1" s="1"/>
  <c r="H231" i="1"/>
  <c r="I231" i="1" s="1"/>
  <c r="H232" i="1"/>
  <c r="H233" i="1"/>
  <c r="H234" i="1"/>
  <c r="H235" i="1"/>
  <c r="H236" i="1"/>
  <c r="I236" i="1" s="1"/>
  <c r="H237" i="1"/>
  <c r="H238" i="1"/>
  <c r="I238" i="1" s="1"/>
  <c r="H239" i="1"/>
  <c r="I239" i="1" s="1"/>
  <c r="H240" i="1"/>
  <c r="H241" i="1"/>
  <c r="H242" i="1"/>
  <c r="H243" i="1"/>
  <c r="H244" i="1"/>
  <c r="I244" i="1" s="1"/>
  <c r="H245" i="1"/>
  <c r="H246" i="1"/>
  <c r="I246" i="1" s="1"/>
  <c r="H247" i="1"/>
  <c r="I247" i="1" s="1"/>
  <c r="H248" i="1"/>
  <c r="H249" i="1"/>
  <c r="H250" i="1"/>
  <c r="H251" i="1"/>
  <c r="H252" i="1"/>
  <c r="I252" i="1" s="1"/>
  <c r="H253" i="1"/>
  <c r="H254" i="1"/>
  <c r="I254" i="1" s="1"/>
  <c r="H255" i="1"/>
  <c r="I255" i="1" s="1"/>
  <c r="H256" i="1"/>
  <c r="H257" i="1"/>
  <c r="H258" i="1"/>
  <c r="H259" i="1"/>
  <c r="H260" i="1"/>
  <c r="I260" i="1" s="1"/>
  <c r="H261" i="1"/>
  <c r="H262" i="1"/>
  <c r="I262" i="1" s="1"/>
  <c r="H263" i="1"/>
  <c r="I263" i="1" s="1"/>
  <c r="H264" i="1"/>
  <c r="H265" i="1"/>
  <c r="H266" i="1"/>
  <c r="H267" i="1"/>
  <c r="H268" i="1"/>
  <c r="I268" i="1" s="1"/>
  <c r="H269" i="1"/>
  <c r="H270" i="1"/>
  <c r="I270" i="1" s="1"/>
  <c r="H271" i="1"/>
  <c r="I271" i="1" s="1"/>
  <c r="H272" i="1"/>
  <c r="H273" i="1"/>
  <c r="H274" i="1"/>
  <c r="H275" i="1"/>
  <c r="H276" i="1"/>
  <c r="I276" i="1" s="1"/>
  <c r="H277" i="1"/>
  <c r="H278" i="1"/>
  <c r="I278" i="1" s="1"/>
  <c r="H279" i="1"/>
  <c r="I279" i="1" s="1"/>
  <c r="H280" i="1"/>
  <c r="H281" i="1"/>
  <c r="H282" i="1"/>
  <c r="H283" i="1"/>
  <c r="H284" i="1"/>
  <c r="I284" i="1" s="1"/>
  <c r="H285" i="1"/>
  <c r="H286" i="1"/>
  <c r="I286" i="1" s="1"/>
  <c r="H287" i="1"/>
  <c r="I287" i="1" s="1"/>
  <c r="H288" i="1"/>
  <c r="H289" i="1"/>
  <c r="H290" i="1"/>
  <c r="H291" i="1"/>
  <c r="H292" i="1"/>
  <c r="I292" i="1" s="1"/>
  <c r="H293" i="1"/>
  <c r="H294" i="1"/>
  <c r="I294" i="1" s="1"/>
  <c r="H295" i="1"/>
  <c r="I295" i="1" s="1"/>
  <c r="H296" i="1"/>
  <c r="H297" i="1"/>
  <c r="H298" i="1"/>
  <c r="H299" i="1"/>
  <c r="H300" i="1"/>
  <c r="I300" i="1" s="1"/>
  <c r="H301" i="1"/>
  <c r="H302" i="1"/>
  <c r="I302" i="1" s="1"/>
  <c r="H303" i="1"/>
  <c r="I303" i="1" s="1"/>
  <c r="H304" i="1"/>
  <c r="H305" i="1"/>
  <c r="H306" i="1"/>
  <c r="H307" i="1"/>
  <c r="H308" i="1"/>
  <c r="I308" i="1" s="1"/>
  <c r="H309" i="1"/>
  <c r="H310" i="1"/>
  <c r="I310" i="1" s="1"/>
  <c r="H311" i="1"/>
  <c r="I311" i="1" s="1"/>
  <c r="H312" i="1"/>
  <c r="H313" i="1"/>
  <c r="H314" i="1"/>
  <c r="H315" i="1"/>
  <c r="H316" i="1"/>
  <c r="I316" i="1" s="1"/>
  <c r="H317" i="1"/>
  <c r="H318" i="1"/>
  <c r="I318" i="1" s="1"/>
  <c r="H319" i="1"/>
  <c r="I319" i="1" s="1"/>
  <c r="H320" i="1"/>
  <c r="H321" i="1"/>
  <c r="H322" i="1"/>
  <c r="H323" i="1"/>
  <c r="H324" i="1"/>
  <c r="I324" i="1" s="1"/>
  <c r="H325" i="1"/>
  <c r="H326" i="1"/>
  <c r="I326" i="1" s="1"/>
  <c r="H327" i="1"/>
  <c r="I327" i="1" s="1"/>
  <c r="H328" i="1"/>
  <c r="H329" i="1"/>
  <c r="H330" i="1"/>
  <c r="H331" i="1"/>
  <c r="H332" i="1"/>
  <c r="I332" i="1" s="1"/>
  <c r="H333" i="1"/>
  <c r="H334" i="1"/>
  <c r="I334" i="1" s="1"/>
  <c r="H335" i="1"/>
  <c r="I335" i="1" s="1"/>
  <c r="H336" i="1"/>
  <c r="H337" i="1"/>
  <c r="H338" i="1"/>
  <c r="H339" i="1"/>
  <c r="H340" i="1"/>
  <c r="I340" i="1" s="1"/>
  <c r="H341" i="1"/>
  <c r="H342" i="1"/>
  <c r="I342" i="1" s="1"/>
  <c r="H343" i="1"/>
  <c r="I343" i="1" s="1"/>
  <c r="H344" i="1"/>
  <c r="H345" i="1"/>
  <c r="H346" i="1"/>
  <c r="H347" i="1"/>
  <c r="H348" i="1"/>
  <c r="I348" i="1" s="1"/>
  <c r="H349" i="1"/>
  <c r="H350" i="1"/>
  <c r="I350" i="1" s="1"/>
  <c r="H351" i="1"/>
  <c r="I351" i="1" s="1"/>
  <c r="H352" i="1"/>
  <c r="H353" i="1"/>
  <c r="H354" i="1"/>
  <c r="H355" i="1"/>
  <c r="H356" i="1"/>
  <c r="I356" i="1" s="1"/>
  <c r="H357" i="1"/>
  <c r="H358" i="1"/>
  <c r="I358" i="1" s="1"/>
  <c r="H359" i="1"/>
  <c r="I359" i="1" s="1"/>
  <c r="H360" i="1"/>
  <c r="H361" i="1"/>
  <c r="H362" i="1"/>
  <c r="H363" i="1"/>
  <c r="H364" i="1"/>
  <c r="I364" i="1" s="1"/>
  <c r="H365" i="1"/>
  <c r="H366" i="1"/>
  <c r="I366" i="1" s="1"/>
  <c r="H367" i="1"/>
  <c r="I367" i="1" s="1"/>
  <c r="H368" i="1"/>
  <c r="H369" i="1"/>
  <c r="H370" i="1"/>
  <c r="H371" i="1"/>
  <c r="H372" i="1"/>
  <c r="I372" i="1" s="1"/>
  <c r="H373" i="1"/>
  <c r="H374" i="1"/>
  <c r="I374" i="1" s="1"/>
  <c r="H375" i="1"/>
  <c r="I375" i="1" s="1"/>
  <c r="H376" i="1"/>
  <c r="H377" i="1"/>
  <c r="H378" i="1"/>
  <c r="H379" i="1"/>
  <c r="H380" i="1"/>
  <c r="I380" i="1" s="1"/>
  <c r="H381" i="1"/>
  <c r="H382" i="1"/>
  <c r="I382" i="1" s="1"/>
  <c r="H383" i="1"/>
  <c r="I383" i="1" s="1"/>
  <c r="H384" i="1"/>
  <c r="H385" i="1"/>
  <c r="H386" i="1"/>
  <c r="H387" i="1"/>
  <c r="H388" i="1"/>
  <c r="I388" i="1" s="1"/>
  <c r="H389" i="1"/>
  <c r="H390" i="1"/>
  <c r="I390" i="1" s="1"/>
  <c r="H391" i="1"/>
  <c r="I391" i="1" s="1"/>
  <c r="H392" i="1"/>
  <c r="H393" i="1"/>
  <c r="H394" i="1"/>
  <c r="H395" i="1"/>
  <c r="H396" i="1"/>
  <c r="I396" i="1" s="1"/>
  <c r="H397" i="1"/>
  <c r="H398" i="1"/>
  <c r="I398" i="1" s="1"/>
  <c r="H399" i="1"/>
  <c r="I399" i="1" s="1"/>
  <c r="H400" i="1"/>
  <c r="H401" i="1"/>
  <c r="H402" i="1"/>
  <c r="H403" i="1"/>
  <c r="H404" i="1"/>
  <c r="I404" i="1" s="1"/>
  <c r="H405" i="1"/>
  <c r="H406" i="1"/>
  <c r="I406" i="1" s="1"/>
  <c r="H407" i="1"/>
  <c r="I407" i="1" s="1"/>
  <c r="H408" i="1"/>
  <c r="H409" i="1"/>
  <c r="H410" i="1"/>
  <c r="H411" i="1"/>
  <c r="H412" i="1"/>
  <c r="I412" i="1" s="1"/>
  <c r="H413" i="1"/>
  <c r="H414" i="1"/>
  <c r="I414" i="1" s="1"/>
  <c r="H415" i="1"/>
  <c r="I415" i="1" s="1"/>
  <c r="H416" i="1"/>
  <c r="H417" i="1"/>
  <c r="H418" i="1"/>
  <c r="H419" i="1"/>
  <c r="H420" i="1"/>
  <c r="I420" i="1" s="1"/>
  <c r="H421" i="1"/>
  <c r="H422" i="1"/>
  <c r="I422" i="1" s="1"/>
  <c r="H423" i="1"/>
  <c r="I423" i="1" s="1"/>
  <c r="H424" i="1"/>
  <c r="H425" i="1"/>
  <c r="H426" i="1"/>
  <c r="H427" i="1"/>
  <c r="H428" i="1"/>
  <c r="I428" i="1" s="1"/>
  <c r="H429" i="1"/>
  <c r="H430" i="1"/>
  <c r="I430" i="1" s="1"/>
  <c r="H431" i="1"/>
  <c r="I431" i="1" s="1"/>
  <c r="H432" i="1"/>
  <c r="H433" i="1"/>
  <c r="H434" i="1"/>
  <c r="H435" i="1"/>
  <c r="H436" i="1"/>
  <c r="I436" i="1" s="1"/>
  <c r="H437" i="1"/>
  <c r="H438" i="1"/>
  <c r="I438" i="1" s="1"/>
  <c r="H439" i="1"/>
  <c r="I439" i="1" s="1"/>
  <c r="H440" i="1"/>
  <c r="H441" i="1"/>
  <c r="H442" i="1"/>
  <c r="H443" i="1"/>
  <c r="H444" i="1"/>
  <c r="I444" i="1" s="1"/>
  <c r="H445" i="1"/>
  <c r="H446" i="1"/>
  <c r="I446" i="1" s="1"/>
  <c r="H447" i="1"/>
  <c r="I447" i="1" s="1"/>
  <c r="H448" i="1"/>
  <c r="H449" i="1"/>
  <c r="H450" i="1"/>
  <c r="H451" i="1"/>
  <c r="H452" i="1"/>
  <c r="I452" i="1" s="1"/>
  <c r="H453" i="1"/>
  <c r="H454" i="1"/>
  <c r="I454" i="1" s="1"/>
  <c r="H455" i="1"/>
  <c r="I455" i="1" s="1"/>
  <c r="H456" i="1"/>
  <c r="H457" i="1"/>
  <c r="H458" i="1"/>
  <c r="H459" i="1"/>
  <c r="H460" i="1"/>
  <c r="I460" i="1" s="1"/>
  <c r="H461" i="1"/>
  <c r="H462" i="1"/>
  <c r="I462" i="1" s="1"/>
  <c r="H463" i="1"/>
  <c r="I463" i="1" s="1"/>
  <c r="H464" i="1"/>
  <c r="H465" i="1"/>
  <c r="H466" i="1"/>
  <c r="H467" i="1"/>
  <c r="H468" i="1"/>
  <c r="I468" i="1" s="1"/>
  <c r="H469" i="1"/>
  <c r="H470" i="1"/>
  <c r="I470" i="1" s="1"/>
  <c r="H471" i="1"/>
  <c r="I471" i="1" s="1"/>
  <c r="H472" i="1"/>
  <c r="H473" i="1"/>
  <c r="H474" i="1"/>
  <c r="H475" i="1"/>
  <c r="H476" i="1"/>
  <c r="I476" i="1" s="1"/>
  <c r="H477" i="1"/>
  <c r="H478" i="1"/>
  <c r="I478" i="1" s="1"/>
  <c r="H479" i="1"/>
  <c r="I479" i="1" s="1"/>
  <c r="H480" i="1"/>
  <c r="H481" i="1"/>
  <c r="H482" i="1"/>
  <c r="H483" i="1"/>
  <c r="H484" i="1"/>
  <c r="I484" i="1" s="1"/>
  <c r="H485" i="1"/>
  <c r="H486" i="1"/>
  <c r="I486" i="1" s="1"/>
  <c r="H487" i="1"/>
  <c r="I487" i="1" s="1"/>
  <c r="H488" i="1"/>
  <c r="H489" i="1"/>
  <c r="H490" i="1"/>
  <c r="H491" i="1"/>
  <c r="H492" i="1"/>
  <c r="I492" i="1" s="1"/>
  <c r="H493" i="1"/>
  <c r="H494" i="1"/>
  <c r="I494" i="1" s="1"/>
  <c r="H495" i="1"/>
  <c r="I495" i="1" s="1"/>
  <c r="H496" i="1"/>
  <c r="H497" i="1"/>
  <c r="H498" i="1"/>
  <c r="H499" i="1"/>
  <c r="H500" i="1"/>
  <c r="I500" i="1" s="1"/>
  <c r="H501" i="1"/>
  <c r="H502" i="1"/>
  <c r="I502" i="1" s="1"/>
  <c r="H503" i="1"/>
  <c r="I503" i="1" s="1"/>
  <c r="S3" i="1"/>
  <c r="S4" i="1"/>
  <c r="S2" i="1"/>
  <c r="K286" i="1" l="1"/>
  <c r="K287" i="1" s="1"/>
  <c r="K310" i="1"/>
  <c r="K118" i="1"/>
  <c r="K119" i="1" s="1"/>
  <c r="K86" i="1"/>
  <c r="K87" i="1" s="1"/>
  <c r="K88" i="1" s="1"/>
  <c r="K311" i="1"/>
  <c r="K143" i="1"/>
  <c r="K144" i="1" s="1"/>
  <c r="K420" i="1"/>
  <c r="I362" i="1"/>
  <c r="K351" i="1"/>
  <c r="K352" i="1" s="1"/>
  <c r="K353" i="1" s="1"/>
  <c r="I497" i="1"/>
  <c r="I489" i="1"/>
  <c r="I481" i="1"/>
  <c r="I473" i="1"/>
  <c r="I465" i="1"/>
  <c r="I457" i="1"/>
  <c r="I449" i="1"/>
  <c r="I441" i="1"/>
  <c r="I433" i="1"/>
  <c r="I425" i="1"/>
  <c r="I417" i="1"/>
  <c r="I409" i="1"/>
  <c r="I401" i="1"/>
  <c r="I393" i="1"/>
  <c r="I385" i="1"/>
  <c r="I377" i="1"/>
  <c r="I369" i="1"/>
  <c r="I361" i="1"/>
  <c r="I353" i="1"/>
  <c r="I345" i="1"/>
  <c r="I337" i="1"/>
  <c r="I329" i="1"/>
  <c r="I321" i="1"/>
  <c r="I313" i="1"/>
  <c r="K313" i="1" s="1"/>
  <c r="I305" i="1"/>
  <c r="K305" i="1" s="1"/>
  <c r="I297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K327" i="1"/>
  <c r="K328" i="1" s="1"/>
  <c r="K329" i="1" s="1"/>
  <c r="I464" i="1"/>
  <c r="I440" i="1"/>
  <c r="I400" i="1"/>
  <c r="I376" i="1"/>
  <c r="I336" i="1"/>
  <c r="I312" i="1"/>
  <c r="I272" i="1"/>
  <c r="I248" i="1"/>
  <c r="I208" i="1"/>
  <c r="I184" i="1"/>
  <c r="I46" i="1"/>
  <c r="I38" i="1"/>
  <c r="I30" i="1"/>
  <c r="I22" i="1"/>
  <c r="I14" i="1"/>
  <c r="I6" i="1"/>
  <c r="I76" i="1"/>
  <c r="I258" i="1"/>
  <c r="I154" i="1"/>
  <c r="I90" i="1"/>
  <c r="I185" i="1"/>
  <c r="I177" i="1"/>
  <c r="I169" i="1"/>
  <c r="I161" i="1"/>
  <c r="I153" i="1"/>
  <c r="I145" i="1"/>
  <c r="I137" i="1"/>
  <c r="K137" i="1" s="1"/>
  <c r="I129" i="1"/>
  <c r="I121" i="1"/>
  <c r="I113" i="1"/>
  <c r="I105" i="1"/>
  <c r="I97" i="1"/>
  <c r="I89" i="1"/>
  <c r="I81" i="1"/>
  <c r="K81" i="1" s="1"/>
  <c r="K82" i="1" s="1"/>
  <c r="I73" i="1"/>
  <c r="K73" i="1" s="1"/>
  <c r="I65" i="1"/>
  <c r="I57" i="1"/>
  <c r="I49" i="1"/>
  <c r="I41" i="1"/>
  <c r="I33" i="1"/>
  <c r="I25" i="1"/>
  <c r="I17" i="1"/>
  <c r="I9" i="1"/>
  <c r="I496" i="1"/>
  <c r="I488" i="1"/>
  <c r="I480" i="1"/>
  <c r="I472" i="1"/>
  <c r="I456" i="1"/>
  <c r="I448" i="1"/>
  <c r="I432" i="1"/>
  <c r="I424" i="1"/>
  <c r="I416" i="1"/>
  <c r="I408" i="1"/>
  <c r="I392" i="1"/>
  <c r="I384" i="1"/>
  <c r="I368" i="1"/>
  <c r="I360" i="1"/>
  <c r="I352" i="1"/>
  <c r="I344" i="1"/>
  <c r="I328" i="1"/>
  <c r="I320" i="1"/>
  <c r="I304" i="1"/>
  <c r="I296" i="1"/>
  <c r="I288" i="1"/>
  <c r="I280" i="1"/>
  <c r="I264" i="1"/>
  <c r="I256" i="1"/>
  <c r="I240" i="1"/>
  <c r="I232" i="1"/>
  <c r="I224" i="1"/>
  <c r="I216" i="1"/>
  <c r="I200" i="1"/>
  <c r="I192" i="1"/>
  <c r="I176" i="1"/>
  <c r="I168" i="1"/>
  <c r="I160" i="1"/>
  <c r="I152" i="1"/>
  <c r="I144" i="1"/>
  <c r="I136" i="1"/>
  <c r="I128" i="1"/>
  <c r="K128" i="1" s="1"/>
  <c r="K129" i="1" s="1"/>
  <c r="I120" i="1"/>
  <c r="K120" i="1" s="1"/>
  <c r="K121" i="1" s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I68" i="1"/>
  <c r="I60" i="1"/>
  <c r="I52" i="1"/>
  <c r="I44" i="1"/>
  <c r="I36" i="1"/>
  <c r="I28" i="1"/>
  <c r="I20" i="1"/>
  <c r="I12" i="1"/>
  <c r="I4" i="1"/>
  <c r="I499" i="1"/>
  <c r="I491" i="1"/>
  <c r="I483" i="1"/>
  <c r="I475" i="1"/>
  <c r="I467" i="1"/>
  <c r="I459" i="1"/>
  <c r="I451" i="1"/>
  <c r="I443" i="1"/>
  <c r="I435" i="1"/>
  <c r="I427" i="1"/>
  <c r="I419" i="1"/>
  <c r="I411" i="1"/>
  <c r="I403" i="1"/>
  <c r="I395" i="1"/>
  <c r="I498" i="1"/>
  <c r="I490" i="1"/>
  <c r="I482" i="1"/>
  <c r="I474" i="1"/>
  <c r="I466" i="1"/>
  <c r="I458" i="1"/>
  <c r="I450" i="1"/>
  <c r="I442" i="1"/>
  <c r="I434" i="1"/>
  <c r="I426" i="1"/>
  <c r="I418" i="1"/>
  <c r="I410" i="1"/>
  <c r="I402" i="1"/>
  <c r="I394" i="1"/>
  <c r="I386" i="1"/>
  <c r="I378" i="1"/>
  <c r="I370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34" i="1"/>
  <c r="I194" i="1"/>
  <c r="I170" i="1"/>
  <c r="I138" i="1"/>
  <c r="I122" i="1"/>
  <c r="I106" i="1"/>
  <c r="I74" i="1"/>
  <c r="I58" i="1"/>
  <c r="I42" i="1"/>
  <c r="I250" i="1"/>
  <c r="I242" i="1"/>
  <c r="I226" i="1"/>
  <c r="I218" i="1"/>
  <c r="I210" i="1"/>
  <c r="I202" i="1"/>
  <c r="I186" i="1"/>
  <c r="I178" i="1"/>
  <c r="I162" i="1"/>
  <c r="I146" i="1"/>
  <c r="I130" i="1"/>
  <c r="I114" i="1"/>
  <c r="I98" i="1"/>
  <c r="I82" i="1"/>
  <c r="I66" i="1"/>
  <c r="I50" i="1"/>
  <c r="I34" i="1"/>
  <c r="I18" i="1"/>
  <c r="I10" i="1"/>
  <c r="I26" i="1"/>
  <c r="I387" i="1"/>
  <c r="I379" i="1"/>
  <c r="I371" i="1"/>
  <c r="K372" i="1" s="1"/>
  <c r="I363" i="1"/>
  <c r="I355" i="1"/>
  <c r="I347" i="1"/>
  <c r="I339" i="1"/>
  <c r="I331" i="1"/>
  <c r="K332" i="1" s="1"/>
  <c r="K333" i="1" s="1"/>
  <c r="I323" i="1"/>
  <c r="I315" i="1"/>
  <c r="I307" i="1"/>
  <c r="K308" i="1" s="1"/>
  <c r="K309" i="1" s="1"/>
  <c r="I299" i="1"/>
  <c r="I291" i="1"/>
  <c r="I283" i="1"/>
  <c r="I275" i="1"/>
  <c r="I267" i="1"/>
  <c r="I259" i="1"/>
  <c r="I251" i="1"/>
  <c r="K252" i="1" s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K132" i="1" s="1"/>
  <c r="I123" i="1"/>
  <c r="I115" i="1"/>
  <c r="K116" i="1" s="1"/>
  <c r="K117" i="1" s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3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K366" i="1" s="1"/>
  <c r="I357" i="1"/>
  <c r="I349" i="1"/>
  <c r="I341" i="1"/>
  <c r="I333" i="1"/>
  <c r="K334" i="1" s="1"/>
  <c r="K335" i="1" s="1"/>
  <c r="K336" i="1" s="1"/>
  <c r="K337" i="1" s="1"/>
  <c r="I325" i="1"/>
  <c r="I317" i="1"/>
  <c r="K318" i="1" s="1"/>
  <c r="I309" i="1"/>
  <c r="I301" i="1"/>
  <c r="I293" i="1"/>
  <c r="I285" i="1"/>
  <c r="I277" i="1"/>
  <c r="K278" i="1" s="1"/>
  <c r="I269" i="1"/>
  <c r="I261" i="1"/>
  <c r="I253" i="1"/>
  <c r="K253" i="1" s="1"/>
  <c r="K254" i="1" s="1"/>
  <c r="K255" i="1" s="1"/>
  <c r="K256" i="1" s="1"/>
  <c r="K257" i="1" s="1"/>
  <c r="I245" i="1"/>
  <c r="I237" i="1"/>
  <c r="I229" i="1"/>
  <c r="K230" i="1" s="1"/>
  <c r="K231" i="1" s="1"/>
  <c r="K232" i="1" s="1"/>
  <c r="I221" i="1"/>
  <c r="I213" i="1"/>
  <c r="K214" i="1" s="1"/>
  <c r="K215" i="1" s="1"/>
  <c r="K216" i="1" s="1"/>
  <c r="K217" i="1" s="1"/>
  <c r="I205" i="1"/>
  <c r="I197" i="1"/>
  <c r="K198" i="1" s="1"/>
  <c r="I189" i="1"/>
  <c r="I181" i="1"/>
  <c r="K182" i="1" s="1"/>
  <c r="K183" i="1" s="1"/>
  <c r="K184" i="1" s="1"/>
  <c r="K185" i="1" s="1"/>
  <c r="I173" i="1"/>
  <c r="K174" i="1" s="1"/>
  <c r="I165" i="1"/>
  <c r="K166" i="1" s="1"/>
  <c r="K167" i="1" s="1"/>
  <c r="I157" i="1"/>
  <c r="I149" i="1"/>
  <c r="K150" i="1" s="1"/>
  <c r="K151" i="1" s="1"/>
  <c r="I141" i="1"/>
  <c r="I133" i="1"/>
  <c r="K133" i="1" s="1"/>
  <c r="K134" i="1" s="1"/>
  <c r="K135" i="1" s="1"/>
  <c r="K136" i="1" s="1"/>
  <c r="I125" i="1"/>
  <c r="I117" i="1"/>
  <c r="I109" i="1"/>
  <c r="I101" i="1"/>
  <c r="I93" i="1"/>
  <c r="I85" i="1"/>
  <c r="I77" i="1"/>
  <c r="K78" i="1" s="1"/>
  <c r="K79" i="1" s="1"/>
  <c r="K80" i="1" s="1"/>
  <c r="I69" i="1"/>
  <c r="I61" i="1"/>
  <c r="I53" i="1"/>
  <c r="I45" i="1"/>
  <c r="I37" i="1"/>
  <c r="I29" i="1"/>
  <c r="I21" i="1"/>
  <c r="I1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95" i="1" s="1"/>
  <c r="K96" i="1" s="1"/>
  <c r="J95" i="1"/>
  <c r="J96" i="1"/>
  <c r="J97" i="1"/>
  <c r="J98" i="1"/>
  <c r="J99" i="1"/>
  <c r="J100" i="1"/>
  <c r="J101" i="1"/>
  <c r="J102" i="1"/>
  <c r="K103" i="1" s="1"/>
  <c r="K104" i="1" s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K175" i="1" s="1"/>
  <c r="K176" i="1" s="1"/>
  <c r="K177" i="1" s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K199" i="1" s="1"/>
  <c r="K200" i="1" s="1"/>
  <c r="K201" i="1" s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K223" i="1" s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K271" i="1" s="1"/>
  <c r="K272" i="1" s="1"/>
  <c r="K273" i="1" s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K295" i="1" s="1"/>
  <c r="K296" i="1" s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K319" i="1" s="1"/>
  <c r="K320" i="1" s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K439" i="1" s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K462" i="1" s="1"/>
  <c r="K463" i="1" s="1"/>
  <c r="K464" i="1" s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K479" i="1" s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L388" i="1" l="1"/>
  <c r="L483" i="1"/>
  <c r="L187" i="1"/>
  <c r="L163" i="1"/>
  <c r="L107" i="1"/>
  <c r="L99" i="1"/>
  <c r="L75" i="1"/>
  <c r="L43" i="1"/>
  <c r="L35" i="1"/>
  <c r="K125" i="1"/>
  <c r="K126" i="1"/>
  <c r="K127" i="1" s="1"/>
  <c r="K258" i="1"/>
  <c r="K67" i="1"/>
  <c r="K68" i="1" s="1"/>
  <c r="L68" i="1" s="1"/>
  <c r="K195" i="1"/>
  <c r="L195" i="1" s="1"/>
  <c r="K259" i="1"/>
  <c r="K260" i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323" i="1"/>
  <c r="L323" i="1" s="1"/>
  <c r="K324" i="1"/>
  <c r="K325" i="1" s="1"/>
  <c r="K326" i="1" s="1"/>
  <c r="K387" i="1"/>
  <c r="K388" i="1"/>
  <c r="K389" i="1" s="1"/>
  <c r="L389" i="1" s="1"/>
  <c r="K210" i="1"/>
  <c r="L210" i="1" s="1"/>
  <c r="K346" i="1"/>
  <c r="K347" i="1" s="1"/>
  <c r="L347" i="1" s="1"/>
  <c r="K436" i="1"/>
  <c r="K437" i="1" s="1"/>
  <c r="K438" i="1" s="1"/>
  <c r="K500" i="1"/>
  <c r="K501" i="1" s="1"/>
  <c r="K502" i="1" s="1"/>
  <c r="K503" i="1" s="1"/>
  <c r="K60" i="1"/>
  <c r="K61" i="1" s="1"/>
  <c r="K62" i="1" s="1"/>
  <c r="K122" i="1"/>
  <c r="K448" i="1"/>
  <c r="K449" i="1" s="1"/>
  <c r="L492" i="1"/>
  <c r="L194" i="1"/>
  <c r="L154" i="1"/>
  <c r="L82" i="1"/>
  <c r="K390" i="1"/>
  <c r="K391" i="1" s="1"/>
  <c r="K454" i="1"/>
  <c r="K455" i="1" s="1"/>
  <c r="K456" i="1" s="1"/>
  <c r="K457" i="1" s="1"/>
  <c r="K458" i="1" s="1"/>
  <c r="L458" i="1" s="1"/>
  <c r="K11" i="1"/>
  <c r="L11" i="1" s="1"/>
  <c r="K75" i="1"/>
  <c r="K76" i="1" s="1"/>
  <c r="K140" i="1"/>
  <c r="K203" i="1"/>
  <c r="K26" i="1"/>
  <c r="K114" i="1"/>
  <c r="K115" i="1" s="1"/>
  <c r="L115" i="1" s="1"/>
  <c r="K218" i="1"/>
  <c r="K426" i="1"/>
  <c r="K427" i="1" s="1"/>
  <c r="K428" i="1" s="1"/>
  <c r="K429" i="1" s="1"/>
  <c r="K430" i="1" s="1"/>
  <c r="L430" i="1" s="1"/>
  <c r="K490" i="1"/>
  <c r="K491" i="1" s="1"/>
  <c r="L491" i="1" s="1"/>
  <c r="K443" i="1"/>
  <c r="K444" i="1"/>
  <c r="K445" i="1" s="1"/>
  <c r="K446" i="1" s="1"/>
  <c r="K4" i="1"/>
  <c r="K5" i="1"/>
  <c r="K330" i="1"/>
  <c r="K331" i="1" s="1"/>
  <c r="K306" i="1"/>
  <c r="K204" i="1"/>
  <c r="L204" i="1" s="1"/>
  <c r="L477" i="1"/>
  <c r="L500" i="1"/>
  <c r="L443" i="1"/>
  <c r="L331" i="1"/>
  <c r="L275" i="1"/>
  <c r="L290" i="1"/>
  <c r="L250" i="1"/>
  <c r="L122" i="1"/>
  <c r="L473" i="1"/>
  <c r="L449" i="1"/>
  <c r="L441" i="1"/>
  <c r="L409" i="1"/>
  <c r="L401" i="1"/>
  <c r="L377" i="1"/>
  <c r="K398" i="1"/>
  <c r="K377" i="1"/>
  <c r="K441" i="1"/>
  <c r="K145" i="1"/>
  <c r="K196" i="1"/>
  <c r="K197" i="1" s="1"/>
  <c r="L197" i="1" s="1"/>
  <c r="L437" i="1"/>
  <c r="K421" i="1"/>
  <c r="K422" i="1" s="1"/>
  <c r="K423" i="1" s="1"/>
  <c r="K424" i="1" s="1"/>
  <c r="K425" i="1" s="1"/>
  <c r="L425" i="1" s="1"/>
  <c r="L436" i="1"/>
  <c r="L396" i="1"/>
  <c r="L459" i="1"/>
  <c r="L259" i="1"/>
  <c r="L442" i="1"/>
  <c r="L426" i="1"/>
  <c r="L258" i="1"/>
  <c r="L218" i="1"/>
  <c r="L138" i="1"/>
  <c r="L98" i="1"/>
  <c r="K69" i="1"/>
  <c r="K70" i="1"/>
  <c r="K71" i="1" s="1"/>
  <c r="K72" i="1" s="1"/>
  <c r="L464" i="1"/>
  <c r="L448" i="1"/>
  <c r="L424" i="1"/>
  <c r="L392" i="1"/>
  <c r="K156" i="1"/>
  <c r="K157" i="1" s="1"/>
  <c r="K158" i="1" s="1"/>
  <c r="K348" i="1"/>
  <c r="K396" i="1"/>
  <c r="K397" i="1" s="1"/>
  <c r="K22" i="1"/>
  <c r="K23" i="1"/>
  <c r="L23" i="1" s="1"/>
  <c r="K354" i="1"/>
  <c r="L354" i="1" s="1"/>
  <c r="K312" i="1"/>
  <c r="K340" i="1"/>
  <c r="L420" i="1"/>
  <c r="K492" i="1"/>
  <c r="K493" i="1" s="1"/>
  <c r="K494" i="1" s="1"/>
  <c r="K495" i="1" s="1"/>
  <c r="K496" i="1" s="1"/>
  <c r="K497" i="1" s="1"/>
  <c r="K498" i="1" s="1"/>
  <c r="K499" i="1" s="1"/>
  <c r="K476" i="1"/>
  <c r="K477" i="1" s="1"/>
  <c r="L387" i="1"/>
  <c r="L267" i="1"/>
  <c r="L330" i="1"/>
  <c r="L306" i="1"/>
  <c r="L266" i="1"/>
  <c r="L489" i="1"/>
  <c r="L496" i="1"/>
  <c r="L503" i="1"/>
  <c r="L495" i="1"/>
  <c r="L479" i="1"/>
  <c r="L471" i="1"/>
  <c r="L463" i="1"/>
  <c r="L439" i="1"/>
  <c r="L415" i="1"/>
  <c r="L407" i="1"/>
  <c r="L391" i="1"/>
  <c r="K414" i="1"/>
  <c r="K415" i="1" s="1"/>
  <c r="K356" i="1"/>
  <c r="L356" i="1" s="1"/>
  <c r="K404" i="1"/>
  <c r="K405" i="1" s="1"/>
  <c r="K406" i="1" s="1"/>
  <c r="K407" i="1" s="1"/>
  <c r="K399" i="1"/>
  <c r="L399" i="1" s="1"/>
  <c r="K288" i="1"/>
  <c r="L461" i="1"/>
  <c r="L397" i="1"/>
  <c r="L404" i="1"/>
  <c r="L499" i="1"/>
  <c r="L403" i="1"/>
  <c r="L355" i="1"/>
  <c r="L203" i="1"/>
  <c r="L498" i="1"/>
  <c r="L362" i="1"/>
  <c r="L314" i="1"/>
  <c r="L26" i="1"/>
  <c r="L502" i="1"/>
  <c r="L494" i="1"/>
  <c r="L486" i="1"/>
  <c r="L462" i="1"/>
  <c r="K274" i="1"/>
  <c r="K275" i="1" s="1"/>
  <c r="K276" i="1" s="1"/>
  <c r="K277" i="1" s="1"/>
  <c r="K202" i="1"/>
  <c r="L202" i="1" s="1"/>
  <c r="K178" i="1"/>
  <c r="K179" i="1" s="1"/>
  <c r="K180" i="1" s="1"/>
  <c r="K181" i="1" s="1"/>
  <c r="L181" i="1" s="1"/>
  <c r="K486" i="1"/>
  <c r="K487" i="1" s="1"/>
  <c r="K488" i="1" s="1"/>
  <c r="K489" i="1" s="1"/>
  <c r="K108" i="1"/>
  <c r="K478" i="1"/>
  <c r="L478" i="1" s="1"/>
  <c r="L372" i="1"/>
  <c r="L348" i="1"/>
  <c r="L340" i="1"/>
  <c r="L332" i="1"/>
  <c r="L324" i="1"/>
  <c r="L308" i="1"/>
  <c r="L284" i="1"/>
  <c r="L276" i="1"/>
  <c r="L268" i="1"/>
  <c r="L260" i="1"/>
  <c r="L252" i="1"/>
  <c r="L220" i="1"/>
  <c r="L212" i="1"/>
  <c r="L156" i="1"/>
  <c r="L140" i="1"/>
  <c r="L132" i="1"/>
  <c r="L116" i="1"/>
  <c r="L108" i="1"/>
  <c r="L84" i="1"/>
  <c r="L76" i="1"/>
  <c r="L60" i="1"/>
  <c r="L28" i="1"/>
  <c r="L20" i="1"/>
  <c r="L4" i="1"/>
  <c r="K53" i="1"/>
  <c r="K54" i="1" s="1"/>
  <c r="K55" i="1" s="1"/>
  <c r="K56" i="1" s="1"/>
  <c r="K245" i="1"/>
  <c r="K246" i="1" s="1"/>
  <c r="K373" i="1"/>
  <c r="K123" i="1"/>
  <c r="L123" i="1" s="1"/>
  <c r="K315" i="1"/>
  <c r="K316" i="1" s="1"/>
  <c r="K317" i="1" s="1"/>
  <c r="L317" i="1" s="1"/>
  <c r="K379" i="1"/>
  <c r="K380" i="1" s="1"/>
  <c r="K381" i="1" s="1"/>
  <c r="K382" i="1" s="1"/>
  <c r="K383" i="1" s="1"/>
  <c r="K74" i="1"/>
  <c r="L74" i="1" s="1"/>
  <c r="K338" i="1"/>
  <c r="K339" i="1" s="1"/>
  <c r="L339" i="1" s="1"/>
  <c r="K410" i="1"/>
  <c r="K411" i="1" s="1"/>
  <c r="K412" i="1" s="1"/>
  <c r="K413" i="1" s="1"/>
  <c r="L413" i="1" s="1"/>
  <c r="K474" i="1"/>
  <c r="K475" i="1" s="1"/>
  <c r="L475" i="1" s="1"/>
  <c r="K48" i="1"/>
  <c r="K49" i="1" s="1"/>
  <c r="K432" i="1"/>
  <c r="K433" i="1" s="1"/>
  <c r="K434" i="1" s="1"/>
  <c r="K435" i="1" s="1"/>
  <c r="L435" i="1" s="1"/>
  <c r="K65" i="1"/>
  <c r="K66" i="1" s="1"/>
  <c r="L66" i="1" s="1"/>
  <c r="K90" i="1"/>
  <c r="L90" i="1" s="1"/>
  <c r="K14" i="1"/>
  <c r="K233" i="1"/>
  <c r="L233" i="1" s="1"/>
  <c r="K297" i="1"/>
  <c r="L297" i="1" s="1"/>
  <c r="L353" i="1"/>
  <c r="L345" i="1"/>
  <c r="L337" i="1"/>
  <c r="L329" i="1"/>
  <c r="L313" i="1"/>
  <c r="L305" i="1"/>
  <c r="L281" i="1"/>
  <c r="L273" i="1"/>
  <c r="L265" i="1"/>
  <c r="L257" i="1"/>
  <c r="L217" i="1"/>
  <c r="L209" i="1"/>
  <c r="L201" i="1"/>
  <c r="L185" i="1"/>
  <c r="L177" i="1"/>
  <c r="L153" i="1"/>
  <c r="L145" i="1"/>
  <c r="L137" i="1"/>
  <c r="L129" i="1"/>
  <c r="L121" i="1"/>
  <c r="L89" i="1"/>
  <c r="L81" i="1"/>
  <c r="L73" i="1"/>
  <c r="L49" i="1"/>
  <c r="L25" i="1"/>
  <c r="L17" i="1"/>
  <c r="K13" i="1"/>
  <c r="K77" i="1"/>
  <c r="K141" i="1"/>
  <c r="K142" i="1" s="1"/>
  <c r="K205" i="1"/>
  <c r="K206" i="1" s="1"/>
  <c r="K207" i="1" s="1"/>
  <c r="K19" i="1"/>
  <c r="K20" i="1" s="1"/>
  <c r="K21" i="1" s="1"/>
  <c r="K83" i="1"/>
  <c r="L83" i="1" s="1"/>
  <c r="K148" i="1"/>
  <c r="K149" i="1" s="1"/>
  <c r="L149" i="1" s="1"/>
  <c r="K211" i="1"/>
  <c r="K212" i="1" s="1"/>
  <c r="K10" i="1"/>
  <c r="L10" i="1" s="1"/>
  <c r="K130" i="1"/>
  <c r="K131" i="1" s="1"/>
  <c r="L131" i="1" s="1"/>
  <c r="K138" i="1"/>
  <c r="K139" i="1" s="1"/>
  <c r="L139" i="1" s="1"/>
  <c r="K298" i="1"/>
  <c r="K299" i="1" s="1"/>
  <c r="K300" i="1" s="1"/>
  <c r="L300" i="1" s="1"/>
  <c r="K370" i="1"/>
  <c r="L370" i="1" s="1"/>
  <c r="K12" i="1"/>
  <c r="L12" i="1" s="1"/>
  <c r="K384" i="1"/>
  <c r="L384" i="1" s="1"/>
  <c r="K25" i="1"/>
  <c r="K89" i="1"/>
  <c r="K321" i="1"/>
  <c r="L321" i="1" s="1"/>
  <c r="K385" i="1"/>
  <c r="K386" i="1" s="1"/>
  <c r="L386" i="1" s="1"/>
  <c r="K15" i="1"/>
  <c r="L352" i="1"/>
  <c r="L344" i="1"/>
  <c r="L336" i="1"/>
  <c r="L328" i="1"/>
  <c r="L320" i="1"/>
  <c r="L312" i="1"/>
  <c r="L296" i="1"/>
  <c r="L288" i="1"/>
  <c r="L280" i="1"/>
  <c r="L272" i="1"/>
  <c r="L264" i="1"/>
  <c r="L256" i="1"/>
  <c r="L232" i="1"/>
  <c r="L216" i="1"/>
  <c r="L200" i="1"/>
  <c r="L184" i="1"/>
  <c r="L176" i="1"/>
  <c r="L160" i="1"/>
  <c r="L152" i="1"/>
  <c r="L144" i="1"/>
  <c r="L136" i="1"/>
  <c r="L128" i="1"/>
  <c r="L120" i="1"/>
  <c r="L104" i="1"/>
  <c r="L96" i="1"/>
  <c r="L88" i="1"/>
  <c r="L80" i="1"/>
  <c r="L72" i="1"/>
  <c r="L56" i="1"/>
  <c r="L48" i="1"/>
  <c r="L32" i="1"/>
  <c r="L24" i="1"/>
  <c r="K213" i="1"/>
  <c r="K341" i="1"/>
  <c r="K342" i="1" s="1"/>
  <c r="K343" i="1" s="1"/>
  <c r="K344" i="1" s="1"/>
  <c r="K470" i="1"/>
  <c r="K471" i="1" s="1"/>
  <c r="K472" i="1" s="1"/>
  <c r="K473" i="1" s="1"/>
  <c r="K27" i="1"/>
  <c r="L27" i="1" s="1"/>
  <c r="K91" i="1"/>
  <c r="L91" i="1" s="1"/>
  <c r="K92" i="1"/>
  <c r="K93" i="1" s="1"/>
  <c r="K94" i="1" s="1"/>
  <c r="L94" i="1" s="1"/>
  <c r="K219" i="1"/>
  <c r="K220" i="1" s="1"/>
  <c r="K146" i="1"/>
  <c r="K147" i="1" s="1"/>
  <c r="L147" i="1" s="1"/>
  <c r="K242" i="1"/>
  <c r="L242" i="1" s="1"/>
  <c r="K378" i="1"/>
  <c r="L378" i="1" s="1"/>
  <c r="K442" i="1"/>
  <c r="K459" i="1"/>
  <c r="K16" i="1"/>
  <c r="K17" i="1" s="1"/>
  <c r="K18" i="1" s="1"/>
  <c r="L18" i="1" s="1"/>
  <c r="K224" i="1"/>
  <c r="L224" i="1" s="1"/>
  <c r="K304" i="1"/>
  <c r="L304" i="1" s="1"/>
  <c r="K392" i="1"/>
  <c r="K393" i="1" s="1"/>
  <c r="K394" i="1" s="1"/>
  <c r="K395" i="1" s="1"/>
  <c r="L395" i="1" s="1"/>
  <c r="K480" i="1"/>
  <c r="K481" i="1" s="1"/>
  <c r="K482" i="1" s="1"/>
  <c r="K483" i="1" s="1"/>
  <c r="K484" i="1" s="1"/>
  <c r="K485" i="1" s="1"/>
  <c r="L485" i="1" s="1"/>
  <c r="K97" i="1"/>
  <c r="K98" i="1" s="1"/>
  <c r="K99" i="1" s="1"/>
  <c r="K100" i="1" s="1"/>
  <c r="K101" i="1" s="1"/>
  <c r="K102" i="1" s="1"/>
  <c r="K124" i="1"/>
  <c r="L124" i="1" s="1"/>
  <c r="K400" i="1"/>
  <c r="K401" i="1" s="1"/>
  <c r="K402" i="1" s="1"/>
  <c r="K403" i="1" s="1"/>
  <c r="K84" i="1"/>
  <c r="K85" i="1" s="1"/>
  <c r="L383" i="1"/>
  <c r="L351" i="1"/>
  <c r="L335" i="1"/>
  <c r="L327" i="1"/>
  <c r="L319" i="1"/>
  <c r="L311" i="1"/>
  <c r="L295" i="1"/>
  <c r="L287" i="1"/>
  <c r="L271" i="1"/>
  <c r="L263" i="1"/>
  <c r="L255" i="1"/>
  <c r="L231" i="1"/>
  <c r="L223" i="1"/>
  <c r="L215" i="1"/>
  <c r="L207" i="1"/>
  <c r="L199" i="1"/>
  <c r="L191" i="1"/>
  <c r="L183" i="1"/>
  <c r="L175" i="1"/>
  <c r="L167" i="1"/>
  <c r="L151" i="1"/>
  <c r="L143" i="1"/>
  <c r="L135" i="1"/>
  <c r="L127" i="1"/>
  <c r="L119" i="1"/>
  <c r="L103" i="1"/>
  <c r="L95" i="1"/>
  <c r="L87" i="1"/>
  <c r="L79" i="1"/>
  <c r="L71" i="1"/>
  <c r="L55" i="1"/>
  <c r="L31" i="1"/>
  <c r="L15" i="1"/>
  <c r="K221" i="1"/>
  <c r="K222" i="1" s="1"/>
  <c r="L222" i="1" s="1"/>
  <c r="K349" i="1"/>
  <c r="K350" i="1" s="1"/>
  <c r="K163" i="1"/>
  <c r="K164" i="1" s="1"/>
  <c r="L164" i="1" s="1"/>
  <c r="K291" i="1"/>
  <c r="K292" i="1" s="1"/>
  <c r="K293" i="1" s="1"/>
  <c r="K294" i="1" s="1"/>
  <c r="L294" i="1" s="1"/>
  <c r="K355" i="1"/>
  <c r="K162" i="1"/>
  <c r="L162" i="1" s="1"/>
  <c r="K250" i="1"/>
  <c r="K251" i="1" s="1"/>
  <c r="L251" i="1" s="1"/>
  <c r="K314" i="1"/>
  <c r="K450" i="1"/>
  <c r="K451" i="1" s="1"/>
  <c r="K452" i="1" s="1"/>
  <c r="K453" i="1" s="1"/>
  <c r="L453" i="1" s="1"/>
  <c r="K28" i="1"/>
  <c r="K29" i="1" s="1"/>
  <c r="K30" i="1" s="1"/>
  <c r="K31" i="1" s="1"/>
  <c r="K32" i="1" s="1"/>
  <c r="K33" i="1" s="1"/>
  <c r="K34" i="1" s="1"/>
  <c r="K35" i="1" s="1"/>
  <c r="K24" i="1"/>
  <c r="K152" i="1"/>
  <c r="K153" i="1" s="1"/>
  <c r="K154" i="1" s="1"/>
  <c r="K155" i="1" s="1"/>
  <c r="L155" i="1" s="1"/>
  <c r="K408" i="1"/>
  <c r="L408" i="1" s="1"/>
  <c r="K41" i="1"/>
  <c r="L41" i="1" s="1"/>
  <c r="K105" i="1"/>
  <c r="K106" i="1" s="1"/>
  <c r="K107" i="1" s="1"/>
  <c r="K440" i="1"/>
  <c r="L440" i="1" s="1"/>
  <c r="K465" i="1"/>
  <c r="L465" i="1" s="1"/>
  <c r="K460" i="1"/>
  <c r="K461" i="1" s="1"/>
  <c r="L446" i="1"/>
  <c r="L438" i="1"/>
  <c r="L422" i="1"/>
  <c r="L414" i="1"/>
  <c r="L406" i="1"/>
  <c r="L398" i="1"/>
  <c r="L390" i="1"/>
  <c r="L374" i="1"/>
  <c r="L366" i="1"/>
  <c r="L350" i="1"/>
  <c r="L342" i="1"/>
  <c r="L334" i="1"/>
  <c r="L326" i="1"/>
  <c r="L318" i="1"/>
  <c r="L310" i="1"/>
  <c r="L286" i="1"/>
  <c r="L278" i="1"/>
  <c r="L270" i="1"/>
  <c r="L262" i="1"/>
  <c r="L254" i="1"/>
  <c r="L246" i="1"/>
  <c r="L230" i="1"/>
  <c r="L214" i="1"/>
  <c r="L206" i="1"/>
  <c r="L198" i="1"/>
  <c r="L182" i="1"/>
  <c r="L174" i="1"/>
  <c r="L166" i="1"/>
  <c r="L158" i="1"/>
  <c r="L150" i="1"/>
  <c r="L142" i="1"/>
  <c r="L134" i="1"/>
  <c r="L126" i="1"/>
  <c r="L118" i="1"/>
  <c r="L102" i="1"/>
  <c r="L86" i="1"/>
  <c r="L78" i="1"/>
  <c r="L70" i="1"/>
  <c r="L62" i="1"/>
  <c r="L54" i="1"/>
  <c r="L30" i="1"/>
  <c r="L22" i="1"/>
  <c r="L14" i="1"/>
  <c r="K37" i="1"/>
  <c r="K38" i="1" s="1"/>
  <c r="K39" i="1" s="1"/>
  <c r="L39" i="1" s="1"/>
  <c r="K165" i="1"/>
  <c r="L165" i="1" s="1"/>
  <c r="K229" i="1"/>
  <c r="K357" i="1"/>
  <c r="K358" i="1" s="1"/>
  <c r="K359" i="1" s="1"/>
  <c r="K360" i="1" s="1"/>
  <c r="K361" i="1" s="1"/>
  <c r="K362" i="1" s="1"/>
  <c r="K363" i="1" s="1"/>
  <c r="K364" i="1" s="1"/>
  <c r="L364" i="1" s="1"/>
  <c r="K171" i="1"/>
  <c r="L171" i="1" s="1"/>
  <c r="K235" i="1"/>
  <c r="K236" i="1" s="1"/>
  <c r="L236" i="1" s="1"/>
  <c r="K50" i="1"/>
  <c r="L50" i="1" s="1"/>
  <c r="K42" i="1"/>
  <c r="K43" i="1" s="1"/>
  <c r="K44" i="1" s="1"/>
  <c r="K45" i="1" s="1"/>
  <c r="K46" i="1" s="1"/>
  <c r="K47" i="1" s="1"/>
  <c r="L47" i="1" s="1"/>
  <c r="K234" i="1"/>
  <c r="L234" i="1" s="1"/>
  <c r="K322" i="1"/>
  <c r="L322" i="1" s="1"/>
  <c r="K36" i="1"/>
  <c r="L36" i="1" s="1"/>
  <c r="K416" i="1"/>
  <c r="K417" i="1" s="1"/>
  <c r="K418" i="1" s="1"/>
  <c r="K419" i="1" s="1"/>
  <c r="L419" i="1" s="1"/>
  <c r="K113" i="1"/>
  <c r="L113" i="1" s="1"/>
  <c r="K172" i="1"/>
  <c r="K173" i="1" s="1"/>
  <c r="L173" i="1" s="1"/>
  <c r="K208" i="1"/>
  <c r="K209" i="1" s="1"/>
  <c r="K281" i="1"/>
  <c r="K282" i="1" s="1"/>
  <c r="K283" i="1" s="1"/>
  <c r="K284" i="1" s="1"/>
  <c r="K285" i="1" s="1"/>
  <c r="K345" i="1"/>
  <c r="K409" i="1"/>
  <c r="K159" i="1"/>
  <c r="K160" i="1" s="1"/>
  <c r="K161" i="1" s="1"/>
  <c r="L161" i="1" s="1"/>
  <c r="K367" i="1"/>
  <c r="K368" i="1" s="1"/>
  <c r="K369" i="1" s="1"/>
  <c r="L369" i="1" s="1"/>
  <c r="K279" i="1"/>
  <c r="K280" i="1" s="1"/>
  <c r="K63" i="1"/>
  <c r="K64" i="1" s="1"/>
  <c r="L64" i="1" s="1"/>
  <c r="K374" i="1"/>
  <c r="L373" i="1"/>
  <c r="L365" i="1"/>
  <c r="L357" i="1"/>
  <c r="L349" i="1"/>
  <c r="L341" i="1"/>
  <c r="L333" i="1"/>
  <c r="L325" i="1"/>
  <c r="L309" i="1"/>
  <c r="L293" i="1"/>
  <c r="L285" i="1"/>
  <c r="L277" i="1"/>
  <c r="L269" i="1"/>
  <c r="L261" i="1"/>
  <c r="L253" i="1"/>
  <c r="L245" i="1"/>
  <c r="L229" i="1"/>
  <c r="L213" i="1"/>
  <c r="L205" i="1"/>
  <c r="L157" i="1"/>
  <c r="L141" i="1"/>
  <c r="L133" i="1"/>
  <c r="L125" i="1"/>
  <c r="L117" i="1"/>
  <c r="L109" i="1"/>
  <c r="L101" i="1"/>
  <c r="L85" i="1"/>
  <c r="L77" i="1"/>
  <c r="L69" i="1"/>
  <c r="L61" i="1"/>
  <c r="L53" i="1"/>
  <c r="L45" i="1"/>
  <c r="L29" i="1"/>
  <c r="L21" i="1"/>
  <c r="L13" i="1"/>
  <c r="L5" i="1"/>
  <c r="K109" i="1"/>
  <c r="K110" i="1" s="1"/>
  <c r="L110" i="1" s="1"/>
  <c r="K237" i="1"/>
  <c r="K238" i="1" s="1"/>
  <c r="K239" i="1" s="1"/>
  <c r="K240" i="1" s="1"/>
  <c r="K241" i="1" s="1"/>
  <c r="L241" i="1" s="1"/>
  <c r="K301" i="1"/>
  <c r="K302" i="1" s="1"/>
  <c r="K303" i="1" s="1"/>
  <c r="L303" i="1" s="1"/>
  <c r="K365" i="1"/>
  <c r="K51" i="1"/>
  <c r="K52" i="1" s="1"/>
  <c r="L52" i="1" s="1"/>
  <c r="K243" i="1"/>
  <c r="K244" i="1" s="1"/>
  <c r="L244" i="1" s="1"/>
  <c r="K307" i="1"/>
  <c r="L307" i="1" s="1"/>
  <c r="K371" i="1"/>
  <c r="L371" i="1" s="1"/>
  <c r="K186" i="1"/>
  <c r="K187" i="1" s="1"/>
  <c r="K188" i="1" s="1"/>
  <c r="K189" i="1" s="1"/>
  <c r="K190" i="1" s="1"/>
  <c r="K191" i="1" s="1"/>
  <c r="K192" i="1" s="1"/>
  <c r="K193" i="1" s="1"/>
  <c r="K194" i="1" s="1"/>
  <c r="K58" i="1"/>
  <c r="K59" i="1" s="1"/>
  <c r="L59" i="1" s="1"/>
  <c r="K466" i="1"/>
  <c r="K467" i="1" s="1"/>
  <c r="K468" i="1" s="1"/>
  <c r="K469" i="1" s="1"/>
  <c r="L469" i="1" s="1"/>
  <c r="K40" i="1"/>
  <c r="L40" i="1" s="1"/>
  <c r="K168" i="1"/>
  <c r="K169" i="1" s="1"/>
  <c r="K170" i="1" s="1"/>
  <c r="L170" i="1" s="1"/>
  <c r="K57" i="1"/>
  <c r="L57" i="1" s="1"/>
  <c r="K6" i="1"/>
  <c r="K7" i="1" s="1"/>
  <c r="K8" i="1" s="1"/>
  <c r="K9" i="1" s="1"/>
  <c r="L9" i="1" s="1"/>
  <c r="K248" i="1"/>
  <c r="K249" i="1" s="1"/>
  <c r="L249" i="1" s="1"/>
  <c r="K225" i="1"/>
  <c r="K226" i="1" s="1"/>
  <c r="K227" i="1" s="1"/>
  <c r="K228" i="1" s="1"/>
  <c r="L228" i="1" s="1"/>
  <c r="K289" i="1"/>
  <c r="K290" i="1" s="1"/>
  <c r="K247" i="1"/>
  <c r="L247" i="1" s="1"/>
  <c r="K431" i="1"/>
  <c r="L431" i="1" s="1"/>
  <c r="K111" i="1"/>
  <c r="K112" i="1" s="1"/>
  <c r="L112" i="1" s="1"/>
  <c r="K375" i="1"/>
  <c r="K376" i="1" s="1"/>
  <c r="L376" i="1" s="1"/>
  <c r="K447" i="1"/>
  <c r="L447" i="1" s="1"/>
  <c r="L148" i="1" l="1"/>
  <c r="L235" i="1"/>
  <c r="L375" i="1"/>
  <c r="L16" i="1"/>
  <c r="L208" i="1"/>
  <c r="L274" i="1"/>
  <c r="L299" i="1"/>
  <c r="L488" i="1"/>
  <c r="L227" i="1"/>
  <c r="L58" i="1"/>
  <c r="L411" i="1"/>
  <c r="L493" i="1"/>
  <c r="L393" i="1"/>
  <c r="L457" i="1"/>
  <c r="L211" i="1"/>
  <c r="L114" i="1"/>
  <c r="L466" i="1"/>
  <c r="L412" i="1"/>
  <c r="L92" i="1"/>
  <c r="L63" i="1"/>
  <c r="L221" i="1"/>
  <c r="L38" i="1"/>
  <c r="L358" i="1"/>
  <c r="L168" i="1"/>
  <c r="L360" i="1"/>
  <c r="L33" i="1"/>
  <c r="L97" i="1"/>
  <c r="L225" i="1"/>
  <c r="L289" i="1"/>
  <c r="L100" i="1"/>
  <c r="L292" i="1"/>
  <c r="L402" i="1"/>
  <c r="L451" i="1"/>
  <c r="L423" i="1"/>
  <c r="L487" i="1"/>
  <c r="L460" i="1"/>
  <c r="L400" i="1"/>
  <c r="L480" i="1"/>
  <c r="L178" i="1"/>
  <c r="L482" i="1"/>
  <c r="L417" i="1"/>
  <c r="L497" i="1"/>
  <c r="L338" i="1"/>
  <c r="L283" i="1"/>
  <c r="L51" i="1"/>
  <c r="L219" i="1"/>
  <c r="L444" i="1"/>
  <c r="L93" i="1"/>
  <c r="L37" i="1"/>
  <c r="L46" i="1"/>
  <c r="L238" i="1"/>
  <c r="L302" i="1"/>
  <c r="L279" i="1"/>
  <c r="L343" i="1"/>
  <c r="L240" i="1"/>
  <c r="L105" i="1"/>
  <c r="L169" i="1"/>
  <c r="L361" i="1"/>
  <c r="L44" i="1"/>
  <c r="L172" i="1"/>
  <c r="L130" i="1"/>
  <c r="L106" i="1"/>
  <c r="L394" i="1"/>
  <c r="L421" i="1"/>
  <c r="L481" i="1"/>
  <c r="L468" i="1"/>
  <c r="L282" i="1"/>
  <c r="L243" i="1"/>
  <c r="L476" i="1"/>
  <c r="L179" i="1"/>
  <c r="L237" i="1"/>
  <c r="L301" i="1"/>
  <c r="L159" i="1"/>
  <c r="L248" i="1"/>
  <c r="L180" i="1"/>
  <c r="L470" i="1"/>
  <c r="L146" i="1"/>
  <c r="L434" i="1"/>
  <c r="L427" i="1"/>
  <c r="L416" i="1"/>
  <c r="L433" i="1"/>
  <c r="L410" i="1"/>
  <c r="L34" i="1"/>
  <c r="L67" i="1"/>
  <c r="L291" i="1"/>
  <c r="L380" i="1"/>
  <c r="L429" i="1"/>
  <c r="L190" i="1"/>
  <c r="L382" i="1"/>
  <c r="L359" i="1"/>
  <c r="L192" i="1"/>
  <c r="L188" i="1"/>
  <c r="L316" i="1"/>
  <c r="L452" i="1"/>
  <c r="L456" i="1"/>
  <c r="L186" i="1"/>
  <c r="L474" i="1"/>
  <c r="L298" i="1"/>
  <c r="L315" i="1"/>
  <c r="L405" i="1"/>
  <c r="L450" i="1"/>
  <c r="L428" i="1"/>
  <c r="L445" i="1"/>
  <c r="L7" i="1"/>
  <c r="L189" i="1"/>
  <c r="L381" i="1"/>
  <c r="L6" i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L454" i="1"/>
  <c r="L111" i="1"/>
  <c r="L239" i="1"/>
  <c r="L367" i="1"/>
  <c r="L8" i="1"/>
  <c r="L65" i="1"/>
  <c r="L193" i="1"/>
  <c r="L196" i="1"/>
  <c r="L484" i="1"/>
  <c r="L455" i="1"/>
  <c r="L472" i="1"/>
  <c r="L226" i="1"/>
  <c r="L368" i="1"/>
  <c r="L432" i="1"/>
  <c r="L42" i="1"/>
  <c r="L346" i="1"/>
  <c r="L363" i="1"/>
  <c r="L385" i="1"/>
  <c r="L490" i="1"/>
  <c r="L418" i="1"/>
  <c r="L467" i="1"/>
  <c r="L19" i="1"/>
  <c r="L379" i="1"/>
  <c r="L501" i="1"/>
  <c r="M37" i="1" l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l="1"/>
  <c r="O58" i="1"/>
  <c r="M60" i="1" l="1"/>
  <c r="O59" i="1"/>
  <c r="M61" i="1" l="1"/>
  <c r="O60" i="1"/>
  <c r="M62" i="1" l="1"/>
  <c r="O61" i="1"/>
  <c r="M63" i="1" l="1"/>
  <c r="O62" i="1"/>
  <c r="M64" i="1" l="1"/>
  <c r="O63" i="1"/>
  <c r="M65" i="1" l="1"/>
  <c r="O64" i="1"/>
  <c r="M66" i="1" l="1"/>
  <c r="O65" i="1"/>
  <c r="M67" i="1" l="1"/>
  <c r="O66" i="1"/>
  <c r="M68" i="1" l="1"/>
  <c r="O67" i="1"/>
  <c r="M69" i="1" l="1"/>
  <c r="O68" i="1"/>
  <c r="M70" i="1" l="1"/>
  <c r="O69" i="1"/>
  <c r="M71" i="1" l="1"/>
  <c r="O70" i="1"/>
  <c r="P70" i="1" s="1"/>
  <c r="M72" i="1" l="1"/>
  <c r="O71" i="1"/>
  <c r="P71" i="1" s="1"/>
  <c r="M73" i="1" l="1"/>
  <c r="O72" i="1"/>
  <c r="P72" i="1" s="1"/>
  <c r="M74" i="1" l="1"/>
  <c r="O73" i="1"/>
  <c r="P73" i="1" s="1"/>
  <c r="M75" i="1" l="1"/>
  <c r="O74" i="1"/>
  <c r="P74" i="1" s="1"/>
  <c r="M76" i="1" l="1"/>
  <c r="O75" i="1"/>
  <c r="P75" i="1" s="1"/>
  <c r="M77" i="1" l="1"/>
  <c r="O76" i="1"/>
  <c r="P76" i="1" s="1"/>
  <c r="M78" i="1" l="1"/>
  <c r="O77" i="1"/>
  <c r="P77" i="1" s="1"/>
  <c r="M79" i="1" l="1"/>
  <c r="O78" i="1"/>
  <c r="P78" i="1" s="1"/>
  <c r="M80" i="1" l="1"/>
  <c r="O79" i="1"/>
  <c r="P79" i="1" s="1"/>
  <c r="O80" i="1" l="1"/>
  <c r="P80" i="1" s="1"/>
  <c r="M81" i="1"/>
  <c r="M82" i="1" l="1"/>
  <c r="O81" i="1"/>
  <c r="P81" i="1" s="1"/>
  <c r="M83" i="1" l="1"/>
  <c r="O82" i="1"/>
  <c r="P82" i="1" s="1"/>
  <c r="M84" i="1" l="1"/>
  <c r="O83" i="1"/>
  <c r="P83" i="1" s="1"/>
  <c r="M85" i="1" l="1"/>
  <c r="O84" i="1"/>
  <c r="P84" i="1" s="1"/>
  <c r="M86" i="1" l="1"/>
  <c r="O85" i="1"/>
  <c r="P85" i="1" s="1"/>
  <c r="M87" i="1" l="1"/>
  <c r="O86" i="1"/>
  <c r="P86" i="1" s="1"/>
  <c r="M88" i="1" l="1"/>
  <c r="O87" i="1"/>
  <c r="P87" i="1" s="1"/>
  <c r="M89" i="1" l="1"/>
  <c r="O88" i="1"/>
  <c r="P88" i="1" s="1"/>
  <c r="M90" i="1" l="1"/>
  <c r="O89" i="1"/>
  <c r="P89" i="1" s="1"/>
  <c r="M91" i="1" l="1"/>
  <c r="O90" i="1"/>
  <c r="P90" i="1" s="1"/>
  <c r="M92" i="1" l="1"/>
  <c r="O91" i="1"/>
  <c r="P91" i="1" s="1"/>
  <c r="O92" i="1" l="1"/>
  <c r="P92" i="1" s="1"/>
  <c r="M93" i="1"/>
  <c r="O93" i="1" l="1"/>
  <c r="P93" i="1" s="1"/>
  <c r="M94" i="1"/>
  <c r="O94" i="1" l="1"/>
  <c r="P94" i="1" s="1"/>
  <c r="M95" i="1"/>
  <c r="O95" i="1" l="1"/>
  <c r="P95" i="1" s="1"/>
  <c r="M96" i="1"/>
  <c r="M97" i="1" l="1"/>
  <c r="O96" i="1"/>
  <c r="P96" i="1" s="1"/>
  <c r="M98" i="1" l="1"/>
  <c r="O97" i="1"/>
  <c r="P97" i="1" s="1"/>
  <c r="O98" i="1" l="1"/>
  <c r="P98" i="1" s="1"/>
  <c r="M99" i="1"/>
  <c r="O99" i="1" l="1"/>
  <c r="P99" i="1" s="1"/>
  <c r="M100" i="1"/>
  <c r="M101" i="1" l="1"/>
  <c r="O100" i="1"/>
  <c r="P100" i="1" s="1"/>
  <c r="O101" i="1" l="1"/>
  <c r="P101" i="1" s="1"/>
  <c r="M102" i="1"/>
  <c r="M103" i="1" l="1"/>
  <c r="O102" i="1"/>
  <c r="P102" i="1" s="1"/>
  <c r="M104" i="1" l="1"/>
  <c r="O103" i="1"/>
  <c r="P103" i="1" s="1"/>
  <c r="M105" i="1" l="1"/>
  <c r="O104" i="1"/>
  <c r="P104" i="1" s="1"/>
  <c r="M106" i="1" l="1"/>
  <c r="O105" i="1"/>
  <c r="P105" i="1" s="1"/>
  <c r="O106" i="1" l="1"/>
  <c r="P106" i="1" s="1"/>
  <c r="M107" i="1"/>
  <c r="O107" i="1" l="1"/>
  <c r="P107" i="1" s="1"/>
  <c r="M108" i="1"/>
  <c r="M109" i="1" l="1"/>
  <c r="O108" i="1"/>
  <c r="P108" i="1" s="1"/>
  <c r="M110" i="1" l="1"/>
  <c r="O109" i="1"/>
  <c r="P109" i="1" s="1"/>
  <c r="O110" i="1" l="1"/>
  <c r="P110" i="1" s="1"/>
  <c r="M111" i="1"/>
  <c r="M112" i="1" l="1"/>
  <c r="O111" i="1"/>
  <c r="P111" i="1" s="1"/>
  <c r="M113" i="1" l="1"/>
  <c r="O112" i="1"/>
  <c r="P112" i="1" s="1"/>
  <c r="O113" i="1" l="1"/>
  <c r="P113" i="1" s="1"/>
  <c r="M114" i="1"/>
  <c r="M115" i="1" l="1"/>
  <c r="O114" i="1"/>
  <c r="P114" i="1" s="1"/>
  <c r="M116" i="1" l="1"/>
  <c r="O115" i="1"/>
  <c r="P115" i="1" s="1"/>
  <c r="M117" i="1" l="1"/>
  <c r="O116" i="1"/>
  <c r="P116" i="1" s="1"/>
  <c r="M118" i="1" l="1"/>
  <c r="O117" i="1"/>
  <c r="P117" i="1" s="1"/>
  <c r="M119" i="1" l="1"/>
  <c r="O118" i="1"/>
  <c r="P118" i="1" s="1"/>
  <c r="O119" i="1" l="1"/>
  <c r="P119" i="1" s="1"/>
  <c r="M120" i="1"/>
  <c r="O120" i="1" l="1"/>
  <c r="P120" i="1" s="1"/>
  <c r="M121" i="1"/>
  <c r="M122" i="1" l="1"/>
  <c r="O121" i="1"/>
  <c r="P121" i="1" s="1"/>
  <c r="M123" i="1" l="1"/>
  <c r="O122" i="1"/>
  <c r="P122" i="1" s="1"/>
  <c r="M124" i="1" l="1"/>
  <c r="O123" i="1"/>
  <c r="P123" i="1" s="1"/>
  <c r="M125" i="1" l="1"/>
  <c r="O124" i="1"/>
  <c r="P124" i="1" s="1"/>
  <c r="M126" i="1" l="1"/>
  <c r="O125" i="1"/>
  <c r="P125" i="1" s="1"/>
  <c r="M127" i="1" l="1"/>
  <c r="O126" i="1"/>
  <c r="P126" i="1" s="1"/>
  <c r="M128" i="1" l="1"/>
  <c r="O127" i="1"/>
  <c r="P127" i="1" s="1"/>
  <c r="M129" i="1" l="1"/>
  <c r="O128" i="1"/>
  <c r="P128" i="1" s="1"/>
  <c r="O129" i="1" l="1"/>
  <c r="P129" i="1" s="1"/>
  <c r="M130" i="1"/>
  <c r="M131" i="1" l="1"/>
  <c r="O130" i="1"/>
  <c r="P130" i="1" s="1"/>
  <c r="M132" i="1" l="1"/>
  <c r="O131" i="1"/>
  <c r="P131" i="1" s="1"/>
  <c r="M133" i="1" l="1"/>
  <c r="O132" i="1"/>
  <c r="P132" i="1" s="1"/>
  <c r="M134" i="1" l="1"/>
  <c r="O133" i="1"/>
  <c r="P133" i="1" s="1"/>
  <c r="M135" i="1" l="1"/>
  <c r="O134" i="1"/>
  <c r="P134" i="1" s="1"/>
  <c r="M136" i="1" l="1"/>
  <c r="O135" i="1"/>
  <c r="P135" i="1" s="1"/>
  <c r="M137" i="1" l="1"/>
  <c r="O136" i="1"/>
  <c r="P136" i="1" s="1"/>
  <c r="M138" i="1" l="1"/>
  <c r="O137" i="1"/>
  <c r="P137" i="1" s="1"/>
  <c r="M139" i="1" l="1"/>
  <c r="O138" i="1"/>
  <c r="P138" i="1" s="1"/>
  <c r="M140" i="1" l="1"/>
  <c r="O139" i="1"/>
  <c r="P139" i="1" s="1"/>
  <c r="M141" i="1" l="1"/>
  <c r="O140" i="1"/>
  <c r="P140" i="1" s="1"/>
  <c r="M142" i="1" l="1"/>
  <c r="O141" i="1"/>
  <c r="P141" i="1" s="1"/>
  <c r="M143" i="1" l="1"/>
  <c r="O142" i="1"/>
  <c r="P142" i="1" s="1"/>
  <c r="M144" i="1" l="1"/>
  <c r="O143" i="1"/>
  <c r="P143" i="1" s="1"/>
  <c r="M145" i="1" l="1"/>
  <c r="O144" i="1"/>
  <c r="P144" i="1" s="1"/>
  <c r="M146" i="1" l="1"/>
  <c r="O145" i="1"/>
  <c r="P145" i="1" s="1"/>
  <c r="M147" i="1" l="1"/>
  <c r="O146" i="1"/>
  <c r="P146" i="1" s="1"/>
  <c r="M148" i="1" l="1"/>
  <c r="O147" i="1"/>
  <c r="P147" i="1" s="1"/>
  <c r="M149" i="1" l="1"/>
  <c r="O148" i="1"/>
  <c r="P148" i="1" s="1"/>
  <c r="M150" i="1" l="1"/>
  <c r="O149" i="1"/>
  <c r="P149" i="1" s="1"/>
  <c r="M151" i="1" l="1"/>
  <c r="O150" i="1"/>
  <c r="P150" i="1" s="1"/>
  <c r="M152" i="1" l="1"/>
  <c r="O151" i="1"/>
  <c r="P151" i="1" s="1"/>
  <c r="O152" i="1" l="1"/>
  <c r="P152" i="1" s="1"/>
  <c r="M153" i="1"/>
  <c r="O153" i="1" l="1"/>
  <c r="P153" i="1" s="1"/>
  <c r="M154" i="1"/>
  <c r="M155" i="1" l="1"/>
  <c r="O154" i="1"/>
  <c r="P154" i="1" s="1"/>
  <c r="O155" i="1" l="1"/>
  <c r="P155" i="1" s="1"/>
  <c r="M156" i="1"/>
  <c r="M157" i="1" l="1"/>
  <c r="O156" i="1"/>
  <c r="P156" i="1" s="1"/>
  <c r="M158" i="1" l="1"/>
  <c r="O157" i="1"/>
  <c r="P157" i="1" s="1"/>
  <c r="M159" i="1" l="1"/>
  <c r="O158" i="1"/>
  <c r="P158" i="1" s="1"/>
  <c r="M160" i="1" l="1"/>
  <c r="O159" i="1"/>
  <c r="P159" i="1" s="1"/>
  <c r="M161" i="1" l="1"/>
  <c r="O160" i="1"/>
  <c r="P160" i="1" s="1"/>
  <c r="M162" i="1" l="1"/>
  <c r="O161" i="1"/>
  <c r="P161" i="1" s="1"/>
  <c r="M163" i="1" l="1"/>
  <c r="O162" i="1"/>
  <c r="P162" i="1" s="1"/>
  <c r="M164" i="1" l="1"/>
  <c r="O163" i="1"/>
  <c r="P163" i="1" s="1"/>
  <c r="M165" i="1" l="1"/>
  <c r="O164" i="1"/>
  <c r="P164" i="1" s="1"/>
  <c r="M166" i="1" l="1"/>
  <c r="O165" i="1"/>
  <c r="P165" i="1" s="1"/>
  <c r="M167" i="1" l="1"/>
  <c r="O166" i="1"/>
  <c r="P166" i="1" s="1"/>
  <c r="M168" i="1" l="1"/>
  <c r="O167" i="1"/>
  <c r="P167" i="1" s="1"/>
  <c r="M169" i="1" l="1"/>
  <c r="O168" i="1"/>
  <c r="P168" i="1" s="1"/>
  <c r="M170" i="1" l="1"/>
  <c r="O169" i="1"/>
  <c r="P169" i="1" s="1"/>
  <c r="M171" i="1" l="1"/>
  <c r="O170" i="1"/>
  <c r="P170" i="1" s="1"/>
  <c r="M172" i="1" l="1"/>
  <c r="O171" i="1"/>
  <c r="P171" i="1" s="1"/>
  <c r="M173" i="1" l="1"/>
  <c r="O172" i="1"/>
  <c r="P172" i="1" s="1"/>
  <c r="M174" i="1" l="1"/>
  <c r="O173" i="1"/>
  <c r="P173" i="1" s="1"/>
  <c r="M175" i="1" l="1"/>
  <c r="O174" i="1"/>
  <c r="P174" i="1" s="1"/>
  <c r="O175" i="1" l="1"/>
  <c r="P175" i="1" s="1"/>
  <c r="M176" i="1"/>
  <c r="M177" i="1" l="1"/>
  <c r="O176" i="1"/>
  <c r="P176" i="1" s="1"/>
  <c r="M178" i="1" l="1"/>
  <c r="O177" i="1"/>
  <c r="P177" i="1" s="1"/>
  <c r="M179" i="1" l="1"/>
  <c r="O178" i="1"/>
  <c r="P178" i="1" s="1"/>
  <c r="M180" i="1" l="1"/>
  <c r="O179" i="1"/>
  <c r="P179" i="1" s="1"/>
  <c r="O180" i="1" l="1"/>
  <c r="P180" i="1" s="1"/>
  <c r="M181" i="1"/>
  <c r="M182" i="1" l="1"/>
  <c r="O181" i="1"/>
  <c r="P181" i="1" s="1"/>
  <c r="M183" i="1" l="1"/>
  <c r="O182" i="1"/>
  <c r="P182" i="1" s="1"/>
  <c r="M184" i="1" l="1"/>
  <c r="O183" i="1"/>
  <c r="P183" i="1" s="1"/>
  <c r="M185" i="1" l="1"/>
  <c r="O184" i="1"/>
  <c r="P184" i="1" s="1"/>
  <c r="M186" i="1" l="1"/>
  <c r="O185" i="1"/>
  <c r="P185" i="1" s="1"/>
  <c r="M187" i="1" l="1"/>
  <c r="O186" i="1"/>
  <c r="P186" i="1" s="1"/>
  <c r="M188" i="1" l="1"/>
  <c r="O187" i="1"/>
  <c r="P187" i="1" s="1"/>
  <c r="M189" i="1" l="1"/>
  <c r="O188" i="1"/>
  <c r="P188" i="1" s="1"/>
  <c r="M190" i="1" l="1"/>
  <c r="O189" i="1"/>
  <c r="P189" i="1" s="1"/>
  <c r="M191" i="1" l="1"/>
  <c r="O190" i="1"/>
  <c r="P190" i="1" s="1"/>
  <c r="M192" i="1" l="1"/>
  <c r="O191" i="1"/>
  <c r="P191" i="1" s="1"/>
  <c r="M193" i="1" l="1"/>
  <c r="O192" i="1"/>
  <c r="P192" i="1" s="1"/>
  <c r="M194" i="1" l="1"/>
  <c r="O193" i="1"/>
  <c r="P193" i="1" s="1"/>
  <c r="M195" i="1" l="1"/>
  <c r="O194" i="1"/>
  <c r="P194" i="1" s="1"/>
  <c r="M196" i="1" l="1"/>
  <c r="O195" i="1"/>
  <c r="P195" i="1" s="1"/>
  <c r="M197" i="1" l="1"/>
  <c r="O196" i="1"/>
  <c r="P196" i="1" s="1"/>
  <c r="M198" i="1" l="1"/>
  <c r="O197" i="1"/>
  <c r="P197" i="1" s="1"/>
  <c r="O198" i="1" l="1"/>
  <c r="P198" i="1" s="1"/>
  <c r="M199" i="1"/>
  <c r="O199" i="1" l="1"/>
  <c r="P199" i="1" s="1"/>
  <c r="M200" i="1"/>
  <c r="O200" i="1" l="1"/>
  <c r="P200" i="1" s="1"/>
  <c r="M201" i="1"/>
  <c r="O201" i="1" l="1"/>
  <c r="P201" i="1" s="1"/>
  <c r="M202" i="1"/>
  <c r="M203" i="1" l="1"/>
  <c r="O202" i="1"/>
  <c r="P202" i="1" s="1"/>
  <c r="M204" i="1" l="1"/>
  <c r="O203" i="1"/>
  <c r="P203" i="1" s="1"/>
  <c r="O204" i="1" l="1"/>
  <c r="P204" i="1" s="1"/>
  <c r="M205" i="1"/>
  <c r="M206" i="1" l="1"/>
  <c r="O205" i="1"/>
  <c r="P205" i="1" s="1"/>
  <c r="M207" i="1" l="1"/>
  <c r="O206" i="1"/>
  <c r="P206" i="1" s="1"/>
  <c r="M208" i="1" l="1"/>
  <c r="O207" i="1"/>
  <c r="P207" i="1" s="1"/>
  <c r="O208" i="1" l="1"/>
  <c r="P208" i="1" s="1"/>
  <c r="M209" i="1"/>
  <c r="M210" i="1" l="1"/>
  <c r="O209" i="1"/>
  <c r="P209" i="1" s="1"/>
  <c r="M211" i="1" l="1"/>
  <c r="O210" i="1"/>
  <c r="P210" i="1" s="1"/>
  <c r="M212" i="1" l="1"/>
  <c r="O211" i="1"/>
  <c r="P211" i="1" s="1"/>
  <c r="M213" i="1" l="1"/>
  <c r="O212" i="1"/>
  <c r="P212" i="1" s="1"/>
  <c r="M214" i="1" l="1"/>
  <c r="O213" i="1"/>
  <c r="P213" i="1" s="1"/>
  <c r="M215" i="1" l="1"/>
  <c r="O214" i="1"/>
  <c r="P214" i="1" s="1"/>
  <c r="O215" i="1" l="1"/>
  <c r="P215" i="1" s="1"/>
  <c r="M216" i="1"/>
  <c r="O216" i="1" l="1"/>
  <c r="P216" i="1" s="1"/>
  <c r="M217" i="1"/>
  <c r="M218" i="1" l="1"/>
  <c r="O217" i="1"/>
  <c r="P217" i="1" s="1"/>
  <c r="O218" i="1" l="1"/>
  <c r="P218" i="1" s="1"/>
  <c r="M219" i="1"/>
  <c r="M220" i="1" l="1"/>
  <c r="O219" i="1"/>
  <c r="P219" i="1" s="1"/>
  <c r="M221" i="1" l="1"/>
  <c r="O220" i="1"/>
  <c r="P220" i="1" s="1"/>
  <c r="O221" i="1" l="1"/>
  <c r="P221" i="1" s="1"/>
  <c r="M222" i="1"/>
  <c r="M223" i="1" l="1"/>
  <c r="O222" i="1"/>
  <c r="P222" i="1" s="1"/>
  <c r="M224" i="1" l="1"/>
  <c r="O223" i="1"/>
  <c r="P223" i="1" s="1"/>
  <c r="M225" i="1" l="1"/>
  <c r="O224" i="1"/>
  <c r="P224" i="1" s="1"/>
  <c r="M226" i="1" l="1"/>
  <c r="O225" i="1"/>
  <c r="P225" i="1" s="1"/>
  <c r="M227" i="1" l="1"/>
  <c r="O226" i="1"/>
  <c r="P226" i="1" s="1"/>
  <c r="M228" i="1" l="1"/>
  <c r="O227" i="1"/>
  <c r="P227" i="1" s="1"/>
  <c r="M229" i="1" l="1"/>
  <c r="O228" i="1"/>
  <c r="P228" i="1" s="1"/>
  <c r="M230" i="1" l="1"/>
  <c r="O229" i="1"/>
  <c r="P229" i="1" s="1"/>
  <c r="M231" i="1" l="1"/>
  <c r="O230" i="1"/>
  <c r="P230" i="1" s="1"/>
  <c r="O231" i="1" l="1"/>
  <c r="P231" i="1" s="1"/>
  <c r="M232" i="1"/>
  <c r="M233" i="1" l="1"/>
  <c r="O232" i="1"/>
  <c r="P232" i="1" s="1"/>
  <c r="M234" i="1" l="1"/>
  <c r="O233" i="1"/>
  <c r="P233" i="1" s="1"/>
  <c r="O234" i="1" l="1"/>
  <c r="P234" i="1" s="1"/>
  <c r="M235" i="1"/>
  <c r="M236" i="1" l="1"/>
  <c r="O235" i="1"/>
  <c r="P235" i="1" s="1"/>
  <c r="M237" i="1" l="1"/>
  <c r="O236" i="1"/>
  <c r="P236" i="1" s="1"/>
  <c r="O237" i="1" l="1"/>
  <c r="P237" i="1" s="1"/>
  <c r="M238" i="1"/>
  <c r="M239" i="1" l="1"/>
  <c r="O238" i="1"/>
  <c r="P238" i="1" s="1"/>
  <c r="M240" i="1" l="1"/>
  <c r="O239" i="1"/>
  <c r="P239" i="1" s="1"/>
  <c r="O240" i="1" l="1"/>
  <c r="P240" i="1" s="1"/>
  <c r="M241" i="1"/>
  <c r="M242" i="1" l="1"/>
  <c r="O241" i="1"/>
  <c r="P241" i="1" s="1"/>
  <c r="O242" i="1" l="1"/>
  <c r="P242" i="1" s="1"/>
  <c r="M243" i="1"/>
  <c r="O243" i="1" l="1"/>
  <c r="P243" i="1" s="1"/>
  <c r="M244" i="1"/>
  <c r="O244" i="1" l="1"/>
  <c r="P244" i="1" s="1"/>
  <c r="M245" i="1"/>
  <c r="O245" i="1" l="1"/>
  <c r="P245" i="1" s="1"/>
  <c r="M246" i="1"/>
  <c r="M247" i="1" l="1"/>
  <c r="O246" i="1"/>
  <c r="P246" i="1" s="1"/>
  <c r="M248" i="1" l="1"/>
  <c r="O247" i="1"/>
  <c r="P247" i="1" s="1"/>
  <c r="M249" i="1" l="1"/>
  <c r="O248" i="1"/>
  <c r="P248" i="1" s="1"/>
  <c r="M250" i="1" l="1"/>
  <c r="O249" i="1"/>
  <c r="P249" i="1" s="1"/>
  <c r="M251" i="1" l="1"/>
  <c r="O250" i="1"/>
  <c r="P250" i="1" s="1"/>
  <c r="M252" i="1" l="1"/>
  <c r="O251" i="1"/>
  <c r="P251" i="1" s="1"/>
  <c r="M253" i="1" l="1"/>
  <c r="O252" i="1"/>
  <c r="P252" i="1" s="1"/>
  <c r="M254" i="1" l="1"/>
  <c r="O253" i="1"/>
  <c r="P253" i="1" s="1"/>
  <c r="M255" i="1" l="1"/>
  <c r="O254" i="1"/>
  <c r="P254" i="1" s="1"/>
  <c r="M256" i="1" l="1"/>
  <c r="O255" i="1"/>
  <c r="P255" i="1" s="1"/>
  <c r="M257" i="1" l="1"/>
  <c r="O256" i="1"/>
  <c r="P256" i="1" s="1"/>
  <c r="M258" i="1" l="1"/>
  <c r="O257" i="1"/>
  <c r="P257" i="1" s="1"/>
  <c r="M259" i="1" l="1"/>
  <c r="O258" i="1"/>
  <c r="P258" i="1" s="1"/>
  <c r="M260" i="1" l="1"/>
  <c r="O259" i="1"/>
  <c r="P259" i="1" s="1"/>
  <c r="M261" i="1" l="1"/>
  <c r="O260" i="1"/>
  <c r="P260" i="1" s="1"/>
  <c r="M262" i="1" l="1"/>
  <c r="O261" i="1"/>
  <c r="P261" i="1" s="1"/>
  <c r="M263" i="1" l="1"/>
  <c r="O262" i="1"/>
  <c r="P262" i="1" s="1"/>
  <c r="M264" i="1" l="1"/>
  <c r="O263" i="1"/>
  <c r="P263" i="1" s="1"/>
  <c r="M265" i="1" l="1"/>
  <c r="O264" i="1"/>
  <c r="P264" i="1" s="1"/>
  <c r="M266" i="1" l="1"/>
  <c r="O265" i="1"/>
  <c r="P265" i="1" s="1"/>
  <c r="M267" i="1" l="1"/>
  <c r="O266" i="1"/>
  <c r="P266" i="1" s="1"/>
  <c r="M268" i="1" l="1"/>
  <c r="O267" i="1"/>
  <c r="P267" i="1" s="1"/>
  <c r="M269" i="1" l="1"/>
  <c r="O268" i="1"/>
  <c r="P268" i="1" s="1"/>
  <c r="M270" i="1" l="1"/>
  <c r="O269" i="1"/>
  <c r="P269" i="1" s="1"/>
  <c r="M271" i="1" l="1"/>
  <c r="O270" i="1"/>
  <c r="P270" i="1" s="1"/>
  <c r="M272" i="1" l="1"/>
  <c r="O271" i="1"/>
  <c r="P271" i="1" s="1"/>
  <c r="M273" i="1" l="1"/>
  <c r="O272" i="1"/>
  <c r="P272" i="1" s="1"/>
  <c r="M274" i="1" l="1"/>
  <c r="O273" i="1"/>
  <c r="P273" i="1" s="1"/>
  <c r="M275" i="1" l="1"/>
  <c r="O274" i="1"/>
  <c r="P274" i="1" s="1"/>
  <c r="M276" i="1" l="1"/>
  <c r="O275" i="1"/>
  <c r="P275" i="1" s="1"/>
  <c r="O276" i="1" l="1"/>
  <c r="P276" i="1" s="1"/>
  <c r="M277" i="1"/>
  <c r="O277" i="1" l="1"/>
  <c r="P277" i="1" s="1"/>
  <c r="M278" i="1"/>
  <c r="O278" i="1" l="1"/>
  <c r="P278" i="1" s="1"/>
  <c r="M279" i="1"/>
  <c r="O279" i="1" l="1"/>
  <c r="P279" i="1" s="1"/>
  <c r="M280" i="1"/>
  <c r="M281" i="1" l="1"/>
  <c r="O280" i="1"/>
  <c r="P280" i="1" s="1"/>
  <c r="O281" i="1" l="1"/>
  <c r="P281" i="1" s="1"/>
  <c r="M282" i="1"/>
  <c r="M283" i="1" l="1"/>
  <c r="O282" i="1"/>
  <c r="P282" i="1" s="1"/>
  <c r="M284" i="1" l="1"/>
  <c r="O283" i="1"/>
  <c r="P283" i="1" s="1"/>
  <c r="M285" i="1" l="1"/>
  <c r="O284" i="1"/>
  <c r="P284" i="1" s="1"/>
  <c r="M286" i="1" l="1"/>
  <c r="O285" i="1"/>
  <c r="P285" i="1" s="1"/>
  <c r="M287" i="1" l="1"/>
  <c r="O286" i="1"/>
  <c r="P286" i="1" s="1"/>
  <c r="M288" i="1" l="1"/>
  <c r="O287" i="1"/>
  <c r="P287" i="1" s="1"/>
  <c r="O288" i="1" l="1"/>
  <c r="P288" i="1" s="1"/>
  <c r="M289" i="1"/>
  <c r="M290" i="1" l="1"/>
  <c r="O289" i="1"/>
  <c r="P289" i="1" s="1"/>
  <c r="M291" i="1" l="1"/>
  <c r="O290" i="1"/>
  <c r="P290" i="1" s="1"/>
  <c r="O291" i="1" l="1"/>
  <c r="P291" i="1" s="1"/>
  <c r="M292" i="1"/>
  <c r="M293" i="1" l="1"/>
  <c r="O292" i="1"/>
  <c r="P292" i="1" s="1"/>
  <c r="M294" i="1" l="1"/>
  <c r="O293" i="1"/>
  <c r="P293" i="1" s="1"/>
  <c r="O294" i="1" l="1"/>
  <c r="P294" i="1" s="1"/>
  <c r="M295" i="1"/>
  <c r="O295" i="1" l="1"/>
  <c r="P295" i="1" s="1"/>
  <c r="M296" i="1"/>
  <c r="M297" i="1" l="1"/>
  <c r="O296" i="1"/>
  <c r="P296" i="1" s="1"/>
  <c r="M298" i="1" l="1"/>
  <c r="O297" i="1"/>
  <c r="P297" i="1" s="1"/>
  <c r="M299" i="1" l="1"/>
  <c r="O298" i="1"/>
  <c r="P298" i="1" s="1"/>
  <c r="M300" i="1" l="1"/>
  <c r="O299" i="1"/>
  <c r="P299" i="1" s="1"/>
  <c r="M301" i="1" l="1"/>
  <c r="O300" i="1"/>
  <c r="P300" i="1" s="1"/>
  <c r="M302" i="1" l="1"/>
  <c r="O301" i="1"/>
  <c r="P301" i="1" s="1"/>
  <c r="M303" i="1" l="1"/>
  <c r="O302" i="1"/>
  <c r="P302" i="1" s="1"/>
  <c r="M304" i="1" l="1"/>
  <c r="O303" i="1"/>
  <c r="P303" i="1" s="1"/>
  <c r="M305" i="1" l="1"/>
  <c r="O304" i="1"/>
  <c r="P304" i="1" s="1"/>
  <c r="M306" i="1" l="1"/>
  <c r="O305" i="1"/>
  <c r="P305" i="1" s="1"/>
  <c r="M307" i="1" l="1"/>
  <c r="O306" i="1"/>
  <c r="P306" i="1" s="1"/>
  <c r="M308" i="1" l="1"/>
  <c r="O307" i="1"/>
  <c r="P307" i="1" s="1"/>
  <c r="M309" i="1" l="1"/>
  <c r="O308" i="1"/>
  <c r="P308" i="1" s="1"/>
  <c r="M310" i="1" l="1"/>
  <c r="O309" i="1"/>
  <c r="P309" i="1" s="1"/>
  <c r="M311" i="1" l="1"/>
  <c r="O310" i="1"/>
  <c r="P310" i="1" s="1"/>
  <c r="M312" i="1" l="1"/>
  <c r="O311" i="1"/>
  <c r="P311" i="1" s="1"/>
  <c r="M313" i="1" l="1"/>
  <c r="O312" i="1"/>
  <c r="P312" i="1" s="1"/>
  <c r="M314" i="1" l="1"/>
  <c r="O313" i="1"/>
  <c r="P313" i="1" s="1"/>
  <c r="M315" i="1" l="1"/>
  <c r="O314" i="1"/>
  <c r="P314" i="1" s="1"/>
  <c r="O315" i="1" l="1"/>
  <c r="P315" i="1" s="1"/>
  <c r="M316" i="1"/>
  <c r="M317" i="1" l="1"/>
  <c r="O316" i="1"/>
  <c r="P316" i="1" s="1"/>
  <c r="O317" i="1" l="1"/>
  <c r="P317" i="1" s="1"/>
  <c r="M318" i="1"/>
  <c r="O318" i="1" l="1"/>
  <c r="P318" i="1" s="1"/>
  <c r="M319" i="1"/>
  <c r="O319" i="1" l="1"/>
  <c r="P319" i="1" s="1"/>
  <c r="M320" i="1"/>
  <c r="O320" i="1" l="1"/>
  <c r="P320" i="1" s="1"/>
  <c r="M321" i="1"/>
  <c r="M322" i="1" l="1"/>
  <c r="O321" i="1"/>
  <c r="P321" i="1" s="1"/>
  <c r="M323" i="1" l="1"/>
  <c r="O322" i="1"/>
  <c r="P322" i="1" s="1"/>
  <c r="M324" i="1" l="1"/>
  <c r="O323" i="1"/>
  <c r="P323" i="1" s="1"/>
  <c r="M325" i="1" l="1"/>
  <c r="O324" i="1"/>
  <c r="P324" i="1" s="1"/>
  <c r="O325" i="1" l="1"/>
  <c r="P325" i="1" s="1"/>
  <c r="M326" i="1"/>
  <c r="O326" i="1" l="1"/>
  <c r="P326" i="1" s="1"/>
  <c r="M327" i="1"/>
  <c r="O327" i="1" l="1"/>
  <c r="P327" i="1" s="1"/>
  <c r="M328" i="1"/>
  <c r="O328" i="1" l="1"/>
  <c r="P328" i="1" s="1"/>
  <c r="M329" i="1"/>
  <c r="O329" i="1" l="1"/>
  <c r="P329" i="1" s="1"/>
  <c r="M330" i="1"/>
  <c r="O330" i="1" l="1"/>
  <c r="P330" i="1" s="1"/>
  <c r="M331" i="1"/>
  <c r="M332" i="1" l="1"/>
  <c r="O331" i="1"/>
  <c r="P331" i="1" s="1"/>
  <c r="O332" i="1" l="1"/>
  <c r="P332" i="1" s="1"/>
  <c r="M333" i="1"/>
  <c r="O333" i="1" l="1"/>
  <c r="P333" i="1" s="1"/>
  <c r="M334" i="1"/>
  <c r="M335" i="1" l="1"/>
  <c r="O334" i="1"/>
  <c r="P334" i="1" s="1"/>
  <c r="O335" i="1" l="1"/>
  <c r="P335" i="1" s="1"/>
  <c r="M336" i="1"/>
  <c r="O336" i="1" l="1"/>
  <c r="P336" i="1" s="1"/>
  <c r="M337" i="1"/>
  <c r="M338" i="1" l="1"/>
  <c r="O337" i="1"/>
  <c r="P337" i="1" s="1"/>
  <c r="M339" i="1" l="1"/>
  <c r="O338" i="1"/>
  <c r="P338" i="1" s="1"/>
  <c r="O339" i="1" l="1"/>
  <c r="P339" i="1" s="1"/>
  <c r="M340" i="1"/>
  <c r="O340" i="1" l="1"/>
  <c r="P340" i="1" s="1"/>
  <c r="M341" i="1"/>
  <c r="M342" i="1" l="1"/>
  <c r="O341" i="1"/>
  <c r="P341" i="1" s="1"/>
  <c r="M343" i="1" l="1"/>
  <c r="O342" i="1"/>
  <c r="P342" i="1" s="1"/>
  <c r="M344" i="1" l="1"/>
  <c r="O343" i="1"/>
  <c r="P343" i="1" s="1"/>
  <c r="M345" i="1" l="1"/>
  <c r="O344" i="1"/>
  <c r="P344" i="1" s="1"/>
  <c r="O345" i="1" l="1"/>
  <c r="P345" i="1" s="1"/>
  <c r="M346" i="1"/>
  <c r="M347" i="1" l="1"/>
  <c r="O346" i="1"/>
  <c r="P346" i="1" s="1"/>
  <c r="O347" i="1" l="1"/>
  <c r="P347" i="1" s="1"/>
  <c r="M348" i="1"/>
  <c r="M349" i="1" l="1"/>
  <c r="O348" i="1"/>
  <c r="P348" i="1" s="1"/>
  <c r="M350" i="1" l="1"/>
  <c r="O349" i="1"/>
  <c r="P349" i="1" s="1"/>
  <c r="M351" i="1" l="1"/>
  <c r="O350" i="1"/>
  <c r="P350" i="1" s="1"/>
  <c r="M352" i="1" l="1"/>
  <c r="O351" i="1"/>
  <c r="P351" i="1" s="1"/>
  <c r="M353" i="1" l="1"/>
  <c r="O352" i="1"/>
  <c r="P352" i="1" s="1"/>
  <c r="O353" i="1" l="1"/>
  <c r="P353" i="1" s="1"/>
  <c r="M354" i="1"/>
  <c r="M355" i="1" l="1"/>
  <c r="O354" i="1"/>
  <c r="P354" i="1" s="1"/>
  <c r="M356" i="1" l="1"/>
  <c r="O355" i="1"/>
  <c r="P355" i="1" s="1"/>
  <c r="M357" i="1" l="1"/>
  <c r="O356" i="1"/>
  <c r="P356" i="1" s="1"/>
  <c r="M358" i="1" l="1"/>
  <c r="O357" i="1"/>
  <c r="P357" i="1" s="1"/>
  <c r="O358" i="1" l="1"/>
  <c r="P358" i="1" s="1"/>
  <c r="M359" i="1"/>
  <c r="M360" i="1" l="1"/>
  <c r="O359" i="1"/>
  <c r="P359" i="1" s="1"/>
  <c r="M361" i="1" l="1"/>
  <c r="O360" i="1"/>
  <c r="P360" i="1" s="1"/>
  <c r="M362" i="1" l="1"/>
  <c r="O361" i="1"/>
  <c r="P361" i="1" s="1"/>
  <c r="O362" i="1" l="1"/>
  <c r="P362" i="1" s="1"/>
  <c r="M363" i="1"/>
  <c r="O363" i="1" l="1"/>
  <c r="P363" i="1" s="1"/>
  <c r="M364" i="1"/>
  <c r="M365" i="1" l="1"/>
  <c r="O364" i="1"/>
  <c r="P364" i="1" s="1"/>
  <c r="M366" i="1" l="1"/>
  <c r="O365" i="1"/>
  <c r="P365" i="1" s="1"/>
  <c r="M367" i="1" l="1"/>
  <c r="O366" i="1"/>
  <c r="P366" i="1" s="1"/>
  <c r="O367" i="1" l="1"/>
  <c r="P367" i="1" s="1"/>
  <c r="M368" i="1"/>
  <c r="M369" i="1" l="1"/>
  <c r="O368" i="1"/>
  <c r="P368" i="1" s="1"/>
  <c r="M370" i="1" l="1"/>
  <c r="O369" i="1"/>
  <c r="P369" i="1" s="1"/>
  <c r="M371" i="1" l="1"/>
  <c r="O370" i="1"/>
  <c r="P370" i="1" s="1"/>
  <c r="O371" i="1" l="1"/>
  <c r="P371" i="1" s="1"/>
  <c r="M372" i="1"/>
  <c r="M373" i="1" l="1"/>
  <c r="O372" i="1"/>
  <c r="P372" i="1" s="1"/>
  <c r="M374" i="1" l="1"/>
  <c r="O373" i="1"/>
  <c r="P373" i="1" s="1"/>
  <c r="M375" i="1" l="1"/>
  <c r="O374" i="1"/>
  <c r="P374" i="1" s="1"/>
  <c r="M376" i="1" l="1"/>
  <c r="O375" i="1"/>
  <c r="P375" i="1" s="1"/>
  <c r="O376" i="1" l="1"/>
  <c r="P376" i="1" s="1"/>
  <c r="M377" i="1"/>
  <c r="O377" i="1" l="1"/>
  <c r="P377" i="1" s="1"/>
  <c r="M378" i="1"/>
  <c r="M379" i="1" l="1"/>
  <c r="O378" i="1"/>
  <c r="P378" i="1" s="1"/>
  <c r="O379" i="1" l="1"/>
  <c r="P379" i="1" s="1"/>
  <c r="M380" i="1"/>
  <c r="M381" i="1" l="1"/>
  <c r="O380" i="1"/>
  <c r="P380" i="1" s="1"/>
  <c r="M382" i="1" l="1"/>
  <c r="O381" i="1"/>
  <c r="P381" i="1" s="1"/>
  <c r="M383" i="1" l="1"/>
  <c r="O382" i="1"/>
  <c r="P382" i="1" s="1"/>
  <c r="M384" i="1" l="1"/>
  <c r="O383" i="1"/>
  <c r="P383" i="1" s="1"/>
  <c r="O384" i="1" l="1"/>
  <c r="P384" i="1" s="1"/>
  <c r="M385" i="1"/>
  <c r="M386" i="1" l="1"/>
  <c r="O385" i="1"/>
  <c r="P385" i="1" s="1"/>
  <c r="M387" i="1" l="1"/>
  <c r="O386" i="1"/>
  <c r="P386" i="1" s="1"/>
  <c r="M388" i="1" l="1"/>
  <c r="O387" i="1"/>
  <c r="P387" i="1" s="1"/>
  <c r="O388" i="1" l="1"/>
  <c r="P388" i="1" s="1"/>
  <c r="M389" i="1"/>
  <c r="O389" i="1" l="1"/>
  <c r="P389" i="1" s="1"/>
  <c r="M390" i="1"/>
  <c r="O390" i="1" l="1"/>
  <c r="P390" i="1" s="1"/>
  <c r="M391" i="1"/>
  <c r="O391" i="1" l="1"/>
  <c r="P391" i="1" s="1"/>
  <c r="M392" i="1"/>
  <c r="O392" i="1" l="1"/>
  <c r="P392" i="1" s="1"/>
  <c r="M393" i="1"/>
  <c r="M394" i="1" l="1"/>
  <c r="O393" i="1"/>
  <c r="P393" i="1" s="1"/>
  <c r="O394" i="1" l="1"/>
  <c r="P394" i="1" s="1"/>
  <c r="M395" i="1"/>
  <c r="M396" i="1" l="1"/>
  <c r="O395" i="1"/>
  <c r="P395" i="1" s="1"/>
  <c r="O396" i="1" l="1"/>
  <c r="P396" i="1" s="1"/>
  <c r="M397" i="1"/>
  <c r="O397" i="1" l="1"/>
  <c r="P397" i="1" s="1"/>
  <c r="M398" i="1"/>
  <c r="O398" i="1" l="1"/>
  <c r="P398" i="1" s="1"/>
  <c r="M399" i="1"/>
  <c r="O399" i="1" l="1"/>
  <c r="P399" i="1" s="1"/>
  <c r="M400" i="1"/>
  <c r="O400" i="1" l="1"/>
  <c r="P400" i="1" s="1"/>
  <c r="M401" i="1"/>
  <c r="M402" i="1" l="1"/>
  <c r="O401" i="1"/>
  <c r="P401" i="1" s="1"/>
  <c r="M403" i="1" l="1"/>
  <c r="O402" i="1"/>
  <c r="P402" i="1" s="1"/>
  <c r="M404" i="1" l="1"/>
  <c r="O403" i="1"/>
  <c r="P403" i="1" s="1"/>
  <c r="O404" i="1" l="1"/>
  <c r="P404" i="1" s="1"/>
  <c r="M405" i="1"/>
  <c r="M406" i="1" l="1"/>
  <c r="O405" i="1"/>
  <c r="P405" i="1" s="1"/>
  <c r="M407" i="1" l="1"/>
  <c r="O406" i="1"/>
  <c r="P406" i="1" s="1"/>
  <c r="O407" i="1" l="1"/>
  <c r="P407" i="1" s="1"/>
  <c r="M408" i="1"/>
  <c r="M409" i="1" l="1"/>
  <c r="O408" i="1"/>
  <c r="P408" i="1" s="1"/>
  <c r="M410" i="1" l="1"/>
  <c r="O409" i="1"/>
  <c r="P409" i="1" s="1"/>
  <c r="M411" i="1" l="1"/>
  <c r="O410" i="1"/>
  <c r="P410" i="1" s="1"/>
  <c r="O411" i="1" l="1"/>
  <c r="P411" i="1" s="1"/>
  <c r="M412" i="1"/>
  <c r="O412" i="1" l="1"/>
  <c r="P412" i="1" s="1"/>
  <c r="M413" i="1"/>
  <c r="M414" i="1" l="1"/>
  <c r="O413" i="1"/>
  <c r="P413" i="1" s="1"/>
  <c r="M415" i="1" l="1"/>
  <c r="O414" i="1"/>
  <c r="P414" i="1" s="1"/>
  <c r="O415" i="1" l="1"/>
  <c r="P415" i="1" s="1"/>
  <c r="M416" i="1"/>
  <c r="O416" i="1" l="1"/>
  <c r="P416" i="1" s="1"/>
  <c r="M417" i="1"/>
  <c r="M418" i="1" l="1"/>
  <c r="O417" i="1"/>
  <c r="P417" i="1" s="1"/>
  <c r="O418" i="1" l="1"/>
  <c r="P418" i="1" s="1"/>
  <c r="M419" i="1"/>
  <c r="M420" i="1" l="1"/>
  <c r="O419" i="1"/>
  <c r="P419" i="1" s="1"/>
  <c r="M421" i="1" l="1"/>
  <c r="O420" i="1"/>
  <c r="P420" i="1" s="1"/>
  <c r="M422" i="1" l="1"/>
  <c r="O421" i="1"/>
  <c r="P421" i="1" s="1"/>
  <c r="M423" i="1" l="1"/>
  <c r="O422" i="1"/>
  <c r="P422" i="1" s="1"/>
  <c r="O423" i="1" l="1"/>
  <c r="P423" i="1" s="1"/>
  <c r="M424" i="1"/>
  <c r="M425" i="1" l="1"/>
  <c r="O424" i="1"/>
  <c r="P424" i="1" s="1"/>
  <c r="O425" i="1" l="1"/>
  <c r="P425" i="1" s="1"/>
  <c r="M426" i="1"/>
  <c r="M427" i="1" l="1"/>
  <c r="O426" i="1"/>
  <c r="P426" i="1" s="1"/>
  <c r="O427" i="1" l="1"/>
  <c r="P427" i="1" s="1"/>
  <c r="M428" i="1"/>
  <c r="M429" i="1" l="1"/>
  <c r="O428" i="1"/>
  <c r="P428" i="1" s="1"/>
  <c r="O429" i="1" l="1"/>
  <c r="P429" i="1" s="1"/>
  <c r="M430" i="1"/>
  <c r="O430" i="1" l="1"/>
  <c r="P430" i="1" s="1"/>
  <c r="M431" i="1"/>
  <c r="O431" i="1" l="1"/>
  <c r="P431" i="1" s="1"/>
  <c r="M432" i="1"/>
  <c r="M433" i="1" l="1"/>
  <c r="O432" i="1"/>
  <c r="P432" i="1" s="1"/>
  <c r="M434" i="1" l="1"/>
  <c r="O433" i="1"/>
  <c r="P433" i="1" s="1"/>
  <c r="M435" i="1" l="1"/>
  <c r="O434" i="1"/>
  <c r="P434" i="1" s="1"/>
  <c r="O435" i="1" l="1"/>
  <c r="P435" i="1" s="1"/>
  <c r="M436" i="1"/>
  <c r="M437" i="1" l="1"/>
  <c r="O436" i="1"/>
  <c r="P436" i="1" s="1"/>
  <c r="M438" i="1" l="1"/>
  <c r="O437" i="1"/>
  <c r="P437" i="1" s="1"/>
  <c r="M439" i="1" l="1"/>
  <c r="O438" i="1"/>
  <c r="P438" i="1" s="1"/>
  <c r="O439" i="1" l="1"/>
  <c r="P439" i="1" s="1"/>
  <c r="M440" i="1"/>
  <c r="M441" i="1" l="1"/>
  <c r="O440" i="1"/>
  <c r="P440" i="1" s="1"/>
  <c r="M442" i="1" l="1"/>
  <c r="O441" i="1"/>
  <c r="P441" i="1" s="1"/>
  <c r="M443" i="1" l="1"/>
  <c r="O442" i="1"/>
  <c r="P442" i="1" s="1"/>
  <c r="M444" i="1" l="1"/>
  <c r="O443" i="1"/>
  <c r="P443" i="1" s="1"/>
  <c r="M445" i="1" l="1"/>
  <c r="O444" i="1"/>
  <c r="P444" i="1" s="1"/>
  <c r="M446" i="1" l="1"/>
  <c r="O445" i="1"/>
  <c r="P445" i="1" s="1"/>
  <c r="M447" i="1" l="1"/>
  <c r="O446" i="1"/>
  <c r="P446" i="1" s="1"/>
  <c r="M448" i="1" l="1"/>
  <c r="O447" i="1"/>
  <c r="P447" i="1" s="1"/>
  <c r="M449" i="1" l="1"/>
  <c r="O448" i="1"/>
  <c r="P448" i="1" s="1"/>
  <c r="M450" i="1" l="1"/>
  <c r="O449" i="1"/>
  <c r="P449" i="1" s="1"/>
  <c r="O450" i="1" l="1"/>
  <c r="P450" i="1" s="1"/>
  <c r="M451" i="1"/>
  <c r="M452" i="1" l="1"/>
  <c r="O451" i="1"/>
  <c r="P451" i="1" s="1"/>
  <c r="M453" i="1" l="1"/>
  <c r="O452" i="1"/>
  <c r="P452" i="1" s="1"/>
  <c r="M454" i="1" l="1"/>
  <c r="O453" i="1"/>
  <c r="P453" i="1" s="1"/>
  <c r="M455" i="1" l="1"/>
  <c r="O454" i="1"/>
  <c r="P454" i="1" s="1"/>
  <c r="M456" i="1" l="1"/>
  <c r="O455" i="1"/>
  <c r="P455" i="1" s="1"/>
  <c r="M457" i="1" l="1"/>
  <c r="O456" i="1"/>
  <c r="P456" i="1" s="1"/>
  <c r="M458" i="1" l="1"/>
  <c r="O457" i="1"/>
  <c r="P457" i="1" s="1"/>
  <c r="M459" i="1" l="1"/>
  <c r="O458" i="1"/>
  <c r="P458" i="1" s="1"/>
  <c r="M460" i="1" l="1"/>
  <c r="O459" i="1"/>
  <c r="P459" i="1" s="1"/>
  <c r="M461" i="1" l="1"/>
  <c r="O460" i="1"/>
  <c r="P460" i="1" s="1"/>
  <c r="O461" i="1" l="1"/>
  <c r="P461" i="1" s="1"/>
  <c r="M462" i="1"/>
  <c r="M463" i="1" l="1"/>
  <c r="O462" i="1"/>
  <c r="P462" i="1" s="1"/>
  <c r="M464" i="1" l="1"/>
  <c r="O463" i="1"/>
  <c r="P463" i="1" s="1"/>
  <c r="M465" i="1" l="1"/>
  <c r="O464" i="1"/>
  <c r="P464" i="1" s="1"/>
  <c r="M466" i="1" l="1"/>
  <c r="O465" i="1"/>
  <c r="P465" i="1" s="1"/>
  <c r="M467" i="1" l="1"/>
  <c r="O466" i="1"/>
  <c r="P466" i="1" s="1"/>
  <c r="M468" i="1" l="1"/>
  <c r="O467" i="1"/>
  <c r="P467" i="1" s="1"/>
  <c r="M469" i="1" l="1"/>
  <c r="O468" i="1"/>
  <c r="P468" i="1" s="1"/>
  <c r="M470" i="1" l="1"/>
  <c r="O469" i="1"/>
  <c r="P469" i="1" s="1"/>
  <c r="M471" i="1" l="1"/>
  <c r="O470" i="1"/>
  <c r="P470" i="1" s="1"/>
  <c r="M472" i="1" l="1"/>
  <c r="O471" i="1"/>
  <c r="P471" i="1" s="1"/>
  <c r="M473" i="1" l="1"/>
  <c r="O472" i="1"/>
  <c r="P472" i="1" s="1"/>
  <c r="M474" i="1" l="1"/>
  <c r="O473" i="1"/>
  <c r="P473" i="1" s="1"/>
  <c r="M475" i="1" l="1"/>
  <c r="O474" i="1"/>
  <c r="P474" i="1" s="1"/>
  <c r="M476" i="1" l="1"/>
  <c r="O475" i="1"/>
  <c r="P475" i="1" s="1"/>
  <c r="M477" i="1" l="1"/>
  <c r="O476" i="1"/>
  <c r="P476" i="1" s="1"/>
  <c r="M478" i="1" l="1"/>
  <c r="O477" i="1"/>
  <c r="P477" i="1" s="1"/>
  <c r="M479" i="1" l="1"/>
  <c r="O478" i="1"/>
  <c r="P478" i="1" s="1"/>
  <c r="M480" i="1" l="1"/>
  <c r="O479" i="1"/>
  <c r="P479" i="1" s="1"/>
  <c r="M481" i="1" l="1"/>
  <c r="O480" i="1"/>
  <c r="P480" i="1" s="1"/>
  <c r="M482" i="1" l="1"/>
  <c r="O481" i="1"/>
  <c r="P481" i="1" s="1"/>
  <c r="M483" i="1" l="1"/>
  <c r="O482" i="1"/>
  <c r="P482" i="1" s="1"/>
  <c r="M484" i="1" l="1"/>
  <c r="O483" i="1"/>
  <c r="P483" i="1" s="1"/>
  <c r="M485" i="1" l="1"/>
  <c r="O484" i="1"/>
  <c r="P484" i="1" s="1"/>
  <c r="M486" i="1" l="1"/>
  <c r="O485" i="1"/>
  <c r="P485" i="1" s="1"/>
  <c r="M487" i="1" l="1"/>
  <c r="O486" i="1"/>
  <c r="P486" i="1" s="1"/>
  <c r="M488" i="1" l="1"/>
  <c r="O487" i="1"/>
  <c r="P487" i="1" s="1"/>
  <c r="M489" i="1" l="1"/>
  <c r="O488" i="1"/>
  <c r="P488" i="1" s="1"/>
  <c r="M490" i="1" l="1"/>
  <c r="O489" i="1"/>
  <c r="P489" i="1" s="1"/>
  <c r="M491" i="1" l="1"/>
  <c r="O490" i="1"/>
  <c r="P490" i="1" s="1"/>
  <c r="M492" i="1" l="1"/>
  <c r="O491" i="1"/>
  <c r="P491" i="1" s="1"/>
  <c r="M493" i="1" l="1"/>
  <c r="O492" i="1"/>
  <c r="P492" i="1" s="1"/>
  <c r="M494" i="1" l="1"/>
  <c r="O493" i="1"/>
  <c r="P493" i="1" s="1"/>
  <c r="M495" i="1" l="1"/>
  <c r="O494" i="1"/>
  <c r="P494" i="1" s="1"/>
  <c r="M496" i="1" l="1"/>
  <c r="O495" i="1"/>
  <c r="P495" i="1" s="1"/>
  <c r="M497" i="1" l="1"/>
  <c r="O496" i="1"/>
  <c r="P496" i="1" s="1"/>
  <c r="M498" i="1" l="1"/>
  <c r="O497" i="1"/>
  <c r="P497" i="1" s="1"/>
  <c r="M499" i="1" l="1"/>
  <c r="O498" i="1"/>
  <c r="P498" i="1" s="1"/>
  <c r="M500" i="1" l="1"/>
  <c r="O499" i="1"/>
  <c r="P499" i="1" s="1"/>
  <c r="M501" i="1" l="1"/>
  <c r="O500" i="1"/>
  <c r="P500" i="1" s="1"/>
  <c r="M502" i="1" l="1"/>
  <c r="O501" i="1"/>
  <c r="P501" i="1" s="1"/>
  <c r="M503" i="1" l="1"/>
  <c r="O503" i="1" s="1"/>
  <c r="O502" i="1"/>
  <c r="P502" i="1" s="1"/>
  <c r="P503" i="1" s="1"/>
</calcChain>
</file>

<file path=xl/sharedStrings.xml><?xml version="1.0" encoding="utf-8"?>
<sst xmlns="http://schemas.openxmlformats.org/spreadsheetml/2006/main" count="22" uniqueCount="19">
  <si>
    <t>date</t>
  </si>
  <si>
    <t>open</t>
  </si>
  <si>
    <t>high</t>
  </si>
  <si>
    <t>low</t>
  </si>
  <si>
    <t>close</t>
  </si>
  <si>
    <t>volume</t>
  </si>
  <si>
    <t>index</t>
  </si>
  <si>
    <t>output</t>
  </si>
  <si>
    <t>Period</t>
  </si>
  <si>
    <t>Multiplier</t>
  </si>
  <si>
    <t>H+L+C</t>
  </si>
  <si>
    <t>dm</t>
  </si>
  <si>
    <t>cm</t>
  </si>
  <si>
    <t>VF</t>
  </si>
  <si>
    <t>T</t>
  </si>
  <si>
    <t>EMA55</t>
  </si>
  <si>
    <t>Signal</t>
  </si>
  <si>
    <t>EMA34</t>
  </si>
  <si>
    <t>KVO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</si>
</sst>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8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8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8" fillId="0" borderId="0" xfId="1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165" fontId="1" fillId="32" borderId="0" xfId="43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3"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numFmt numFmtId="168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P503" totalsRowShown="0" headerRowDxfId="22" dataDxfId="21" headerRowCellStyle="Currency" dataCellStyle="Currency">
  <sortState xmlns:xlrd2="http://schemas.microsoft.com/office/spreadsheetml/2017/richdata2" ref="B2:G503">
    <sortCondition ref="B2"/>
  </sortState>
  <tableColumns count="16">
    <tableColumn id="9" xr3:uid="{9F699A46-4958-42A4-A5C9-B52EB0EE585B}" name="index" dataDxfId="20" dataCellStyle="Currency"/>
    <tableColumn id="2" xr3:uid="{870234D4-B88D-4DBC-B1B5-A3A328FCAA43}" name="date" dataDxfId="19"/>
    <tableColumn id="3" xr3:uid="{EF611352-AF5A-4141-B3FC-D86820A763EA}" name="open" dataDxfId="18" dataCellStyle="Currency"/>
    <tableColumn id="4" xr3:uid="{74B28648-F2A3-4493-9B04-FE02A7EBAE5E}" name="high" dataDxfId="17" dataCellStyle="Currency"/>
    <tableColumn id="5" xr3:uid="{F6126363-2529-4BAC-9F69-0710D7A587F6}" name="low" dataDxfId="16" dataCellStyle="Currency"/>
    <tableColumn id="6" xr3:uid="{1625C5E8-2802-4281-81F5-7308EFB9EB0C}" name="close" dataDxfId="15" dataCellStyle="Currency"/>
    <tableColumn id="7" xr3:uid="{9D524E41-7E60-45BD-80C8-513C8040D514}" name="volume" dataDxfId="14" dataCellStyle="Comma"/>
    <tableColumn id="11" xr3:uid="{10684292-6050-4331-AAC5-0FA320374389}" name="H+L+C" dataDxfId="11" dataCellStyle="Currency">
      <calculatedColumnFormula>testdata[[#This Row],[high]]+testdata[[#This Row],[low]]+testdata[[#This Row],[close]]</calculatedColumnFormula>
    </tableColumn>
    <tableColumn id="12" xr3:uid="{7639B0EF-4461-45C6-93E9-01F836F60578}" name="T" dataDxfId="10" dataCellStyle="Comma">
      <calculatedColumnFormula>IF(testdata[[#This Row],[H+L+C]]&gt;H1,1,-1)</calculatedColumnFormula>
    </tableColumn>
    <tableColumn id="10" xr3:uid="{EF5F75EE-9973-4E35-9656-7AAAAA261331}" name="dm" dataDxfId="5" dataCellStyle="Comma">
      <calculatedColumnFormula>testdata[[#This Row],[high]]-testdata[[#This Row],[low]]</calculatedColumnFormula>
    </tableColumn>
    <tableColumn id="13" xr3:uid="{CE73AE3F-2651-4F06-AF13-E770225EA4B1}" name="cm" dataDxfId="3" dataCellStyle="Comma">
      <calculatedColumnFormula>IF(testdata[[#This Row],[T]]=I1,K1+testdata[[#This Row],[dm]],J1+testdata[[#This Row],[dm]])</calculatedColumnFormula>
    </tableColumn>
    <tableColumn id="14" xr3:uid="{58A6077F-285C-4D4A-ACE5-FFB42D9DD7EE}" name="VF" dataDxfId="4" dataCellStyle="Comma">
      <calculatedColumnFormula>testdata[[#This Row],[volume]]*ABS(2*(testdata[[#This Row],[dm]]/testdata[[#This Row],[cm]]-1))*testdata[[#This Row],[T]]*100</calculatedColumnFormula>
    </tableColumn>
    <tableColumn id="17" xr3:uid="{AA9BF534-4B73-49E2-843C-BAC0E7AE172E}" name="EMA34" dataDxfId="9" dataCellStyle="Comma"/>
    <tableColumn id="18" xr3:uid="{55F66110-5C07-46EB-8829-702348A2FDBA}" name="EMA55" dataDxfId="8" dataCellStyle="Comma"/>
    <tableColumn id="19" xr3:uid="{F2648EE9-CBC6-42BF-8ED9-2D66C02E25E0}" name="KVO" dataDxfId="7" dataCellStyle="Comma">
      <calculatedColumnFormula>testdata[[#This Row],[EMA34]]-testdata[[#This Row],[EMA55]]</calculatedColumnFormula>
    </tableColumn>
    <tableColumn id="1" xr3:uid="{F034ED0F-9B3D-4210-8F85-E17037CB10B0}" name="Signal" dataDxfId="6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0DB892-99B4-434F-A670-78200F5C3137}" name="EmaMultipliers" displayName="EmaMultipliers" ref="R1:S4" totalsRowShown="0">
  <tableColumns count="2">
    <tableColumn id="1" xr3:uid="{8044B2B5-D510-48BD-94F2-F365953FFB16}" name="Period" dataDxfId="13"/>
    <tableColumn id="2" xr3:uid="{9ECEE104-6FE5-4E5C-9D9D-411947E0C14F}" name="Multiplier" dataDxfId="12" dataCellStyle="Comma">
      <calculatedColumnFormula>2/(R2+1)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909B91-2F40-4359-8B02-19226D4FF1AB}" name="Table3" displayName="Table3" ref="U1:W503" totalsRowShown="0">
  <tableColumns count="3">
    <tableColumn id="1" xr3:uid="{FB0E3381-A8C6-4817-9498-76EEEC20CFF8}" name="date" dataDxfId="2"/>
    <tableColumn id="2" xr3:uid="{3505E288-C74E-4097-828A-FD9EFF121EBA}" name="KVO" dataDxfId="1" dataCellStyle="Comma"/>
    <tableColumn id="3" xr3:uid="{C08098FA-D853-4109-9B7E-8CCA0DBB82EC}" name="Signal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3"/>
  <sheetViews>
    <sheetView tabSelected="1" workbookViewId="0">
      <selection activeCell="Q1" sqref="Q1"/>
    </sheetView>
  </sheetViews>
  <sheetFormatPr defaultRowHeight="15" x14ac:dyDescent="0.25"/>
  <cols>
    <col min="1" max="1" width="6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9" bestFit="1" customWidth="1"/>
    <col min="9" max="9" width="6.7109375" style="9" bestFit="1" customWidth="1"/>
    <col min="10" max="10" width="7" style="9" bestFit="1" customWidth="1"/>
    <col min="11" max="11" width="7" style="11" bestFit="1" customWidth="1"/>
    <col min="12" max="12" width="16" style="12" bestFit="1" customWidth="1"/>
    <col min="13" max="13" width="16" style="9" bestFit="1" customWidth="1"/>
    <col min="14" max="14" width="15" style="9" bestFit="1" customWidth="1"/>
    <col min="15" max="15" width="16.85546875" style="9" bestFit="1" customWidth="1"/>
    <col min="16" max="16" width="15" style="9" bestFit="1" customWidth="1"/>
    <col min="17" max="17" width="3.7109375" style="8" customWidth="1"/>
    <col min="18" max="18" width="6.85546875" bestFit="1" customWidth="1"/>
    <col min="19" max="19" width="11.42578125" style="9" bestFit="1" customWidth="1"/>
    <col min="20" max="20" width="3.7109375" style="11" customWidth="1"/>
    <col min="21" max="21" width="9.5703125" style="3" bestFit="1" customWidth="1"/>
    <col min="22" max="23" width="15" style="9" bestFit="1" customWidth="1"/>
  </cols>
  <sheetData>
    <row r="1" spans="1:24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10</v>
      </c>
      <c r="I1" s="10" t="s">
        <v>14</v>
      </c>
      <c r="J1" s="10" t="s">
        <v>11</v>
      </c>
      <c r="K1" s="11" t="s">
        <v>12</v>
      </c>
      <c r="L1" s="4" t="s">
        <v>13</v>
      </c>
      <c r="M1" s="10" t="s">
        <v>17</v>
      </c>
      <c r="N1" s="10" t="s">
        <v>15</v>
      </c>
      <c r="O1" s="10" t="s">
        <v>18</v>
      </c>
      <c r="P1" s="5" t="s">
        <v>16</v>
      </c>
      <c r="Q1"/>
      <c r="R1" s="9" t="s">
        <v>8</v>
      </c>
      <c r="S1" s="11" t="s">
        <v>9</v>
      </c>
      <c r="T1"/>
      <c r="U1" s="3" t="s">
        <v>0</v>
      </c>
      <c r="V1" s="10" t="s">
        <v>18</v>
      </c>
      <c r="W1" s="5" t="s">
        <v>16</v>
      </c>
      <c r="X1" t="s">
        <v>7</v>
      </c>
    </row>
    <row r="2" spans="1:24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>
        <f>testdata[[#This Row],[high]]+testdata[[#This Row],[low]]+testdata[[#This Row],[close]]</f>
        <v>637.67000000000007</v>
      </c>
      <c r="I2" s="10"/>
      <c r="J2" s="10">
        <f>testdata[[#This Row],[high]]-testdata[[#This Row],[low]]</f>
        <v>1.8299999999999841</v>
      </c>
      <c r="K2" s="14"/>
      <c r="L2" s="4"/>
      <c r="M2" s="4"/>
      <c r="N2" s="4"/>
      <c r="O2" s="4"/>
      <c r="P2" s="4"/>
      <c r="Q2"/>
      <c r="R2" s="9">
        <v>34</v>
      </c>
      <c r="S2" s="11">
        <f>2/(R2+1)</f>
        <v>5.7142857142857141E-2</v>
      </c>
      <c r="T2"/>
      <c r="U2" s="3">
        <v>42738</v>
      </c>
      <c r="V2" s="4"/>
      <c r="W2" s="4"/>
    </row>
    <row r="3" spans="1:24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testdata[[#This Row],[high]]+testdata[[#This Row],[low]]+testdata[[#This Row],[close]]</f>
        <v>641.43000000000006</v>
      </c>
      <c r="I3" s="10">
        <f>IF(testdata[[#This Row],[H+L+C]]&gt;H2,1,-1)</f>
        <v>1</v>
      </c>
      <c r="J3" s="10">
        <f>testdata[[#This Row],[high]]-testdata[[#This Row],[low]]</f>
        <v>1.0699999999999932</v>
      </c>
      <c r="K3" s="14"/>
      <c r="L3" s="4"/>
      <c r="M3" s="4"/>
      <c r="N3" s="4"/>
      <c r="O3" s="4"/>
      <c r="P3" s="4"/>
      <c r="Q3"/>
      <c r="R3" s="9">
        <v>55</v>
      </c>
      <c r="S3" s="11">
        <f t="shared" ref="S3:S4" si="0">2/(R3+1)</f>
        <v>3.5714285714285712E-2</v>
      </c>
      <c r="T3"/>
      <c r="U3" s="3">
        <v>42739</v>
      </c>
      <c r="V3" s="4"/>
      <c r="W3" s="4"/>
    </row>
    <row r="4" spans="1:24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testdata[[#This Row],[high]]+testdata[[#This Row],[low]]+testdata[[#This Row],[close]]</f>
        <v>640.97</v>
      </c>
      <c r="I4" s="10">
        <f>IF(testdata[[#This Row],[H+L+C]]&gt;H3,1,-1)</f>
        <v>-1</v>
      </c>
      <c r="J4" s="10">
        <f>testdata[[#This Row],[high]]-testdata[[#This Row],[low]]</f>
        <v>1.039999999999992</v>
      </c>
      <c r="K4" s="14">
        <f>IF(testdata[[#This Row],[T]]=I3,K3+testdata[[#This Row],[dm]],J3+testdata[[#This Row],[dm]])</f>
        <v>2.1099999999999852</v>
      </c>
      <c r="L4" s="4">
        <f>testdata[[#This Row],[volume]]*ABS(2*(testdata[[#This Row],[dm]]/testdata[[#This Row],[cm]]-1))*testdata[[#This Row],[T]]*100</f>
        <v>-8414152204.7393408</v>
      </c>
      <c r="M4" s="4"/>
      <c r="N4" s="4"/>
      <c r="O4" s="4"/>
      <c r="P4" s="4"/>
      <c r="Q4"/>
      <c r="R4" s="9">
        <v>13</v>
      </c>
      <c r="S4" s="11">
        <f t="shared" si="0"/>
        <v>0.14285714285714285</v>
      </c>
      <c r="T4"/>
      <c r="U4" s="3">
        <v>42740</v>
      </c>
      <c r="V4" s="4"/>
      <c r="W4" s="4"/>
    </row>
    <row r="5" spans="1:24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testdata[[#This Row],[high]]+testdata[[#This Row],[low]]+testdata[[#This Row],[close]]</f>
        <v>643.25</v>
      </c>
      <c r="I5" s="10">
        <f>IF(testdata[[#This Row],[H+L+C]]&gt;H4,1,-1)</f>
        <v>1</v>
      </c>
      <c r="J5" s="10">
        <f>testdata[[#This Row],[high]]-testdata[[#This Row],[low]]</f>
        <v>1.75</v>
      </c>
      <c r="K5" s="14">
        <f>IF(testdata[[#This Row],[T]]=I4,K4+testdata[[#This Row],[dm]],J4+testdata[[#This Row],[dm]])</f>
        <v>2.789999999999992</v>
      </c>
      <c r="L5" s="4">
        <f>testdata[[#This Row],[volume]]*ABS(2*(testdata[[#This Row],[dm]]/testdata[[#This Row],[cm]]-1))*testdata[[#This Row],[T]]*100</f>
        <v>5646875848.0286465</v>
      </c>
      <c r="M5" s="4"/>
      <c r="N5" s="4"/>
      <c r="O5" s="4"/>
      <c r="P5" s="4"/>
      <c r="Q5"/>
      <c r="R5" s="9"/>
      <c r="S5" s="11"/>
      <c r="T5"/>
      <c r="U5" s="3">
        <v>42741</v>
      </c>
      <c r="V5" s="4"/>
      <c r="W5" s="4"/>
    </row>
    <row r="6" spans="1:24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testdata[[#This Row],[high]]+testdata[[#This Row],[low]]+testdata[[#This Row],[close]]</f>
        <v>642.39</v>
      </c>
      <c r="I6" s="10">
        <f>IF(testdata[[#This Row],[H+L+C]]&gt;H5,1,-1)</f>
        <v>-1</v>
      </c>
      <c r="J6" s="10">
        <f>testdata[[#This Row],[high]]-testdata[[#This Row],[low]]</f>
        <v>0.62000000000000455</v>
      </c>
      <c r="K6" s="14">
        <f>IF(testdata[[#This Row],[T]]=I5,K5+testdata[[#This Row],[dm]],J5+testdata[[#This Row],[dm]])</f>
        <v>2.3700000000000045</v>
      </c>
      <c r="L6" s="4">
        <f>testdata[[#This Row],[volume]]*ABS(2*(testdata[[#This Row],[dm]]/testdata[[#This Row],[cm]]-1))*testdata[[#This Row],[T]]*100</f>
        <v>-7337346244.7257233</v>
      </c>
      <c r="M6" s="4"/>
      <c r="N6" s="4"/>
      <c r="O6" s="4"/>
      <c r="P6" s="4"/>
      <c r="Q6"/>
      <c r="R6" s="9"/>
      <c r="S6" s="11"/>
      <c r="T6"/>
      <c r="U6" s="3">
        <v>42744</v>
      </c>
      <c r="V6" s="4"/>
      <c r="W6" s="4"/>
    </row>
    <row r="7" spans="1:24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testdata[[#This Row],[high]]+testdata[[#This Row],[low]]+testdata[[#This Row],[close]]</f>
        <v>642.3599999999999</v>
      </c>
      <c r="I7" s="10">
        <f>IF(testdata[[#This Row],[H+L+C]]&gt;H6,1,-1)</f>
        <v>-1</v>
      </c>
      <c r="J7" s="10">
        <f>testdata[[#This Row],[high]]-testdata[[#This Row],[low]]</f>
        <v>1.3699999999999761</v>
      </c>
      <c r="K7" s="14">
        <f>IF(testdata[[#This Row],[T]]=I6,K6+testdata[[#This Row],[dm]],J6+testdata[[#This Row],[dm]])</f>
        <v>3.7399999999999807</v>
      </c>
      <c r="L7" s="4">
        <f>testdata[[#This Row],[volume]]*ABS(2*(testdata[[#This Row],[dm]]/testdata[[#This Row],[cm]]-1))*testdata[[#This Row],[T]]*100</f>
        <v>-8554913210.6952486</v>
      </c>
      <c r="M7" s="4"/>
      <c r="N7" s="4"/>
      <c r="O7" s="4"/>
      <c r="P7" s="4"/>
      <c r="Q7"/>
      <c r="R7" s="9"/>
      <c r="S7" s="11"/>
      <c r="T7"/>
      <c r="U7" s="3">
        <v>42745</v>
      </c>
      <c r="V7" s="4"/>
      <c r="W7" s="4"/>
    </row>
    <row r="8" spans="1:24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testdata[[#This Row],[high]]+testdata[[#This Row],[low]]+testdata[[#This Row],[close]]</f>
        <v>642.23</v>
      </c>
      <c r="I8" s="10">
        <f>IF(testdata[[#This Row],[H+L+C]]&gt;H7,1,-1)</f>
        <v>-1</v>
      </c>
      <c r="J8" s="10">
        <f>testdata[[#This Row],[high]]-testdata[[#This Row],[low]]</f>
        <v>1.4200000000000159</v>
      </c>
      <c r="K8" s="14">
        <f>IF(testdata[[#This Row],[T]]=I7,K7+testdata[[#This Row],[dm]],J7+testdata[[#This Row],[dm]])</f>
        <v>5.1599999999999966</v>
      </c>
      <c r="L8" s="4">
        <f>testdata[[#This Row],[volume]]*ABS(2*(testdata[[#This Row],[dm]]/testdata[[#This Row],[cm]]-1))*testdata[[#This Row],[T]]*100</f>
        <v>-11454101965.89142</v>
      </c>
      <c r="M8" s="4"/>
      <c r="N8" s="4"/>
      <c r="O8" s="4"/>
      <c r="P8" s="4"/>
      <c r="Q8"/>
      <c r="R8" s="9"/>
      <c r="S8" s="11"/>
      <c r="T8"/>
      <c r="U8" s="3">
        <v>42746</v>
      </c>
      <c r="V8" s="4"/>
      <c r="W8" s="4"/>
    </row>
    <row r="9" spans="1:24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testdata[[#This Row],[high]]+testdata[[#This Row],[low]]+testdata[[#This Row],[close]]</f>
        <v>640.77</v>
      </c>
      <c r="I9" s="10">
        <f>IF(testdata[[#This Row],[H+L+C]]&gt;H8,1,-1)</f>
        <v>-1</v>
      </c>
      <c r="J9" s="10">
        <f>testdata[[#This Row],[high]]-testdata[[#This Row],[low]]</f>
        <v>1.6899999999999977</v>
      </c>
      <c r="K9" s="14">
        <f>IF(testdata[[#This Row],[T]]=I8,K8+testdata[[#This Row],[dm]],J8+testdata[[#This Row],[dm]])</f>
        <v>6.8499999999999943</v>
      </c>
      <c r="L9" s="4">
        <f>testdata[[#This Row],[volume]]*ABS(2*(testdata[[#This Row],[dm]]/testdata[[#This Row],[cm]]-1))*testdata[[#This Row],[T]]*100</f>
        <v>-11499607637.956207</v>
      </c>
      <c r="M9" s="4"/>
      <c r="N9" s="4"/>
      <c r="O9" s="4"/>
      <c r="P9" s="4"/>
      <c r="Q9"/>
      <c r="R9" s="9"/>
      <c r="S9" s="11"/>
      <c r="T9"/>
      <c r="U9" s="3">
        <v>42747</v>
      </c>
      <c r="V9" s="4"/>
      <c r="W9" s="4"/>
    </row>
    <row r="10" spans="1:24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testdata[[#This Row],[high]]+testdata[[#This Row],[low]]+testdata[[#This Row],[close]]</f>
        <v>643.52</v>
      </c>
      <c r="I10" s="10">
        <f>IF(testdata[[#This Row],[H+L+C]]&gt;H9,1,-1)</f>
        <v>1</v>
      </c>
      <c r="J10" s="10">
        <f>testdata[[#This Row],[high]]-testdata[[#This Row],[low]]</f>
        <v>0.67000000000001592</v>
      </c>
      <c r="K10" s="14">
        <f>IF(testdata[[#This Row],[T]]=I9,K9+testdata[[#This Row],[dm]],J9+testdata[[#This Row],[dm]])</f>
        <v>2.3600000000000136</v>
      </c>
      <c r="L10" s="4">
        <f>testdata[[#This Row],[volume]]*ABS(2*(testdata[[#This Row],[dm]]/testdata[[#This Row],[cm]]-1))*testdata[[#This Row],[T]]*100</f>
        <v>9507694233.8982372</v>
      </c>
      <c r="M10" s="4"/>
      <c r="N10" s="4"/>
      <c r="O10" s="4"/>
      <c r="P10" s="4"/>
      <c r="Q10"/>
      <c r="R10" s="9"/>
      <c r="S10" s="11"/>
      <c r="T10"/>
      <c r="U10" s="3">
        <v>42748</v>
      </c>
      <c r="V10" s="4"/>
      <c r="W10" s="4"/>
    </row>
    <row r="11" spans="1:24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testdata[[#This Row],[high]]+testdata[[#This Row],[low]]+testdata[[#This Row],[close]]</f>
        <v>641.33000000000004</v>
      </c>
      <c r="I11" s="10">
        <f>IF(testdata[[#This Row],[H+L+C]]&gt;H10,1,-1)</f>
        <v>-1</v>
      </c>
      <c r="J11" s="10">
        <f>testdata[[#This Row],[high]]-testdata[[#This Row],[low]]</f>
        <v>0.91999999999998749</v>
      </c>
      <c r="K11" s="14">
        <f>IF(testdata[[#This Row],[T]]=I10,K10+testdata[[#This Row],[dm]],J10+testdata[[#This Row],[dm]])</f>
        <v>1.5900000000000034</v>
      </c>
      <c r="L11" s="4">
        <f>testdata[[#This Row],[volume]]*ABS(2*(testdata[[#This Row],[dm]]/testdata[[#This Row],[cm]]-1))*testdata[[#This Row],[T]]*100</f>
        <v>-5462957846.5409985</v>
      </c>
      <c r="M11" s="4"/>
      <c r="N11" s="4"/>
      <c r="O11" s="4"/>
      <c r="P11" s="4"/>
      <c r="Q11"/>
      <c r="R11" s="9"/>
      <c r="S11" s="11"/>
      <c r="T11"/>
      <c r="U11" s="3">
        <v>42752</v>
      </c>
      <c r="V11" s="4"/>
      <c r="W11" s="4"/>
    </row>
    <row r="12" spans="1:24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testdata[[#This Row],[high]]+testdata[[#This Row],[low]]+testdata[[#This Row],[close]]</f>
        <v>641.91</v>
      </c>
      <c r="I12" s="10">
        <f>IF(testdata[[#This Row],[H+L+C]]&gt;H11,1,-1)</f>
        <v>1</v>
      </c>
      <c r="J12" s="10">
        <f>testdata[[#This Row],[high]]-testdata[[#This Row],[low]]</f>
        <v>0.85000000000002274</v>
      </c>
      <c r="K12" s="14">
        <f>IF(testdata[[#This Row],[T]]=I11,K11+testdata[[#This Row],[dm]],J11+testdata[[#This Row],[dm]])</f>
        <v>1.7700000000000102</v>
      </c>
      <c r="L12" s="4">
        <f>testdata[[#This Row],[volume]]*ABS(2*(testdata[[#This Row],[dm]]/testdata[[#This Row],[cm]]-1))*testdata[[#This Row],[T]]*100</f>
        <v>6029082883.6157017</v>
      </c>
      <c r="M12" s="4"/>
      <c r="N12" s="4"/>
      <c r="O12" s="4"/>
      <c r="P12" s="4"/>
      <c r="Q12"/>
      <c r="R12" s="9"/>
      <c r="S12" s="11"/>
      <c r="T12"/>
      <c r="U12" s="3">
        <v>42753</v>
      </c>
      <c r="V12" s="4"/>
      <c r="W12" s="4"/>
    </row>
    <row r="13" spans="1:24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testdata[[#This Row],[high]]+testdata[[#This Row],[low]]+testdata[[#This Row],[close]]</f>
        <v>640.85</v>
      </c>
      <c r="I13" s="10">
        <f>IF(testdata[[#This Row],[H+L+C]]&gt;H12,1,-1)</f>
        <v>-1</v>
      </c>
      <c r="J13" s="10">
        <f>testdata[[#This Row],[high]]-testdata[[#This Row],[low]]</f>
        <v>1.5</v>
      </c>
      <c r="K13" s="14">
        <f>IF(testdata[[#This Row],[T]]=I12,K12+testdata[[#This Row],[dm]],J12+testdata[[#This Row],[dm]])</f>
        <v>2.3500000000000227</v>
      </c>
      <c r="L13" s="4">
        <f>testdata[[#This Row],[volume]]*ABS(2*(testdata[[#This Row],[dm]]/testdata[[#This Row],[cm]]-1))*testdata[[#This Row],[T]]*100</f>
        <v>-5100254059.5745554</v>
      </c>
      <c r="M13" s="4"/>
      <c r="N13" s="4"/>
      <c r="O13" s="4"/>
      <c r="P13" s="4"/>
      <c r="Q13"/>
      <c r="R13" s="9"/>
      <c r="S13" s="11"/>
      <c r="T13"/>
      <c r="U13" s="3">
        <v>42754</v>
      </c>
      <c r="V13" s="4"/>
      <c r="W13" s="4"/>
    </row>
    <row r="14" spans="1:24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testdata[[#This Row],[high]]+testdata[[#This Row],[low]]+testdata[[#This Row],[close]]</f>
        <v>642.45000000000005</v>
      </c>
      <c r="I14" s="10">
        <f>IF(testdata[[#This Row],[H+L+C]]&gt;H13,1,-1)</f>
        <v>1</v>
      </c>
      <c r="J14" s="10">
        <f>testdata[[#This Row],[high]]-testdata[[#This Row],[low]]</f>
        <v>1.2599999999999909</v>
      </c>
      <c r="K14" s="14">
        <f>IF(testdata[[#This Row],[T]]=I13,K13+testdata[[#This Row],[dm]],J13+testdata[[#This Row],[dm]])</f>
        <v>2.7599999999999909</v>
      </c>
      <c r="L14" s="4">
        <f>testdata[[#This Row],[volume]]*ABS(2*(testdata[[#This Row],[dm]]/testdata[[#This Row],[cm]]-1))*testdata[[#This Row],[T]]*100</f>
        <v>14861015652.17396</v>
      </c>
      <c r="M14" s="4"/>
      <c r="N14" s="4"/>
      <c r="O14" s="4"/>
      <c r="P14" s="4"/>
      <c r="Q14"/>
      <c r="R14" s="9"/>
      <c r="S14" s="11"/>
      <c r="T14"/>
      <c r="U14" s="3">
        <v>42755</v>
      </c>
      <c r="V14" s="4"/>
      <c r="W14" s="4"/>
    </row>
    <row r="15" spans="1:24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testdata[[#This Row],[high]]+testdata[[#This Row],[low]]+testdata[[#This Row],[close]]</f>
        <v>640.77</v>
      </c>
      <c r="I15" s="10">
        <f>IF(testdata[[#This Row],[H+L+C]]&gt;H14,1,-1)</f>
        <v>-1</v>
      </c>
      <c r="J15" s="10">
        <f>testdata[[#This Row],[high]]-testdata[[#This Row],[low]]</f>
        <v>1.4499999999999886</v>
      </c>
      <c r="K15" s="14">
        <f>IF(testdata[[#This Row],[T]]=I14,K14+testdata[[#This Row],[dm]],J14+testdata[[#This Row],[dm]])</f>
        <v>2.7099999999999795</v>
      </c>
      <c r="L15" s="4">
        <f>testdata[[#This Row],[volume]]*ABS(2*(testdata[[#This Row],[dm]]/testdata[[#This Row],[cm]]-1))*testdata[[#This Row],[T]]*100</f>
        <v>-7388028504.7970505</v>
      </c>
      <c r="M15" s="4"/>
      <c r="N15" s="4"/>
      <c r="O15" s="4"/>
      <c r="P15" s="4"/>
      <c r="Q15"/>
      <c r="R15" s="9"/>
      <c r="S15" s="11"/>
      <c r="T15"/>
      <c r="U15" s="3">
        <v>42758</v>
      </c>
      <c r="V15" s="4"/>
      <c r="W15" s="4"/>
    </row>
    <row r="16" spans="1:24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testdata[[#This Row],[high]]+testdata[[#This Row],[low]]+testdata[[#This Row],[close]]</f>
        <v>644.28</v>
      </c>
      <c r="I16" s="10">
        <f>IF(testdata[[#This Row],[H+L+C]]&gt;H15,1,-1)</f>
        <v>1</v>
      </c>
      <c r="J16" s="10">
        <f>testdata[[#This Row],[high]]-testdata[[#This Row],[low]]</f>
        <v>1.7099999999999795</v>
      </c>
      <c r="K16" s="14">
        <f>IF(testdata[[#This Row],[T]]=I15,K15+testdata[[#This Row],[dm]],J15+testdata[[#This Row],[dm]])</f>
        <v>3.1599999999999682</v>
      </c>
      <c r="L16" s="4">
        <f>testdata[[#This Row],[volume]]*ABS(2*(testdata[[#This Row],[dm]]/testdata[[#This Row],[cm]]-1))*testdata[[#This Row],[T]]*100</f>
        <v>9282072582.2785015</v>
      </c>
      <c r="M16" s="4"/>
      <c r="N16" s="4"/>
      <c r="O16" s="4"/>
      <c r="P16" s="4"/>
      <c r="Q16"/>
      <c r="R16" s="9"/>
      <c r="S16" s="11"/>
      <c r="T16"/>
      <c r="U16" s="3">
        <v>42759</v>
      </c>
      <c r="V16" s="4"/>
      <c r="W16" s="4"/>
    </row>
    <row r="17" spans="1:23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testdata[[#This Row],[high]]+testdata[[#This Row],[low]]+testdata[[#This Row],[close]]</f>
        <v>649.66999999999996</v>
      </c>
      <c r="I17" s="10">
        <f>IF(testdata[[#This Row],[H+L+C]]&gt;H16,1,-1)</f>
        <v>1</v>
      </c>
      <c r="J17" s="10">
        <f>testdata[[#This Row],[high]]-testdata[[#This Row],[low]]</f>
        <v>1</v>
      </c>
      <c r="K17" s="14">
        <f>IF(testdata[[#This Row],[T]]=I16,K16+testdata[[#This Row],[dm]],J16+testdata[[#This Row],[dm]])</f>
        <v>4.1599999999999682</v>
      </c>
      <c r="L17" s="4">
        <f>testdata[[#This Row],[volume]]*ABS(2*(testdata[[#This Row],[dm]]/testdata[[#This Row],[cm]]-1))*testdata[[#This Row],[T]]*100</f>
        <v>13578114061.538427</v>
      </c>
      <c r="M17" s="4"/>
      <c r="N17" s="4"/>
      <c r="O17" s="4"/>
      <c r="P17" s="4"/>
      <c r="Q17"/>
      <c r="R17" s="9"/>
      <c r="S17" s="11"/>
      <c r="T17"/>
      <c r="U17" s="3">
        <v>42760</v>
      </c>
      <c r="V17" s="4"/>
      <c r="W17" s="4"/>
    </row>
    <row r="18" spans="1:23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testdata[[#This Row],[high]]+testdata[[#This Row],[low]]+testdata[[#This Row],[close]]</f>
        <v>650.04</v>
      </c>
      <c r="I18" s="10">
        <f>IF(testdata[[#This Row],[H+L+C]]&gt;H17,1,-1)</f>
        <v>1</v>
      </c>
      <c r="J18" s="10">
        <f>testdata[[#This Row],[high]]-testdata[[#This Row],[low]]</f>
        <v>0.65999999999999659</v>
      </c>
      <c r="K18" s="14">
        <f>IF(testdata[[#This Row],[T]]=I17,K17+testdata[[#This Row],[dm]],J17+testdata[[#This Row],[dm]])</f>
        <v>4.8199999999999648</v>
      </c>
      <c r="L18" s="4">
        <f>testdata[[#This Row],[volume]]*ABS(2*(testdata[[#This Row],[dm]]/testdata[[#This Row],[cm]]-1))*testdata[[#This Row],[T]]*100</f>
        <v>10957078200.829872</v>
      </c>
      <c r="M18" s="4"/>
      <c r="N18" s="4"/>
      <c r="O18" s="4"/>
      <c r="P18" s="4"/>
      <c r="Q18"/>
      <c r="R18" s="9"/>
      <c r="S18" s="11"/>
      <c r="T18"/>
      <c r="U18" s="3">
        <v>42761</v>
      </c>
      <c r="V18" s="4"/>
      <c r="W18" s="4"/>
    </row>
    <row r="19" spans="1:23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testdata[[#This Row],[high]]+testdata[[#This Row],[low]]+testdata[[#This Row],[close]]</f>
        <v>649.34999999999991</v>
      </c>
      <c r="I19" s="10">
        <f>IF(testdata[[#This Row],[H+L+C]]&gt;H18,1,-1)</f>
        <v>-1</v>
      </c>
      <c r="J19" s="10">
        <f>testdata[[#This Row],[high]]-testdata[[#This Row],[low]]</f>
        <v>0.78999999999999204</v>
      </c>
      <c r="K19" s="14">
        <f>IF(testdata[[#This Row],[T]]=I18,K18+testdata[[#This Row],[dm]],J18+testdata[[#This Row],[dm]])</f>
        <v>1.4499999999999886</v>
      </c>
      <c r="L19" s="4">
        <f>testdata[[#This Row],[volume]]*ABS(2*(testdata[[#This Row],[dm]]/testdata[[#This Row],[cm]]-1))*testdata[[#This Row],[T]]*100</f>
        <v>-5753609445.5172567</v>
      </c>
      <c r="M19" s="4"/>
      <c r="N19" s="4"/>
      <c r="O19" s="4"/>
      <c r="P19" s="4"/>
      <c r="Q19"/>
      <c r="R19" s="9"/>
      <c r="S19" s="11"/>
      <c r="T19"/>
      <c r="U19" s="3">
        <v>42762</v>
      </c>
      <c r="V19" s="4"/>
      <c r="W19" s="4"/>
    </row>
    <row r="20" spans="1:23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testdata[[#This Row],[high]]+testdata[[#This Row],[low]]+testdata[[#This Row],[close]]</f>
        <v>644.47</v>
      </c>
      <c r="I20" s="10">
        <f>IF(testdata[[#This Row],[H+L+C]]&gt;H19,1,-1)</f>
        <v>-1</v>
      </c>
      <c r="J20" s="10">
        <f>testdata[[#This Row],[high]]-testdata[[#This Row],[low]]</f>
        <v>1.6899999999999977</v>
      </c>
      <c r="K20" s="14">
        <f>IF(testdata[[#This Row],[T]]=I19,K19+testdata[[#This Row],[dm]],J19+testdata[[#This Row],[dm]])</f>
        <v>3.1399999999999864</v>
      </c>
      <c r="L20" s="4">
        <f>testdata[[#This Row],[volume]]*ABS(2*(testdata[[#This Row],[dm]]/testdata[[#This Row],[cm]]-1))*testdata[[#This Row],[T]]*100</f>
        <v>-7794869732.4840488</v>
      </c>
      <c r="M20" s="4"/>
      <c r="N20" s="4"/>
      <c r="O20" s="4"/>
      <c r="P20" s="4"/>
      <c r="Q20"/>
      <c r="R20" s="9"/>
      <c r="S20" s="11"/>
      <c r="T20"/>
      <c r="U20" s="3">
        <v>42765</v>
      </c>
      <c r="V20" s="4"/>
      <c r="W20" s="4"/>
    </row>
    <row r="21" spans="1:23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testdata[[#This Row],[high]]+testdata[[#This Row],[low]]+testdata[[#This Row],[close]]</f>
        <v>643.81000000000006</v>
      </c>
      <c r="I21" s="10">
        <f>IF(testdata[[#This Row],[H+L+C]]&gt;H20,1,-1)</f>
        <v>-1</v>
      </c>
      <c r="J21" s="10">
        <f>testdata[[#This Row],[high]]-testdata[[#This Row],[low]]</f>
        <v>1.210000000000008</v>
      </c>
      <c r="K21" s="14">
        <f>IF(testdata[[#This Row],[T]]=I20,K20+testdata[[#This Row],[dm]],J20+testdata[[#This Row],[dm]])</f>
        <v>4.3499999999999943</v>
      </c>
      <c r="L21" s="4">
        <f>testdata[[#This Row],[volume]]*ABS(2*(testdata[[#This Row],[dm]]/testdata[[#This Row],[cm]]-1))*testdata[[#This Row],[T]]*100</f>
        <v>-11595288055.172379</v>
      </c>
      <c r="M21" s="4"/>
      <c r="N21" s="4"/>
      <c r="O21" s="4"/>
      <c r="P21" s="4"/>
      <c r="Q21"/>
      <c r="R21" s="9"/>
      <c r="S21" s="11"/>
      <c r="T21"/>
      <c r="U21" s="3">
        <v>42766</v>
      </c>
      <c r="V21" s="4"/>
      <c r="W21" s="4"/>
    </row>
    <row r="22" spans="1:23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testdata[[#This Row],[high]]+testdata[[#This Row],[low]]+testdata[[#This Row],[close]]</f>
        <v>645.41000000000008</v>
      </c>
      <c r="I22" s="10">
        <f>IF(testdata[[#This Row],[H+L+C]]&gt;H21,1,-1)</f>
        <v>1</v>
      </c>
      <c r="J22" s="10">
        <f>testdata[[#This Row],[high]]-testdata[[#This Row],[low]]</f>
        <v>1.5600000000000023</v>
      </c>
      <c r="K22" s="14">
        <f>IF(testdata[[#This Row],[T]]=I21,K21+testdata[[#This Row],[dm]],J21+testdata[[#This Row],[dm]])</f>
        <v>2.7700000000000102</v>
      </c>
      <c r="L22" s="4">
        <f>testdata[[#This Row],[volume]]*ABS(2*(testdata[[#This Row],[dm]]/testdata[[#This Row],[cm]]-1))*testdata[[#This Row],[T]]*100</f>
        <v>7316244644.0433416</v>
      </c>
      <c r="M22" s="4"/>
      <c r="N22" s="4"/>
      <c r="O22" s="4"/>
      <c r="P22" s="4"/>
      <c r="Q22"/>
      <c r="R22" s="9"/>
      <c r="S22" s="11"/>
      <c r="T22"/>
      <c r="U22" s="3">
        <v>42767</v>
      </c>
      <c r="V22" s="4"/>
      <c r="W22" s="4"/>
    </row>
    <row r="23" spans="1:23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testdata[[#This Row],[high]]+testdata[[#This Row],[low]]+testdata[[#This Row],[close]]</f>
        <v>644.98</v>
      </c>
      <c r="I23" s="10">
        <f>IF(testdata[[#This Row],[H+L+C]]&gt;H22,1,-1)</f>
        <v>-1</v>
      </c>
      <c r="J23" s="10">
        <f>testdata[[#This Row],[high]]-testdata[[#This Row],[low]]</f>
        <v>1.210000000000008</v>
      </c>
      <c r="K23" s="14">
        <f>IF(testdata[[#This Row],[T]]=I22,K22+testdata[[#This Row],[dm]],J22+testdata[[#This Row],[dm]])</f>
        <v>2.7700000000000102</v>
      </c>
      <c r="L23" s="4">
        <f>testdata[[#This Row],[volume]]*ABS(2*(testdata[[#This Row],[dm]]/testdata[[#This Row],[cm]]-1))*testdata[[#This Row],[T]]*100</f>
        <v>-8304668672.9241686</v>
      </c>
      <c r="M23" s="4"/>
      <c r="N23" s="4"/>
      <c r="O23" s="4"/>
      <c r="P23" s="4"/>
      <c r="Q23"/>
      <c r="R23" s="9"/>
      <c r="S23" s="11"/>
      <c r="T23"/>
      <c r="U23" s="3">
        <v>42768</v>
      </c>
      <c r="V23" s="4"/>
      <c r="W23" s="4"/>
    </row>
    <row r="24" spans="1:23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testdata[[#This Row],[high]]+testdata[[#This Row],[low]]+testdata[[#This Row],[close]]</f>
        <v>649.38</v>
      </c>
      <c r="I24" s="10">
        <f>IF(testdata[[#This Row],[H+L+C]]&gt;H23,1,-1)</f>
        <v>1</v>
      </c>
      <c r="J24" s="10">
        <f>testdata[[#This Row],[high]]-testdata[[#This Row],[low]]</f>
        <v>1.0300000000000011</v>
      </c>
      <c r="K24" s="14">
        <f>IF(testdata[[#This Row],[T]]=I23,K23+testdata[[#This Row],[dm]],J23+testdata[[#This Row],[dm]])</f>
        <v>2.2400000000000091</v>
      </c>
      <c r="L24" s="4">
        <f>testdata[[#This Row],[volume]]*ABS(2*(testdata[[#This Row],[dm]]/testdata[[#This Row],[cm]]-1))*testdata[[#This Row],[T]]*100</f>
        <v>9212619350.0000229</v>
      </c>
      <c r="M24" s="4"/>
      <c r="N24" s="4"/>
      <c r="O24" s="4"/>
      <c r="P24" s="4"/>
      <c r="Q24"/>
      <c r="R24" s="9"/>
      <c r="S24" s="11"/>
      <c r="T24"/>
      <c r="U24" s="3">
        <v>42769</v>
      </c>
      <c r="V24" s="4"/>
      <c r="W24" s="4"/>
    </row>
    <row r="25" spans="1:23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testdata[[#This Row],[high]]+testdata[[#This Row],[low]]+testdata[[#This Row],[close]]</f>
        <v>648.86</v>
      </c>
      <c r="I25" s="10">
        <f>IF(testdata[[#This Row],[H+L+C]]&gt;H24,1,-1)</f>
        <v>-1</v>
      </c>
      <c r="J25" s="10">
        <f>testdata[[#This Row],[high]]-testdata[[#This Row],[low]]</f>
        <v>0.74000000000000909</v>
      </c>
      <c r="K25" s="14">
        <f>IF(testdata[[#This Row],[T]]=I24,K24+testdata[[#This Row],[dm]],J24+testdata[[#This Row],[dm]])</f>
        <v>1.7700000000000102</v>
      </c>
      <c r="L25" s="4">
        <f>testdata[[#This Row],[volume]]*ABS(2*(testdata[[#This Row],[dm]]/testdata[[#This Row],[cm]]-1))*testdata[[#This Row],[T]]*100</f>
        <v>-7119126300.5649385</v>
      </c>
      <c r="M25" s="4"/>
      <c r="N25" s="4"/>
      <c r="O25" s="4"/>
      <c r="P25" s="4"/>
      <c r="Q25"/>
      <c r="R25" s="9"/>
      <c r="S25" s="11"/>
      <c r="T25"/>
      <c r="U25" s="3">
        <v>42772</v>
      </c>
      <c r="V25" s="4"/>
      <c r="W25" s="4"/>
    </row>
    <row r="26" spans="1:23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testdata[[#This Row],[high]]+testdata[[#This Row],[low]]+testdata[[#This Row],[close]]</f>
        <v>649.35</v>
      </c>
      <c r="I26" s="10">
        <f>IF(testdata[[#This Row],[H+L+C]]&gt;H25,1,-1)</f>
        <v>1</v>
      </c>
      <c r="J26" s="10">
        <f>testdata[[#This Row],[high]]-testdata[[#This Row],[low]]</f>
        <v>0.87999999999999545</v>
      </c>
      <c r="K26" s="14">
        <f>IF(testdata[[#This Row],[T]]=I25,K25+testdata[[#This Row],[dm]],J25+testdata[[#This Row],[dm]])</f>
        <v>1.6200000000000045</v>
      </c>
      <c r="L26" s="4">
        <f>testdata[[#This Row],[volume]]*ABS(2*(testdata[[#This Row],[dm]]/testdata[[#This Row],[cm]]-1))*testdata[[#This Row],[T]]*100</f>
        <v>5601935575.3086958</v>
      </c>
      <c r="M26" s="4"/>
      <c r="N26" s="4"/>
      <c r="O26" s="4"/>
      <c r="P26" s="4"/>
      <c r="Q26"/>
      <c r="R26" s="9"/>
      <c r="S26" s="11"/>
      <c r="T26"/>
      <c r="U26" s="3">
        <v>42773</v>
      </c>
      <c r="V26" s="4"/>
      <c r="W26" s="4"/>
    </row>
    <row r="27" spans="1:23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testdata[[#This Row],[high]]+testdata[[#This Row],[low]]+testdata[[#This Row],[close]]</f>
        <v>649</v>
      </c>
      <c r="I27" s="10">
        <f>IF(testdata[[#This Row],[H+L+C]]&gt;H26,1,-1)</f>
        <v>-1</v>
      </c>
      <c r="J27" s="10">
        <f>testdata[[#This Row],[high]]-testdata[[#This Row],[low]]</f>
        <v>1.0200000000000102</v>
      </c>
      <c r="K27" s="14">
        <f>IF(testdata[[#This Row],[T]]=I26,K26+testdata[[#This Row],[dm]],J26+testdata[[#This Row],[dm]])</f>
        <v>1.9000000000000057</v>
      </c>
      <c r="L27" s="4">
        <f>testdata[[#This Row],[volume]]*ABS(2*(testdata[[#This Row],[dm]]/testdata[[#This Row],[cm]]-1))*testdata[[#This Row],[T]]*100</f>
        <v>-5055959039.999959</v>
      </c>
      <c r="M27" s="4"/>
      <c r="N27" s="4"/>
      <c r="O27" s="4"/>
      <c r="P27" s="4"/>
      <c r="Q27"/>
      <c r="R27" s="9"/>
      <c r="S27" s="11"/>
      <c r="T27"/>
      <c r="U27" s="3">
        <v>42774</v>
      </c>
      <c r="V27" s="4"/>
      <c r="W27" s="4"/>
    </row>
    <row r="28" spans="1:23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testdata[[#This Row],[high]]+testdata[[#This Row],[low]]+testdata[[#This Row],[close]]</f>
        <v>652.89</v>
      </c>
      <c r="I28" s="10">
        <f>IF(testdata[[#This Row],[H+L+C]]&gt;H27,1,-1)</f>
        <v>1</v>
      </c>
      <c r="J28" s="10">
        <f>testdata[[#This Row],[high]]-testdata[[#This Row],[low]]</f>
        <v>1.3499999999999943</v>
      </c>
      <c r="K28" s="14">
        <f>IF(testdata[[#This Row],[T]]=I27,K27+testdata[[#This Row],[dm]],J27+testdata[[#This Row],[dm]])</f>
        <v>2.3700000000000045</v>
      </c>
      <c r="L28" s="4">
        <f>testdata[[#This Row],[volume]]*ABS(2*(testdata[[#This Row],[dm]]/testdata[[#This Row],[cm]]-1))*testdata[[#This Row],[T]]*100</f>
        <v>6009113518.9873915</v>
      </c>
      <c r="M28" s="4"/>
      <c r="N28" s="4"/>
      <c r="O28" s="4"/>
      <c r="P28" s="4"/>
      <c r="Q28"/>
      <c r="R28" s="9"/>
      <c r="S28" s="11"/>
      <c r="T28"/>
      <c r="U28" s="3">
        <v>42775</v>
      </c>
      <c r="V28" s="4"/>
      <c r="W28" s="4"/>
    </row>
    <row r="29" spans="1:23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testdata[[#This Row],[high]]+testdata[[#This Row],[low]]+testdata[[#This Row],[close]]</f>
        <v>655.57</v>
      </c>
      <c r="I29" s="10">
        <f>IF(testdata[[#This Row],[H+L+C]]&gt;H28,1,-1)</f>
        <v>1</v>
      </c>
      <c r="J29" s="10">
        <f>testdata[[#This Row],[high]]-testdata[[#This Row],[low]]</f>
        <v>1.0900000000000034</v>
      </c>
      <c r="K29" s="14">
        <f>IF(testdata[[#This Row],[T]]=I28,K28+testdata[[#This Row],[dm]],J28+testdata[[#This Row],[dm]])</f>
        <v>3.460000000000008</v>
      </c>
      <c r="L29" s="4">
        <f>testdata[[#This Row],[volume]]*ABS(2*(testdata[[#This Row],[dm]]/testdata[[#This Row],[cm]]-1))*testdata[[#This Row],[T]]*100</f>
        <v>9572601516.7630024</v>
      </c>
      <c r="M29" s="4"/>
      <c r="N29" s="4"/>
      <c r="O29" s="4"/>
      <c r="P29" s="4"/>
      <c r="Q29"/>
      <c r="R29" s="9"/>
      <c r="S29" s="11"/>
      <c r="T29"/>
      <c r="U29" s="3">
        <v>42776</v>
      </c>
      <c r="V29" s="4"/>
      <c r="W29" s="4"/>
    </row>
    <row r="30" spans="1:23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testdata[[#This Row],[high]]+testdata[[#This Row],[low]]+testdata[[#This Row],[close]]</f>
        <v>659.32999999999993</v>
      </c>
      <c r="I30" s="10">
        <f>IF(testdata[[#This Row],[H+L+C]]&gt;H29,1,-1)</f>
        <v>1</v>
      </c>
      <c r="J30" s="10">
        <f>testdata[[#This Row],[high]]-testdata[[#This Row],[low]]</f>
        <v>0.96000000000000796</v>
      </c>
      <c r="K30" s="14">
        <f>IF(testdata[[#This Row],[T]]=I29,K29+testdata[[#This Row],[dm]],J29+testdata[[#This Row],[dm]])</f>
        <v>4.4200000000000159</v>
      </c>
      <c r="L30" s="4">
        <f>testdata[[#This Row],[volume]]*ABS(2*(testdata[[#This Row],[dm]]/testdata[[#This Row],[cm]]-1))*testdata[[#This Row],[T]]*100</f>
        <v>9144518856.1085854</v>
      </c>
      <c r="M30" s="4"/>
      <c r="N30" s="4"/>
      <c r="O30" s="4"/>
      <c r="P30" s="4"/>
      <c r="Q30"/>
      <c r="R30" s="9"/>
      <c r="S30" s="11"/>
      <c r="T30"/>
      <c r="U30" s="3">
        <v>42779</v>
      </c>
      <c r="V30" s="4"/>
      <c r="W30" s="4"/>
    </row>
    <row r="31" spans="1:23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testdata[[#This Row],[high]]+testdata[[#This Row],[low]]+testdata[[#This Row],[close]]</f>
        <v>660.92</v>
      </c>
      <c r="I31" s="10">
        <f>IF(testdata[[#This Row],[H+L+C]]&gt;H30,1,-1)</f>
        <v>1</v>
      </c>
      <c r="J31" s="10">
        <f>testdata[[#This Row],[high]]-testdata[[#This Row],[low]]</f>
        <v>1.4699999999999989</v>
      </c>
      <c r="K31" s="14">
        <f>IF(testdata[[#This Row],[T]]=I30,K30+testdata[[#This Row],[dm]],J30+testdata[[#This Row],[dm]])</f>
        <v>5.8900000000000148</v>
      </c>
      <c r="L31" s="4">
        <f>testdata[[#This Row],[volume]]*ABS(2*(testdata[[#This Row],[dm]]/testdata[[#This Row],[cm]]-1))*testdata[[#This Row],[T]]*100</f>
        <v>11296415375.212236</v>
      </c>
      <c r="M31" s="4"/>
      <c r="N31" s="4"/>
      <c r="O31" s="4"/>
      <c r="P31" s="4"/>
      <c r="Q31"/>
      <c r="R31" s="9"/>
      <c r="S31" s="11"/>
      <c r="T31"/>
      <c r="U31" s="3">
        <v>42780</v>
      </c>
      <c r="V31" s="4"/>
      <c r="W31" s="4"/>
    </row>
    <row r="32" spans="1:23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testdata[[#This Row],[high]]+testdata[[#This Row],[low]]+testdata[[#This Row],[close]]</f>
        <v>664.58999999999992</v>
      </c>
      <c r="I32" s="10">
        <f>IF(testdata[[#This Row],[H+L+C]]&gt;H31,1,-1)</f>
        <v>1</v>
      </c>
      <c r="J32" s="10">
        <f>testdata[[#This Row],[high]]-testdata[[#This Row],[low]]</f>
        <v>1.6500000000000057</v>
      </c>
      <c r="K32" s="14">
        <f>IF(testdata[[#This Row],[T]]=I31,K31+testdata[[#This Row],[dm]],J31+testdata[[#This Row],[dm]])</f>
        <v>7.5400000000000205</v>
      </c>
      <c r="L32" s="4">
        <f>testdata[[#This Row],[volume]]*ABS(2*(testdata[[#This Row],[dm]]/testdata[[#This Row],[cm]]-1))*testdata[[#This Row],[T]]*100</f>
        <v>14351655866.312996</v>
      </c>
      <c r="M32" s="4"/>
      <c r="N32" s="4"/>
      <c r="O32" s="4"/>
      <c r="P32" s="4"/>
      <c r="Q32"/>
      <c r="R32" s="9"/>
      <c r="S32" s="11"/>
      <c r="T32"/>
      <c r="U32" s="3">
        <v>42781</v>
      </c>
      <c r="V32" s="4"/>
      <c r="W32" s="4"/>
    </row>
    <row r="33" spans="1:23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testdata[[#This Row],[high]]+testdata[[#This Row],[low]]+testdata[[#This Row],[close]]</f>
        <v>664.84</v>
      </c>
      <c r="I33" s="10">
        <f>IF(testdata[[#This Row],[H+L+C]]&gt;H32,1,-1)</f>
        <v>1</v>
      </c>
      <c r="J33" s="10">
        <f>testdata[[#This Row],[high]]-testdata[[#This Row],[low]]</f>
        <v>1.2299999999999898</v>
      </c>
      <c r="K33" s="14">
        <f>IF(testdata[[#This Row],[T]]=I32,K32+testdata[[#This Row],[dm]],J32+testdata[[#This Row],[dm]])</f>
        <v>8.7700000000000102</v>
      </c>
      <c r="L33" s="4">
        <f>testdata[[#This Row],[volume]]*ABS(2*(testdata[[#This Row],[dm]]/testdata[[#This Row],[cm]]-1))*testdata[[#This Row],[T]]*100</f>
        <v>15419825134.777674</v>
      </c>
      <c r="M33" s="4"/>
      <c r="N33" s="4"/>
      <c r="O33" s="4"/>
      <c r="P33" s="4"/>
      <c r="Q33"/>
      <c r="R33" s="9"/>
      <c r="S33" s="11"/>
      <c r="T33"/>
      <c r="U33" s="3">
        <v>42782</v>
      </c>
      <c r="V33" s="4"/>
      <c r="W33" s="4"/>
    </row>
    <row r="34" spans="1:23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testdata[[#This Row],[high]]+testdata[[#This Row],[low]]+testdata[[#This Row],[close]]</f>
        <v>665.21</v>
      </c>
      <c r="I34" s="10">
        <f>IF(testdata[[#This Row],[H+L+C]]&gt;H33,1,-1)</f>
        <v>1</v>
      </c>
      <c r="J34" s="10">
        <f>testdata[[#This Row],[high]]-testdata[[#This Row],[low]]</f>
        <v>1.0900000000000034</v>
      </c>
      <c r="K34" s="14">
        <f>IF(testdata[[#This Row],[T]]=I33,K33+testdata[[#This Row],[dm]],J33+testdata[[#This Row],[dm]])</f>
        <v>9.8600000000000136</v>
      </c>
      <c r="L34" s="4">
        <f>testdata[[#This Row],[volume]]*ABS(2*(testdata[[#This Row],[dm]]/testdata[[#This Row],[cm]]-1))*testdata[[#This Row],[T]]*100</f>
        <v>14536915761.460442</v>
      </c>
      <c r="M34" s="4"/>
      <c r="N34" s="4"/>
      <c r="O34" s="4"/>
      <c r="P34" s="4"/>
      <c r="Q34"/>
      <c r="R34" s="9"/>
      <c r="S34" s="11"/>
      <c r="T34"/>
      <c r="U34" s="3">
        <v>42783</v>
      </c>
      <c r="V34" s="4"/>
      <c r="W34" s="4"/>
    </row>
    <row r="35" spans="1:23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testdata[[#This Row],[high]]+testdata[[#This Row],[low]]+testdata[[#This Row],[close]]</f>
        <v>669.55</v>
      </c>
      <c r="I35" s="10">
        <f>IF(testdata[[#This Row],[H+L+C]]&gt;H34,1,-1)</f>
        <v>1</v>
      </c>
      <c r="J35" s="10">
        <f>testdata[[#This Row],[high]]-testdata[[#This Row],[low]]</f>
        <v>1.1200000000000045</v>
      </c>
      <c r="K35" s="14">
        <f>IF(testdata[[#This Row],[T]]=I34,K34+testdata[[#This Row],[dm]],J34+testdata[[#This Row],[dm]])</f>
        <v>10.980000000000018</v>
      </c>
      <c r="L35" s="4">
        <f>testdata[[#This Row],[volume]]*ABS(2*(testdata[[#This Row],[dm]]/testdata[[#This Row],[cm]]-1))*testdata[[#This Row],[T]]*100</f>
        <v>16908711052.823311</v>
      </c>
      <c r="M35" s="4"/>
      <c r="N35" s="4"/>
      <c r="O35" s="4"/>
      <c r="P35" s="4"/>
      <c r="Q35"/>
      <c r="R35" s="9"/>
      <c r="S35" s="11"/>
      <c r="T35"/>
      <c r="U35" s="3">
        <v>42787</v>
      </c>
      <c r="V35" s="4"/>
      <c r="W35" s="4"/>
    </row>
    <row r="36" spans="1:23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testdata[[#This Row],[high]]+testdata[[#This Row],[low]]+testdata[[#This Row],[close]]</f>
        <v>669.5</v>
      </c>
      <c r="I36" s="10">
        <f>IF(testdata[[#This Row],[H+L+C]]&gt;H35,1,-1)</f>
        <v>-1</v>
      </c>
      <c r="J36" s="10">
        <f>testdata[[#This Row],[high]]-testdata[[#This Row],[low]]</f>
        <v>0.66999999999998749</v>
      </c>
      <c r="K36" s="14">
        <f>IF(testdata[[#This Row],[T]]=I35,K35+testdata[[#This Row],[dm]],J35+testdata[[#This Row],[dm]])</f>
        <v>1.789999999999992</v>
      </c>
      <c r="L36" s="4">
        <f>testdata[[#This Row],[volume]]*ABS(2*(testdata[[#This Row],[dm]]/testdata[[#This Row],[cm]]-1))*testdata[[#This Row],[T]]*100</f>
        <v>-8227577564.2458801</v>
      </c>
      <c r="M36" s="4"/>
      <c r="N36" s="4"/>
      <c r="O36" s="4"/>
      <c r="P36" s="4"/>
      <c r="Q36"/>
      <c r="R36" s="9"/>
      <c r="S36" s="11"/>
      <c r="T36"/>
      <c r="U36" s="3">
        <v>42788</v>
      </c>
      <c r="V36" s="4"/>
      <c r="W36" s="4"/>
    </row>
    <row r="37" spans="1:23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testdata[[#This Row],[high]]+testdata[[#This Row],[low]]+testdata[[#This Row],[close]]</f>
        <v>669.74</v>
      </c>
      <c r="I37" s="10">
        <f>IF(testdata[[#This Row],[H+L+C]]&gt;H36,1,-1)</f>
        <v>1</v>
      </c>
      <c r="J37" s="10">
        <f>testdata[[#This Row],[high]]-testdata[[#This Row],[low]]</f>
        <v>1.2599999999999909</v>
      </c>
      <c r="K37" s="14">
        <f>IF(testdata[[#This Row],[T]]=I36,K36+testdata[[#This Row],[dm]],J36+testdata[[#This Row],[dm]])</f>
        <v>1.9299999999999784</v>
      </c>
      <c r="L37" s="4">
        <f>testdata[[#This Row],[volume]]*ABS(2*(testdata[[#This Row],[dm]]/testdata[[#This Row],[cm]]-1))*testdata[[#This Row],[T]]*100</f>
        <v>5483503287.0465918</v>
      </c>
      <c r="M37" s="13">
        <f>AVERAGE(L4:L37)</f>
        <v>2225103909.2758369</v>
      </c>
      <c r="N37" s="4"/>
      <c r="O37" s="4"/>
      <c r="P37" s="4"/>
      <c r="Q37"/>
      <c r="R37" s="9"/>
      <c r="S37" s="11"/>
      <c r="T37"/>
      <c r="U37" s="3">
        <v>42789</v>
      </c>
      <c r="V37" s="4"/>
      <c r="W37" s="4"/>
    </row>
    <row r="38" spans="1:23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testdata[[#This Row],[high]]+testdata[[#This Row],[low]]+testdata[[#This Row],[close]]</f>
        <v>669.78</v>
      </c>
      <c r="I38" s="10">
        <f>IF(testdata[[#This Row],[H+L+C]]&gt;H37,1,-1)</f>
        <v>1</v>
      </c>
      <c r="J38" s="10">
        <f>testdata[[#This Row],[high]]-testdata[[#This Row],[low]]</f>
        <v>1.3000000000000114</v>
      </c>
      <c r="K38" s="14">
        <f>IF(testdata[[#This Row],[T]]=I37,K37+testdata[[#This Row],[dm]],J37+testdata[[#This Row],[dm]])</f>
        <v>3.2299999999999898</v>
      </c>
      <c r="L38" s="4">
        <f>testdata[[#This Row],[volume]]*ABS(2*(testdata[[#This Row],[dm]]/testdata[[#This Row],[cm]]-1))*testdata[[#This Row],[T]]*100</f>
        <v>10420638603.09589</v>
      </c>
      <c r="M38" s="4">
        <f>(testdata[[#This Row],[VF]]*kShort)+(M37*(1-kShort))</f>
        <v>2693420177.4941258</v>
      </c>
      <c r="N38" s="4"/>
      <c r="O38" s="4"/>
      <c r="P38" s="4"/>
      <c r="Q38"/>
      <c r="R38" s="9"/>
      <c r="S38" s="11"/>
      <c r="T38"/>
      <c r="U38" s="3">
        <v>42790</v>
      </c>
      <c r="V38" s="4"/>
      <c r="W38" s="4"/>
    </row>
    <row r="39" spans="1:23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testdata[[#This Row],[high]]+testdata[[#This Row],[low]]+testdata[[#This Row],[close]]</f>
        <v>671.5</v>
      </c>
      <c r="I39" s="10">
        <f>IF(testdata[[#This Row],[H+L+C]]&gt;H38,1,-1)</f>
        <v>1</v>
      </c>
      <c r="J39" s="10">
        <f>testdata[[#This Row],[high]]-testdata[[#This Row],[low]]</f>
        <v>0.90999999999999659</v>
      </c>
      <c r="K39" s="14">
        <f>IF(testdata[[#This Row],[T]]=I38,K38+testdata[[#This Row],[dm]],J38+testdata[[#This Row],[dm]])</f>
        <v>4.1399999999999864</v>
      </c>
      <c r="L39" s="4">
        <f>testdata[[#This Row],[volume]]*ABS(2*(testdata[[#This Row],[dm]]/testdata[[#This Row],[cm]]-1))*testdata[[#This Row],[T]]*100</f>
        <v>9334230635.7487926</v>
      </c>
      <c r="M39" s="4">
        <f>(testdata[[#This Row],[VF]]*kShort)+(M38*(1-kShort))</f>
        <v>3072895060.8229637</v>
      </c>
      <c r="N39" s="4"/>
      <c r="O39" s="4"/>
      <c r="P39" s="4"/>
      <c r="Q39"/>
      <c r="R39" s="9"/>
      <c r="S39" s="11"/>
      <c r="T39"/>
      <c r="U39" s="3">
        <v>42793</v>
      </c>
      <c r="V39" s="4"/>
      <c r="W39" s="4"/>
    </row>
    <row r="40" spans="1:23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testdata[[#This Row],[high]]+testdata[[#This Row],[low]]+testdata[[#This Row],[close]]</f>
        <v>670.25</v>
      </c>
      <c r="I40" s="10">
        <f>IF(testdata[[#This Row],[H+L+C]]&gt;H39,1,-1)</f>
        <v>-1</v>
      </c>
      <c r="J40" s="10">
        <f>testdata[[#This Row],[high]]-testdata[[#This Row],[low]]</f>
        <v>0.88000000000002387</v>
      </c>
      <c r="K40" s="14">
        <f>IF(testdata[[#This Row],[T]]=I39,K39+testdata[[#This Row],[dm]],J39+testdata[[#This Row],[dm]])</f>
        <v>1.7900000000000205</v>
      </c>
      <c r="L40" s="4">
        <f>testdata[[#This Row],[volume]]*ABS(2*(testdata[[#This Row],[dm]]/testdata[[#This Row],[cm]]-1))*testdata[[#This Row],[T]]*100</f>
        <v>-10435155253.631126</v>
      </c>
      <c r="M40" s="4">
        <f>(testdata[[#This Row],[VF]]*kShort)+(M39*(1-kShort))</f>
        <v>2301006471.4255872</v>
      </c>
      <c r="N40" s="4"/>
      <c r="O40" s="4"/>
      <c r="P40" s="4"/>
      <c r="Q40"/>
      <c r="R40" s="9"/>
      <c r="S40" s="11"/>
      <c r="T40"/>
      <c r="U40" s="3">
        <v>42794</v>
      </c>
      <c r="V40" s="4"/>
      <c r="W40" s="4"/>
    </row>
    <row r="41" spans="1:23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testdata[[#This Row],[high]]+testdata[[#This Row],[low]]+testdata[[#This Row],[close]]</f>
        <v>678.77</v>
      </c>
      <c r="I41" s="10">
        <f>IF(testdata[[#This Row],[H+L+C]]&gt;H40,1,-1)</f>
        <v>1</v>
      </c>
      <c r="J41" s="10">
        <f>testdata[[#This Row],[high]]-testdata[[#This Row],[low]]</f>
        <v>1.8400000000000034</v>
      </c>
      <c r="K41" s="14">
        <f>IF(testdata[[#This Row],[T]]=I40,K40+testdata[[#This Row],[dm]],J40+testdata[[#This Row],[dm]])</f>
        <v>2.7200000000000273</v>
      </c>
      <c r="L41" s="4">
        <f>testdata[[#This Row],[volume]]*ABS(2*(testdata[[#This Row],[dm]]/testdata[[#This Row],[cm]]-1))*testdata[[#This Row],[T]]*100</f>
        <v>10215746070.588409</v>
      </c>
      <c r="M41" s="4">
        <f>(testdata[[#This Row],[VF]]*kShort)+(M40*(1-kShort))</f>
        <v>2753277305.6634626</v>
      </c>
      <c r="N41" s="4"/>
      <c r="O41" s="4"/>
      <c r="P41" s="4"/>
      <c r="Q41"/>
      <c r="R41" s="9"/>
      <c r="S41" s="11"/>
      <c r="T41"/>
      <c r="U41" s="3">
        <v>42795</v>
      </c>
      <c r="V41" s="4"/>
      <c r="W41" s="4"/>
    </row>
    <row r="42" spans="1:23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testdata[[#This Row],[high]]+testdata[[#This Row],[low]]+testdata[[#This Row],[close]]</f>
        <v>676.5</v>
      </c>
      <c r="I42" s="10">
        <f>IF(testdata[[#This Row],[H+L+C]]&gt;H41,1,-1)</f>
        <v>-1</v>
      </c>
      <c r="J42" s="10">
        <f>testdata[[#This Row],[high]]-testdata[[#This Row],[low]]</f>
        <v>1.289999999999992</v>
      </c>
      <c r="K42" s="14">
        <f>IF(testdata[[#This Row],[T]]=I41,K41+testdata[[#This Row],[dm]],J41+testdata[[#This Row],[dm]])</f>
        <v>3.1299999999999955</v>
      </c>
      <c r="L42" s="4">
        <f>testdata[[#This Row],[volume]]*ABS(2*(testdata[[#This Row],[dm]]/testdata[[#This Row],[cm]]-1))*testdata[[#This Row],[T]]*100</f>
        <v>-8741866571.2460346</v>
      </c>
      <c r="M42" s="4">
        <f>(testdata[[#This Row],[VF]]*kShort)+(M41*(1-kShort))</f>
        <v>2096411941.2686343</v>
      </c>
      <c r="N42" s="4"/>
      <c r="O42" s="4"/>
      <c r="P42" s="4"/>
      <c r="Q42"/>
      <c r="R42" s="9"/>
      <c r="S42" s="11"/>
      <c r="T42"/>
      <c r="U42" s="3">
        <v>42796</v>
      </c>
      <c r="V42" s="4"/>
      <c r="W42" s="4"/>
    </row>
    <row r="43" spans="1:23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testdata[[#This Row],[high]]+testdata[[#This Row],[low]]+testdata[[#This Row],[close]]</f>
        <v>675.28</v>
      </c>
      <c r="I43" s="10">
        <f>IF(testdata[[#This Row],[H+L+C]]&gt;H42,1,-1)</f>
        <v>-1</v>
      </c>
      <c r="J43" s="10">
        <f>testdata[[#This Row],[high]]-testdata[[#This Row],[low]]</f>
        <v>0.83000000000001251</v>
      </c>
      <c r="K43" s="14">
        <f>IF(testdata[[#This Row],[T]]=I42,K42+testdata[[#This Row],[dm]],J42+testdata[[#This Row],[dm]])</f>
        <v>3.960000000000008</v>
      </c>
      <c r="L43" s="4">
        <f>testdata[[#This Row],[volume]]*ABS(2*(testdata[[#This Row],[dm]]/testdata[[#This Row],[cm]]-1))*testdata[[#This Row],[T]]*100</f>
        <v>-13716273353.535307</v>
      </c>
      <c r="M43" s="4">
        <f>(testdata[[#This Row],[VF]]*kShort)+(M42*(1-kShort))</f>
        <v>1192829924.4226949</v>
      </c>
      <c r="N43" s="4"/>
      <c r="O43" s="4"/>
      <c r="P43" s="4"/>
      <c r="Q43"/>
      <c r="R43" s="9"/>
      <c r="S43" s="11"/>
      <c r="T43"/>
      <c r="U43" s="3">
        <v>42797</v>
      </c>
      <c r="V43" s="4"/>
      <c r="W43" s="4"/>
    </row>
    <row r="44" spans="1:23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testdata[[#This Row],[high]]+testdata[[#This Row],[low]]+testdata[[#This Row],[close]]</f>
        <v>673.47</v>
      </c>
      <c r="I44" s="10">
        <f>IF(testdata[[#This Row],[H+L+C]]&gt;H43,1,-1)</f>
        <v>-1</v>
      </c>
      <c r="J44" s="10">
        <f>testdata[[#This Row],[high]]-testdata[[#This Row],[low]]</f>
        <v>1.0500000000000114</v>
      </c>
      <c r="K44" s="14">
        <f>IF(testdata[[#This Row],[T]]=I43,K43+testdata[[#This Row],[dm]],J43+testdata[[#This Row],[dm]])</f>
        <v>5.0100000000000193</v>
      </c>
      <c r="L44" s="4">
        <f>testdata[[#This Row],[volume]]*ABS(2*(testdata[[#This Row],[dm]]/testdata[[#This Row],[cm]]-1))*testdata[[#This Row],[T]]*100</f>
        <v>-9268513264.6706409</v>
      </c>
      <c r="M44" s="4">
        <f>(testdata[[#This Row],[VF]]*kShort)+(M43*(1-kShort))</f>
        <v>595038885.04593277</v>
      </c>
      <c r="N44" s="4"/>
      <c r="O44" s="4"/>
      <c r="P44" s="4"/>
      <c r="Q44"/>
      <c r="R44" s="9"/>
      <c r="S44" s="11"/>
      <c r="T44"/>
      <c r="U44" s="3">
        <v>42800</v>
      </c>
      <c r="V44" s="4"/>
      <c r="W44" s="4"/>
    </row>
    <row r="45" spans="1:23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testdata[[#This Row],[high]]+testdata[[#This Row],[low]]+testdata[[#This Row],[close]]</f>
        <v>672.23</v>
      </c>
      <c r="I45" s="10">
        <f>IF(testdata[[#This Row],[H+L+C]]&gt;H44,1,-1)</f>
        <v>-1</v>
      </c>
      <c r="J45" s="10">
        <f>testdata[[#This Row],[high]]-testdata[[#This Row],[low]]</f>
        <v>0.95999999999997954</v>
      </c>
      <c r="K45" s="14">
        <f>IF(testdata[[#This Row],[T]]=I44,K44+testdata[[#This Row],[dm]],J44+testdata[[#This Row],[dm]])</f>
        <v>5.9699999999999989</v>
      </c>
      <c r="L45" s="4">
        <f>testdata[[#This Row],[volume]]*ABS(2*(testdata[[#This Row],[dm]]/testdata[[#This Row],[cm]]-1))*testdata[[#This Row],[T]]*100</f>
        <v>-11565876872.361856</v>
      </c>
      <c r="M45" s="4">
        <f>(testdata[[#This Row],[VF]]*kShort)+(M44*(1-kShort))</f>
        <v>-99870586.805940866</v>
      </c>
      <c r="N45" s="4"/>
      <c r="O45" s="4"/>
      <c r="P45" s="4"/>
      <c r="Q45"/>
      <c r="R45" s="9"/>
      <c r="S45" s="11"/>
      <c r="T45"/>
      <c r="U45" s="3">
        <v>42801</v>
      </c>
      <c r="V45" s="4"/>
      <c r="W45" s="4"/>
    </row>
    <row r="46" spans="1:23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testdata[[#This Row],[high]]+testdata[[#This Row],[low]]+testdata[[#This Row],[close]]</f>
        <v>671.34</v>
      </c>
      <c r="I46" s="10">
        <f>IF(testdata[[#This Row],[H+L+C]]&gt;H45,1,-1)</f>
        <v>-1</v>
      </c>
      <c r="J46" s="10">
        <f>testdata[[#This Row],[high]]-testdata[[#This Row],[low]]</f>
        <v>1.1699999999999875</v>
      </c>
      <c r="K46" s="14">
        <f>IF(testdata[[#This Row],[T]]=I45,K45+testdata[[#This Row],[dm]],J45+testdata[[#This Row],[dm]])</f>
        <v>7.1399999999999864</v>
      </c>
      <c r="L46" s="4">
        <f>testdata[[#This Row],[volume]]*ABS(2*(testdata[[#This Row],[dm]]/testdata[[#This Row],[cm]]-1))*testdata[[#This Row],[T]]*100</f>
        <v>-13836261969.747925</v>
      </c>
      <c r="M46" s="4">
        <f>(testdata[[#This Row],[VF]]*kShort)+(M45*(1-kShort))</f>
        <v>-884807237.25976849</v>
      </c>
      <c r="N46" s="4"/>
      <c r="O46" s="4"/>
      <c r="P46" s="4"/>
      <c r="Q46"/>
      <c r="R46" s="9"/>
      <c r="S46" s="11"/>
      <c r="T46"/>
      <c r="U46" s="3">
        <v>42802</v>
      </c>
      <c r="V46" s="4"/>
      <c r="W46" s="4"/>
    </row>
    <row r="47" spans="1:23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testdata[[#This Row],[high]]+testdata[[#This Row],[low]]+testdata[[#This Row],[close]]</f>
        <v>670.63</v>
      </c>
      <c r="I47" s="10">
        <f>IF(testdata[[#This Row],[H+L+C]]&gt;H46,1,-1)</f>
        <v>-1</v>
      </c>
      <c r="J47" s="10">
        <f>testdata[[#This Row],[high]]-testdata[[#This Row],[low]]</f>
        <v>1.4099999999999966</v>
      </c>
      <c r="K47" s="14">
        <f>IF(testdata[[#This Row],[T]]=I46,K46+testdata[[#This Row],[dm]],J46+testdata[[#This Row],[dm]])</f>
        <v>8.5499999999999829</v>
      </c>
      <c r="L47" s="4">
        <f>testdata[[#This Row],[volume]]*ABS(2*(testdata[[#This Row],[dm]]/testdata[[#This Row],[cm]]-1))*testdata[[#This Row],[T]]*100</f>
        <v>-16031406091.228071</v>
      </c>
      <c r="M47" s="4">
        <f>(testdata[[#This Row],[VF]]*kShort)+(M46*(1-kShort))</f>
        <v>-1750327171.772243</v>
      </c>
      <c r="N47" s="4"/>
      <c r="O47" s="4"/>
      <c r="P47" s="4"/>
      <c r="Q47"/>
      <c r="R47" s="9"/>
      <c r="S47" s="11"/>
      <c r="T47"/>
      <c r="U47" s="3">
        <v>42803</v>
      </c>
      <c r="V47" s="4"/>
      <c r="W47" s="4"/>
    </row>
    <row r="48" spans="1:23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testdata[[#This Row],[high]]+testdata[[#This Row],[low]]+testdata[[#This Row],[close]]</f>
        <v>672.95</v>
      </c>
      <c r="I48" s="10">
        <f>IF(testdata[[#This Row],[H+L+C]]&gt;H47,1,-1)</f>
        <v>1</v>
      </c>
      <c r="J48" s="10">
        <f>testdata[[#This Row],[high]]-testdata[[#This Row],[low]]</f>
        <v>1.3499999999999943</v>
      </c>
      <c r="K48" s="14">
        <f>IF(testdata[[#This Row],[T]]=I47,K47+testdata[[#This Row],[dm]],J47+testdata[[#This Row],[dm]])</f>
        <v>2.7599999999999909</v>
      </c>
      <c r="L48" s="4">
        <f>testdata[[#This Row],[volume]]*ABS(2*(testdata[[#This Row],[dm]]/testdata[[#This Row],[cm]]-1))*testdata[[#This Row],[T]]*100</f>
        <v>8867248869.5652256</v>
      </c>
      <c r="M48" s="4">
        <f>(testdata[[#This Row],[VF]]*kShort)+(M47*(1-kShort))</f>
        <v>-1143608540.8386736</v>
      </c>
      <c r="N48" s="4"/>
      <c r="O48" s="4"/>
      <c r="P48" s="4"/>
      <c r="Q48"/>
      <c r="R48" s="9"/>
      <c r="S48" s="11"/>
      <c r="T48"/>
      <c r="U48" s="3">
        <v>42804</v>
      </c>
      <c r="V48" s="4"/>
      <c r="W48" s="4"/>
    </row>
    <row r="49" spans="1:23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testdata[[#This Row],[high]]+testdata[[#This Row],[low]]+testdata[[#This Row],[close]]</f>
        <v>673.52</v>
      </c>
      <c r="I49" s="10">
        <f>IF(testdata[[#This Row],[H+L+C]]&gt;H48,1,-1)</f>
        <v>1</v>
      </c>
      <c r="J49" s="10">
        <f>testdata[[#This Row],[high]]-testdata[[#This Row],[low]]</f>
        <v>0.59000000000000341</v>
      </c>
      <c r="K49" s="14">
        <f>IF(testdata[[#This Row],[T]]=I48,K48+testdata[[#This Row],[dm]],J48+testdata[[#This Row],[dm]])</f>
        <v>3.3499999999999943</v>
      </c>
      <c r="L49" s="4">
        <f>testdata[[#This Row],[volume]]*ABS(2*(testdata[[#This Row],[dm]]/testdata[[#This Row],[cm]]-1))*testdata[[#This Row],[T]]*100</f>
        <v>9986211238.2089405</v>
      </c>
      <c r="M49" s="4">
        <f>(testdata[[#This Row],[VF]]*kShort)+(M48*(1-kShort))</f>
        <v>-507618839.17880988</v>
      </c>
      <c r="N49" s="4"/>
      <c r="O49" s="4"/>
      <c r="P49" s="4"/>
      <c r="Q49"/>
      <c r="R49" s="9"/>
      <c r="S49" s="11"/>
      <c r="T49"/>
      <c r="U49" s="3">
        <v>42807</v>
      </c>
      <c r="V49" s="4"/>
      <c r="W49" s="4"/>
    </row>
    <row r="50" spans="1:23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testdata[[#This Row],[high]]+testdata[[#This Row],[low]]+testdata[[#This Row],[close]]</f>
        <v>671.07999999999993</v>
      </c>
      <c r="I50" s="10">
        <f>IF(testdata[[#This Row],[H+L+C]]&gt;H49,1,-1)</f>
        <v>-1</v>
      </c>
      <c r="J50" s="10">
        <f>testdata[[#This Row],[high]]-testdata[[#This Row],[low]]</f>
        <v>0.99000000000000909</v>
      </c>
      <c r="K50" s="14">
        <f>IF(testdata[[#This Row],[T]]=I49,K49+testdata[[#This Row],[dm]],J49+testdata[[#This Row],[dm]])</f>
        <v>1.5800000000000125</v>
      </c>
      <c r="L50" s="4">
        <f>testdata[[#This Row],[volume]]*ABS(2*(testdata[[#This Row],[dm]]/testdata[[#This Row],[cm]]-1))*testdata[[#This Row],[T]]*100</f>
        <v>-4733600470.8860655</v>
      </c>
      <c r="M50" s="4">
        <f>(testdata[[#This Row],[VF]]*kShort)+(M49*(1-kShort))</f>
        <v>-749103503.84779596</v>
      </c>
      <c r="N50" s="4"/>
      <c r="O50" s="4"/>
      <c r="P50" s="4"/>
      <c r="Q50"/>
      <c r="R50" s="9"/>
      <c r="S50" s="11"/>
      <c r="T50"/>
      <c r="U50" s="3">
        <v>42808</v>
      </c>
      <c r="V50" s="4"/>
      <c r="W50" s="4"/>
    </row>
    <row r="51" spans="1:23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testdata[[#This Row],[high]]+testdata[[#This Row],[low]]+testdata[[#This Row],[close]]</f>
        <v>676.14</v>
      </c>
      <c r="I51" s="10">
        <f>IF(testdata[[#This Row],[H+L+C]]&gt;H50,1,-1)</f>
        <v>1</v>
      </c>
      <c r="J51" s="10">
        <f>testdata[[#This Row],[high]]-testdata[[#This Row],[low]]</f>
        <v>2.0300000000000011</v>
      </c>
      <c r="K51" s="14">
        <f>IF(testdata[[#This Row],[T]]=I50,K50+testdata[[#This Row],[dm]],J50+testdata[[#This Row],[dm]])</f>
        <v>3.0200000000000102</v>
      </c>
      <c r="L51" s="4">
        <f>testdata[[#This Row],[volume]]*ABS(2*(testdata[[#This Row],[dm]]/testdata[[#This Row],[cm]]-1))*testdata[[#This Row],[T]]*100</f>
        <v>6667736280.7947407</v>
      </c>
      <c r="M51" s="4">
        <f>(testdata[[#This Row],[VF]]*kShort)+(M50*(1-kShort))</f>
        <v>-325284087.58250809</v>
      </c>
      <c r="N51" s="4"/>
      <c r="O51" s="4"/>
      <c r="P51" s="4"/>
      <c r="Q51"/>
      <c r="R51" s="9"/>
      <c r="S51" s="11"/>
      <c r="T51"/>
      <c r="U51" s="3">
        <v>42809</v>
      </c>
      <c r="V51" s="4"/>
      <c r="W51" s="4"/>
    </row>
    <row r="52" spans="1:23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testdata[[#This Row],[high]]+testdata[[#This Row],[low]]+testdata[[#This Row],[close]]</f>
        <v>676.25</v>
      </c>
      <c r="I52" s="10">
        <f>IF(testdata[[#This Row],[H+L+C]]&gt;H51,1,-1)</f>
        <v>1</v>
      </c>
      <c r="J52" s="10">
        <f>testdata[[#This Row],[high]]-testdata[[#This Row],[low]]</f>
        <v>1.0400000000000205</v>
      </c>
      <c r="K52" s="14">
        <f>IF(testdata[[#This Row],[T]]=I51,K51+testdata[[#This Row],[dm]],J51+testdata[[#This Row],[dm]])</f>
        <v>4.0600000000000307</v>
      </c>
      <c r="L52" s="4">
        <f>testdata[[#This Row],[volume]]*ABS(2*(testdata[[#This Row],[dm]]/testdata[[#This Row],[cm]]-1))*testdata[[#This Row],[T]]*100</f>
        <v>12336604193.103397</v>
      </c>
      <c r="M52" s="4">
        <f>(testdata[[#This Row],[VF]]*kShort)+(M51*(1-kShort))</f>
        <v>398252385.59954369</v>
      </c>
      <c r="N52" s="4"/>
      <c r="O52" s="4"/>
      <c r="P52" s="4"/>
      <c r="Q52"/>
      <c r="R52" s="9"/>
      <c r="S52" s="11"/>
      <c r="T52"/>
      <c r="U52" s="3">
        <v>42810</v>
      </c>
      <c r="V52" s="4"/>
      <c r="W52" s="4"/>
    </row>
    <row r="53" spans="1:23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testdata[[#This Row],[high]]+testdata[[#This Row],[low]]+testdata[[#This Row],[close]]</f>
        <v>675.62</v>
      </c>
      <c r="I53" s="10">
        <f>IF(testdata[[#This Row],[H+L+C]]&gt;H52,1,-1)</f>
        <v>-1</v>
      </c>
      <c r="J53" s="10">
        <f>testdata[[#This Row],[high]]-testdata[[#This Row],[low]]</f>
        <v>0.89000000000001478</v>
      </c>
      <c r="K53" s="14">
        <f>IF(testdata[[#This Row],[T]]=I52,K52+testdata[[#This Row],[dm]],J52+testdata[[#This Row],[dm]])</f>
        <v>1.9300000000000352</v>
      </c>
      <c r="L53" s="4">
        <f>testdata[[#This Row],[volume]]*ABS(2*(testdata[[#This Row],[dm]]/testdata[[#This Row],[cm]]-1))*testdata[[#This Row],[T]]*100</f>
        <v>-10108812932.642502</v>
      </c>
      <c r="M53" s="4">
        <f>(testdata[[#This Row],[VF]]*kShort)+(M52*(1-kShort))</f>
        <v>-202151346.87143034</v>
      </c>
      <c r="N53" s="4"/>
      <c r="O53" s="4"/>
      <c r="P53" s="4"/>
      <c r="Q53"/>
      <c r="R53" s="9"/>
      <c r="S53" s="11"/>
      <c r="T53"/>
      <c r="U53" s="3">
        <v>42811</v>
      </c>
      <c r="V53" s="4"/>
      <c r="W53" s="4"/>
    </row>
    <row r="54" spans="1:23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testdata[[#This Row],[high]]+testdata[[#This Row],[low]]+testdata[[#This Row],[close]]</f>
        <v>674.12</v>
      </c>
      <c r="I54" s="10">
        <f>IF(testdata[[#This Row],[H+L+C]]&gt;H53,1,-1)</f>
        <v>-1</v>
      </c>
      <c r="J54" s="10">
        <f>testdata[[#This Row],[high]]-testdata[[#This Row],[low]]</f>
        <v>0.97999999999998977</v>
      </c>
      <c r="K54" s="14">
        <f>IF(testdata[[#This Row],[T]]=I53,K53+testdata[[#This Row],[dm]],J53+testdata[[#This Row],[dm]])</f>
        <v>2.910000000000025</v>
      </c>
      <c r="L54" s="4">
        <f>testdata[[#This Row],[volume]]*ABS(2*(testdata[[#This Row],[dm]]/testdata[[#This Row],[cm]]-1))*testdata[[#This Row],[T]]*100</f>
        <v>-7344347452.9210329</v>
      </c>
      <c r="M54" s="4">
        <f>(testdata[[#This Row],[VF]]*kShort)+(M53*(1-kShort))</f>
        <v>-610276838.6456933</v>
      </c>
      <c r="N54" s="4"/>
      <c r="O54" s="4"/>
      <c r="P54" s="4"/>
      <c r="Q54"/>
      <c r="R54" s="9"/>
      <c r="S54" s="11"/>
      <c r="T54"/>
      <c r="U54" s="3">
        <v>42814</v>
      </c>
      <c r="V54" s="4"/>
      <c r="W54" s="4"/>
    </row>
    <row r="55" spans="1:23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testdata[[#This Row],[high]]+testdata[[#This Row],[low]]+testdata[[#This Row],[close]]</f>
        <v>668.88</v>
      </c>
      <c r="I55" s="10">
        <f>IF(testdata[[#This Row],[H+L+C]]&gt;H54,1,-1)</f>
        <v>-1</v>
      </c>
      <c r="J55" s="10">
        <f>testdata[[#This Row],[high]]-testdata[[#This Row],[low]]</f>
        <v>3.8200000000000216</v>
      </c>
      <c r="K55" s="14">
        <f>IF(testdata[[#This Row],[T]]=I54,K54+testdata[[#This Row],[dm]],J54+testdata[[#This Row],[dm]])</f>
        <v>6.7300000000000466</v>
      </c>
      <c r="L55" s="4">
        <f>testdata[[#This Row],[volume]]*ABS(2*(testdata[[#This Row],[dm]]/testdata[[#This Row],[cm]]-1))*testdata[[#This Row],[T]]*100</f>
        <v>-12012896480.237761</v>
      </c>
      <c r="M55" s="4">
        <f>(testdata[[#This Row],[VF]]*kShort)+(M54*(1-kShort))</f>
        <v>-1261855103.8795257</v>
      </c>
      <c r="N55" s="4"/>
      <c r="O55" s="4"/>
      <c r="P55" s="4"/>
      <c r="Q55"/>
      <c r="R55" s="9"/>
      <c r="S55" s="11"/>
      <c r="T55"/>
      <c r="U55" s="3">
        <v>42815</v>
      </c>
      <c r="V55" s="4"/>
      <c r="W55" s="4"/>
    </row>
    <row r="56" spans="1:23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testdata[[#This Row],[high]]+testdata[[#This Row],[low]]+testdata[[#This Row],[close]]</f>
        <v>666.04</v>
      </c>
      <c r="I56" s="10">
        <f>IF(testdata[[#This Row],[H+L+C]]&gt;H55,1,-1)</f>
        <v>-1</v>
      </c>
      <c r="J56" s="10">
        <f>testdata[[#This Row],[high]]-testdata[[#This Row],[low]]</f>
        <v>1.4800000000000182</v>
      </c>
      <c r="K56" s="14">
        <f>IF(testdata[[#This Row],[T]]=I55,K55+testdata[[#This Row],[dm]],J55+testdata[[#This Row],[dm]])</f>
        <v>8.2100000000000648</v>
      </c>
      <c r="L56" s="4">
        <f>testdata[[#This Row],[volume]]*ABS(2*(testdata[[#This Row],[dm]]/testdata[[#This Row],[cm]]-1))*testdata[[#This Row],[T]]*100</f>
        <v>-16858094877.466488</v>
      </c>
      <c r="M56" s="4">
        <f>(testdata[[#This Row],[VF]]*kShort)+(M55*(1-kShort))</f>
        <v>-2153068805.2273521</v>
      </c>
      <c r="N56" s="4"/>
      <c r="O56" s="4"/>
      <c r="P56" s="4"/>
      <c r="Q56"/>
      <c r="R56" s="9"/>
      <c r="S56" s="11"/>
      <c r="T56"/>
      <c r="U56" s="3">
        <v>42816</v>
      </c>
      <c r="V56" s="4"/>
      <c r="W56" s="4"/>
    </row>
    <row r="57" spans="1:23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testdata[[#This Row],[high]]+testdata[[#This Row],[low]]+testdata[[#This Row],[close]]</f>
        <v>667.03</v>
      </c>
      <c r="I57" s="10">
        <f>IF(testdata[[#This Row],[H+L+C]]&gt;H56,1,-1)</f>
        <v>1</v>
      </c>
      <c r="J57" s="10">
        <f>testdata[[#This Row],[high]]-testdata[[#This Row],[low]]</f>
        <v>1.6500000000000057</v>
      </c>
      <c r="K57" s="14">
        <f>IF(testdata[[#This Row],[T]]=I56,K56+testdata[[#This Row],[dm]],J56+testdata[[#This Row],[dm]])</f>
        <v>3.1300000000000239</v>
      </c>
      <c r="L57" s="4">
        <f>testdata[[#This Row],[volume]]*ABS(2*(testdata[[#This Row],[dm]]/testdata[[#This Row],[cm]]-1))*testdata[[#This Row],[T]]*100</f>
        <v>10007356380.830719</v>
      </c>
      <c r="M57" s="4">
        <f>(testdata[[#This Row],[VF]]*kShort)+(M56*(1-kShort))</f>
        <v>-1458187366.0240338</v>
      </c>
      <c r="N57" s="4"/>
      <c r="O57" s="4"/>
      <c r="P57" s="4"/>
      <c r="Q57"/>
      <c r="R57" s="9"/>
      <c r="S57" s="11"/>
      <c r="T57"/>
      <c r="U57" s="3">
        <v>42817</v>
      </c>
      <c r="V57" s="4"/>
      <c r="W57" s="4"/>
    </row>
    <row r="58" spans="1:23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testdata[[#This Row],[high]]+testdata[[#This Row],[low]]+testdata[[#This Row],[close]]</f>
        <v>665.97</v>
      </c>
      <c r="I58" s="10">
        <f>IF(testdata[[#This Row],[H+L+C]]&gt;H57,1,-1)</f>
        <v>-1</v>
      </c>
      <c r="J58" s="10">
        <f>testdata[[#This Row],[high]]-testdata[[#This Row],[low]]</f>
        <v>1.9699999999999989</v>
      </c>
      <c r="K58" s="14">
        <f>IF(testdata[[#This Row],[T]]=I57,K57+testdata[[#This Row],[dm]],J57+testdata[[#This Row],[dm]])</f>
        <v>3.6200000000000045</v>
      </c>
      <c r="L58" s="4">
        <f>testdata[[#This Row],[volume]]*ABS(2*(testdata[[#This Row],[dm]]/testdata[[#This Row],[cm]]-1))*testdata[[#This Row],[T]]*100</f>
        <v>-10808625281.767979</v>
      </c>
      <c r="M58" s="4">
        <f>(testdata[[#This Row],[VF]]*kShort)+(M57*(1-kShort))</f>
        <v>-1992498104.066545</v>
      </c>
      <c r="N58" s="13">
        <f>AVERAGE(L4:L58)</f>
        <v>145955896.6358504</v>
      </c>
      <c r="O58" s="13">
        <f>testdata[[#This Row],[EMA34]]-testdata[[#This Row],[EMA55]]</f>
        <v>-2138454000.7023954</v>
      </c>
      <c r="P58" s="13"/>
      <c r="Q58"/>
      <c r="R58" s="9"/>
      <c r="S58" s="11"/>
      <c r="T58"/>
      <c r="U58" s="3">
        <v>42818</v>
      </c>
      <c r="V58" s="13">
        <v>-2138454000.7</v>
      </c>
      <c r="W58" s="13"/>
    </row>
    <row r="59" spans="1:23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testdata[[#This Row],[high]]+testdata[[#This Row],[low]]+testdata[[#This Row],[close]]</f>
        <v>663.4</v>
      </c>
      <c r="I59" s="10">
        <f>IF(testdata[[#This Row],[H+L+C]]&gt;H58,1,-1)</f>
        <v>-1</v>
      </c>
      <c r="J59" s="10">
        <f>testdata[[#This Row],[high]]-testdata[[#This Row],[low]]</f>
        <v>2.1899999999999977</v>
      </c>
      <c r="K59" s="14">
        <f>IF(testdata[[#This Row],[T]]=I58,K58+testdata[[#This Row],[dm]],J58+testdata[[#This Row],[dm]])</f>
        <v>5.8100000000000023</v>
      </c>
      <c r="L59" s="4">
        <f>testdata[[#This Row],[volume]]*ABS(2*(testdata[[#This Row],[dm]]/testdata[[#This Row],[cm]]-1))*testdata[[#This Row],[T]]*100</f>
        <v>-11485189078.141146</v>
      </c>
      <c r="M59" s="4">
        <f>(testdata[[#This Row],[VF]]*kShort)+(M58*(1-kShort))</f>
        <v>-2534937588.2993793</v>
      </c>
      <c r="N59" s="4">
        <f>(testdata[[#This Row],[VF]]*kLong)+(N58*(1-kLong))</f>
        <v>-269442138.17761374</v>
      </c>
      <c r="O59" s="4">
        <f>testdata[[#This Row],[EMA34]]-testdata[[#This Row],[EMA55]]</f>
        <v>-2265495450.1217656</v>
      </c>
      <c r="P59" s="4"/>
      <c r="Q59"/>
      <c r="R59" s="9"/>
      <c r="S59" s="11"/>
      <c r="T59"/>
      <c r="U59" s="3">
        <v>42821</v>
      </c>
      <c r="V59" s="4">
        <v>-2265495450.1199999</v>
      </c>
      <c r="W59" s="4"/>
    </row>
    <row r="60" spans="1:23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testdata[[#This Row],[high]]+testdata[[#This Row],[low]]+testdata[[#This Row],[close]]</f>
        <v>668.26</v>
      </c>
      <c r="I60" s="10">
        <f>IF(testdata[[#This Row],[H+L+C]]&gt;H59,1,-1)</f>
        <v>1</v>
      </c>
      <c r="J60" s="10">
        <f>testdata[[#This Row],[high]]-testdata[[#This Row],[low]]</f>
        <v>2.5300000000000011</v>
      </c>
      <c r="K60" s="14">
        <f>IF(testdata[[#This Row],[T]]=I59,K59+testdata[[#This Row],[dm]],J59+testdata[[#This Row],[dm]])</f>
        <v>4.7199999999999989</v>
      </c>
      <c r="L60" s="4">
        <f>testdata[[#This Row],[volume]]*ABS(2*(testdata[[#This Row],[dm]]/testdata[[#This Row],[cm]]-1))*testdata[[#This Row],[T]]*100</f>
        <v>9142454918.6440601</v>
      </c>
      <c r="M60" s="4">
        <f>(testdata[[#This Row],[VF]]*kShort)+(M59*(1-kShort))</f>
        <v>-1867658016.47404</v>
      </c>
      <c r="N60" s="4">
        <f>(testdata[[#This Row],[VF]]*kLong)+(N59*(1-kLong))</f>
        <v>66697042.423160285</v>
      </c>
      <c r="O60" s="4">
        <f>testdata[[#This Row],[EMA34]]-testdata[[#This Row],[EMA55]]</f>
        <v>-1934355058.8972003</v>
      </c>
      <c r="P60" s="4"/>
      <c r="Q60"/>
      <c r="R60" s="9"/>
      <c r="S60" s="11"/>
      <c r="T60"/>
      <c r="U60" s="3">
        <v>42822</v>
      </c>
      <c r="V60" s="4">
        <v>-1934355058.9000001</v>
      </c>
      <c r="W60" s="4"/>
    </row>
    <row r="61" spans="1:23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testdata[[#This Row],[high]]+testdata[[#This Row],[low]]+testdata[[#This Row],[close]]</f>
        <v>669.97</v>
      </c>
      <c r="I61" s="10">
        <f>IF(testdata[[#This Row],[H+L+C]]&gt;H60,1,-1)</f>
        <v>1</v>
      </c>
      <c r="J61" s="10">
        <f>testdata[[#This Row],[high]]-testdata[[#This Row],[low]]</f>
        <v>1.0300000000000011</v>
      </c>
      <c r="K61" s="14">
        <f>IF(testdata[[#This Row],[T]]=I60,K60+testdata[[#This Row],[dm]],J60+testdata[[#This Row],[dm]])</f>
        <v>5.75</v>
      </c>
      <c r="L61" s="4">
        <f>testdata[[#This Row],[volume]]*ABS(2*(testdata[[#This Row],[dm]]/testdata[[#This Row],[cm]]-1))*testdata[[#This Row],[T]]*100</f>
        <v>10718690849.3913</v>
      </c>
      <c r="M61" s="4">
        <f>(testdata[[#This Row],[VF]]*kShort)+(M60*(1-kShort))</f>
        <v>-1148438081.2817349</v>
      </c>
      <c r="N61" s="4">
        <f>(testdata[[#This Row],[VF]]*kLong)+(N60*(1-kLong))</f>
        <v>447125392.6720224</v>
      </c>
      <c r="O61" s="4">
        <f>testdata[[#This Row],[EMA34]]-testdata[[#This Row],[EMA55]]</f>
        <v>-1595563473.9537573</v>
      </c>
      <c r="P61" s="4"/>
      <c r="Q61"/>
      <c r="R61" s="9"/>
      <c r="S61" s="11"/>
      <c r="T61"/>
      <c r="U61" s="3">
        <v>42823</v>
      </c>
      <c r="V61" s="4">
        <v>-1595563473.95</v>
      </c>
      <c r="W61" s="4"/>
    </row>
    <row r="62" spans="1:23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testdata[[#This Row],[high]]+testdata[[#This Row],[low]]+testdata[[#This Row],[close]]</f>
        <v>671.88</v>
      </c>
      <c r="I62" s="10">
        <f>IF(testdata[[#This Row],[H+L+C]]&gt;H61,1,-1)</f>
        <v>1</v>
      </c>
      <c r="J62" s="10">
        <f>testdata[[#This Row],[high]]-testdata[[#This Row],[low]]</f>
        <v>1.1899999999999977</v>
      </c>
      <c r="K62" s="14">
        <f>IF(testdata[[#This Row],[T]]=I61,K61+testdata[[#This Row],[dm]],J61+testdata[[#This Row],[dm]])</f>
        <v>6.9399999999999977</v>
      </c>
      <c r="L62" s="4">
        <f>testdata[[#This Row],[volume]]*ABS(2*(testdata[[#This Row],[dm]]/testdata[[#This Row],[cm]]-1))*testdata[[#This Row],[T]]*100</f>
        <v>9908441095.1008682</v>
      </c>
      <c r="M62" s="4">
        <f>(testdata[[#This Row],[VF]]*kShort)+(M61*(1-kShort))</f>
        <v>-516616414.05987179</v>
      </c>
      <c r="N62" s="4">
        <f>(testdata[[#This Row],[VF]]*kLong)+(N61*(1-kLong))</f>
        <v>785029524.90162408</v>
      </c>
      <c r="O62" s="4">
        <f>testdata[[#This Row],[EMA34]]-testdata[[#This Row],[EMA55]]</f>
        <v>-1301645938.9614959</v>
      </c>
      <c r="P62" s="4"/>
      <c r="Q62"/>
      <c r="R62" s="9"/>
      <c r="S62" s="11"/>
      <c r="T62"/>
      <c r="U62" s="3">
        <v>42824</v>
      </c>
      <c r="V62" s="4">
        <v>-1301645938.96</v>
      </c>
      <c r="W62" s="4"/>
    </row>
    <row r="63" spans="1:23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testdata[[#This Row],[high]]+testdata[[#This Row],[low]]+testdata[[#This Row],[close]]</f>
        <v>671.74</v>
      </c>
      <c r="I63" s="10">
        <f>IF(testdata[[#This Row],[H+L+C]]&gt;H62,1,-1)</f>
        <v>-1</v>
      </c>
      <c r="J63" s="10">
        <f>testdata[[#This Row],[high]]-testdata[[#This Row],[low]]</f>
        <v>0.78999999999999204</v>
      </c>
      <c r="K63" s="14">
        <f>IF(testdata[[#This Row],[T]]=I62,K62+testdata[[#This Row],[dm]],J62+testdata[[#This Row],[dm]])</f>
        <v>1.9799999999999898</v>
      </c>
      <c r="L63" s="4">
        <f>testdata[[#This Row],[volume]]*ABS(2*(testdata[[#This Row],[dm]]/testdata[[#This Row],[cm]]-1))*testdata[[#This Row],[T]]*100</f>
        <v>-9340454723.2323551</v>
      </c>
      <c r="M63" s="4">
        <f>(testdata[[#This Row],[VF]]*kShort)+(M62*(1-kShort))</f>
        <v>-1020835746.0125852</v>
      </c>
      <c r="N63" s="4">
        <f>(testdata[[#This Row],[VF]]*kLong)+(N62*(1-kLong))</f>
        <v>423405087.46826774</v>
      </c>
      <c r="O63" s="4">
        <f>testdata[[#This Row],[EMA34]]-testdata[[#This Row],[EMA55]]</f>
        <v>-1444240833.4808528</v>
      </c>
      <c r="P63" s="4"/>
      <c r="Q63"/>
      <c r="R63" s="9"/>
      <c r="S63" s="11"/>
      <c r="T63"/>
      <c r="U63" s="3">
        <v>42825</v>
      </c>
      <c r="V63" s="4">
        <v>-1444240833.48</v>
      </c>
      <c r="W63" s="4"/>
    </row>
    <row r="64" spans="1:23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testdata[[#This Row],[high]]+testdata[[#This Row],[low]]+testdata[[#This Row],[close]]</f>
        <v>669.21</v>
      </c>
      <c r="I64" s="10">
        <f>IF(testdata[[#This Row],[H+L+C]]&gt;H63,1,-1)</f>
        <v>-1</v>
      </c>
      <c r="J64" s="10">
        <f>testdata[[#This Row],[high]]-testdata[[#This Row],[low]]</f>
        <v>2.0100000000000193</v>
      </c>
      <c r="K64" s="14">
        <f>IF(testdata[[#This Row],[T]]=I63,K63+testdata[[#This Row],[dm]],J63+testdata[[#This Row],[dm]])</f>
        <v>3.9900000000000091</v>
      </c>
      <c r="L64" s="4">
        <f>testdata[[#This Row],[volume]]*ABS(2*(testdata[[#This Row],[dm]]/testdata[[#This Row],[cm]]-1))*testdata[[#This Row],[T]]*100</f>
        <v>-8947841323.3082047</v>
      </c>
      <c r="M64" s="4">
        <f>(testdata[[#This Row],[VF]]*kShort)+(M63*(1-kShort))</f>
        <v>-1473807493.2866206</v>
      </c>
      <c r="N64" s="4">
        <f>(testdata[[#This Row],[VF]]*kLong)+(N63*(1-kLong))</f>
        <v>88717715.65482235</v>
      </c>
      <c r="O64" s="4">
        <f>testdata[[#This Row],[EMA34]]-testdata[[#This Row],[EMA55]]</f>
        <v>-1562525208.941443</v>
      </c>
      <c r="P64" s="4"/>
      <c r="Q64"/>
      <c r="R64" s="9"/>
      <c r="S64" s="11"/>
      <c r="T64"/>
      <c r="U64" s="3">
        <v>42828</v>
      </c>
      <c r="V64" s="4">
        <v>-1562525208.9400001</v>
      </c>
      <c r="W64" s="4"/>
    </row>
    <row r="65" spans="1:23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testdata[[#This Row],[high]]+testdata[[#This Row],[low]]+testdata[[#This Row],[close]]</f>
        <v>669.53</v>
      </c>
      <c r="I65" s="10">
        <f>IF(testdata[[#This Row],[H+L+C]]&gt;H64,1,-1)</f>
        <v>1</v>
      </c>
      <c r="J65" s="10">
        <f>testdata[[#This Row],[high]]-testdata[[#This Row],[low]]</f>
        <v>0.96999999999999886</v>
      </c>
      <c r="K65" s="14">
        <f>IF(testdata[[#This Row],[T]]=I64,K64+testdata[[#This Row],[dm]],J64+testdata[[#This Row],[dm]])</f>
        <v>2.9800000000000182</v>
      </c>
      <c r="L65" s="4">
        <f>testdata[[#This Row],[volume]]*ABS(2*(testdata[[#This Row],[dm]]/testdata[[#This Row],[cm]]-1))*testdata[[#This Row],[T]]*100</f>
        <v>8027717685.9060688</v>
      </c>
      <c r="M65" s="4">
        <f>(testdata[[#This Row],[VF]]*kShort)+(M64*(1-kShort))</f>
        <v>-930863197.3327527</v>
      </c>
      <c r="N65" s="4">
        <f>(testdata[[#This Row],[VF]]*kLong)+(N64*(1-kLong))</f>
        <v>372253428.87808114</v>
      </c>
      <c r="O65" s="4">
        <f>testdata[[#This Row],[EMA34]]-testdata[[#This Row],[EMA55]]</f>
        <v>-1303116626.2108338</v>
      </c>
      <c r="P65" s="4"/>
      <c r="Q65"/>
      <c r="R65" s="9"/>
      <c r="S65" s="11"/>
      <c r="T65"/>
      <c r="U65" s="3">
        <v>42829</v>
      </c>
      <c r="V65" s="4">
        <v>-1303116626.21</v>
      </c>
      <c r="W65" s="4"/>
    </row>
    <row r="66" spans="1:23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testdata[[#This Row],[high]]+testdata[[#This Row],[low]]+testdata[[#This Row],[close]]</f>
        <v>670.58</v>
      </c>
      <c r="I66" s="10">
        <f>IF(testdata[[#This Row],[H+L+C]]&gt;H65,1,-1)</f>
        <v>1</v>
      </c>
      <c r="J66" s="10">
        <f>testdata[[#This Row],[high]]-testdata[[#This Row],[low]]</f>
        <v>2.6999999999999886</v>
      </c>
      <c r="K66" s="14">
        <f>IF(testdata[[#This Row],[T]]=I65,K65+testdata[[#This Row],[dm]],J65+testdata[[#This Row],[dm]])</f>
        <v>5.6800000000000068</v>
      </c>
      <c r="L66" s="4">
        <f>testdata[[#This Row],[volume]]*ABS(2*(testdata[[#This Row],[dm]]/testdata[[#This Row],[cm]]-1))*testdata[[#This Row],[T]]*100</f>
        <v>12031591346.478931</v>
      </c>
      <c r="M66" s="4">
        <f>(testdata[[#This Row],[VF]]*kShort)+(M65*(1-kShort))</f>
        <v>-190151509.11494219</v>
      </c>
      <c r="N66" s="4">
        <f>(testdata[[#This Row],[VF]]*kLong)+(N65*(1-kLong))</f>
        <v>788658354.50668287</v>
      </c>
      <c r="O66" s="4">
        <f>testdata[[#This Row],[EMA34]]-testdata[[#This Row],[EMA55]]</f>
        <v>-978809863.62162507</v>
      </c>
      <c r="P66" s="4"/>
      <c r="Q66"/>
      <c r="R66" s="9"/>
      <c r="S66" s="11"/>
      <c r="T66"/>
      <c r="U66" s="3">
        <v>42830</v>
      </c>
      <c r="V66" s="4">
        <v>-978809863.62</v>
      </c>
      <c r="W66" s="4"/>
    </row>
    <row r="67" spans="1:23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testdata[[#This Row],[high]]+testdata[[#This Row],[low]]+testdata[[#This Row],[close]]</f>
        <v>669.81</v>
      </c>
      <c r="I67" s="10">
        <f>IF(testdata[[#This Row],[H+L+C]]&gt;H66,1,-1)</f>
        <v>-1</v>
      </c>
      <c r="J67" s="10">
        <f>testdata[[#This Row],[high]]-testdata[[#This Row],[low]]</f>
        <v>1.5300000000000011</v>
      </c>
      <c r="K67" s="14">
        <f>IF(testdata[[#This Row],[T]]=I66,K66+testdata[[#This Row],[dm]],J66+testdata[[#This Row],[dm]])</f>
        <v>4.2299999999999898</v>
      </c>
      <c r="L67" s="4">
        <f>testdata[[#This Row],[volume]]*ABS(2*(testdata[[#This Row],[dm]]/testdata[[#This Row],[cm]]-1))*testdata[[#This Row],[T]]*100</f>
        <v>-9301433872.3404102</v>
      </c>
      <c r="M67" s="4">
        <f>(testdata[[#This Row],[VF]]*kShort)+(M66*(1-kShort))</f>
        <v>-710796215.58496892</v>
      </c>
      <c r="N67" s="4">
        <f>(testdata[[#This Row],[VF]]*kLong)+(N66*(1-kLong))</f>
        <v>428297917.83357239</v>
      </c>
      <c r="O67" s="4">
        <f>testdata[[#This Row],[EMA34]]-testdata[[#This Row],[EMA55]]</f>
        <v>-1139094133.4185414</v>
      </c>
      <c r="P67" s="4"/>
      <c r="Q67"/>
      <c r="R67" s="9"/>
      <c r="S67" s="11"/>
      <c r="T67"/>
      <c r="U67" s="3">
        <v>42831</v>
      </c>
      <c r="V67" s="4">
        <v>-1139094133.4200001</v>
      </c>
      <c r="W67" s="4"/>
    </row>
    <row r="68" spans="1:23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testdata[[#This Row],[high]]+testdata[[#This Row],[low]]+testdata[[#This Row],[close]]</f>
        <v>669.74</v>
      </c>
      <c r="I68" s="10">
        <f>IF(testdata[[#This Row],[H+L+C]]&gt;H67,1,-1)</f>
        <v>-1</v>
      </c>
      <c r="J68" s="10">
        <f>testdata[[#This Row],[high]]-testdata[[#This Row],[low]]</f>
        <v>1.2900000000000205</v>
      </c>
      <c r="K68" s="14">
        <f>IF(testdata[[#This Row],[T]]=I67,K67+testdata[[#This Row],[dm]],J67+testdata[[#This Row],[dm]])</f>
        <v>5.5200000000000102</v>
      </c>
      <c r="L68" s="4">
        <f>testdata[[#This Row],[volume]]*ABS(2*(testdata[[#This Row],[dm]]/testdata[[#This Row],[cm]]-1))*testdata[[#This Row],[T]]*100</f>
        <v>-12019043530.434732</v>
      </c>
      <c r="M68" s="4">
        <f>(testdata[[#This Row],[VF]]*kShort)+(M67*(1-kShort))</f>
        <v>-1356981776.4335268</v>
      </c>
      <c r="N68" s="4">
        <f>(testdata[[#This Row],[VF]]*kLong)+(N67*(1-kLong))</f>
        <v>-16249991.033152699</v>
      </c>
      <c r="O68" s="4">
        <f>testdata[[#This Row],[EMA34]]-testdata[[#This Row],[EMA55]]</f>
        <v>-1340731785.4003739</v>
      </c>
      <c r="P68" s="4"/>
      <c r="Q68"/>
      <c r="R68" s="9"/>
      <c r="S68" s="11"/>
      <c r="T68"/>
      <c r="U68" s="3">
        <v>42832</v>
      </c>
      <c r="V68" s="4">
        <v>-1340731785.4000001</v>
      </c>
      <c r="W68" s="4"/>
    </row>
    <row r="69" spans="1:23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testdata[[#This Row],[high]]+testdata[[#This Row],[low]]+testdata[[#This Row],[close]]</f>
        <v>670.22</v>
      </c>
      <c r="I69" s="10">
        <f>IF(testdata[[#This Row],[H+L+C]]&gt;H68,1,-1)</f>
        <v>1</v>
      </c>
      <c r="J69" s="10">
        <f>testdata[[#This Row],[high]]-testdata[[#This Row],[low]]</f>
        <v>1.4500000000000171</v>
      </c>
      <c r="K69" s="14">
        <f>IF(testdata[[#This Row],[T]]=I68,K68+testdata[[#This Row],[dm]],J68+testdata[[#This Row],[dm]])</f>
        <v>2.7400000000000375</v>
      </c>
      <c r="L69" s="4">
        <f>testdata[[#This Row],[volume]]*ABS(2*(testdata[[#This Row],[dm]]/testdata[[#This Row],[cm]]-1))*testdata[[#This Row],[T]]*100</f>
        <v>6709774738.6861458</v>
      </c>
      <c r="M69" s="4">
        <f>(testdata[[#This Row],[VF]]*kShort)+(M68*(1-kShort))</f>
        <v>-896024261.28383124</v>
      </c>
      <c r="N69" s="4">
        <f>(testdata[[#This Row],[VF]]*kLong)+(N68*(1-kLong))</f>
        <v>223965177.88539365</v>
      </c>
      <c r="O69" s="4">
        <f>testdata[[#This Row],[EMA34]]-testdata[[#This Row],[EMA55]]</f>
        <v>-1119989439.169225</v>
      </c>
      <c r="P69" s="4"/>
      <c r="Q69"/>
      <c r="R69" s="9"/>
      <c r="S69" s="11"/>
      <c r="T69"/>
      <c r="U69" s="3">
        <v>42835</v>
      </c>
      <c r="V69" s="4">
        <v>-1119989439.1700001</v>
      </c>
      <c r="W69" s="4"/>
    </row>
    <row r="70" spans="1:23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testdata[[#This Row],[high]]+testdata[[#This Row],[low]]+testdata[[#This Row],[close]]</f>
        <v>667.6</v>
      </c>
      <c r="I70" s="10">
        <f>IF(testdata[[#This Row],[H+L+C]]&gt;H69,1,-1)</f>
        <v>-1</v>
      </c>
      <c r="J70" s="10">
        <f>testdata[[#This Row],[high]]-testdata[[#This Row],[low]]</f>
        <v>1.7400000000000091</v>
      </c>
      <c r="K70" s="14">
        <f>IF(testdata[[#This Row],[T]]=I69,K69+testdata[[#This Row],[dm]],J69+testdata[[#This Row],[dm]])</f>
        <v>3.1900000000000261</v>
      </c>
      <c r="L70" s="4">
        <f>testdata[[#This Row],[volume]]*ABS(2*(testdata[[#This Row],[dm]]/testdata[[#This Row],[cm]]-1))*testdata[[#This Row],[T]]*100</f>
        <v>-8435429090.9091206</v>
      </c>
      <c r="M70" s="4">
        <f>(testdata[[#This Row],[VF]]*kShort)+(M69*(1-kShort))</f>
        <v>-1326847394.4052763</v>
      </c>
      <c r="N70" s="4">
        <f>(testdata[[#This Row],[VF]]*kLong)+(N69*(1-kLong))</f>
        <v>-85298903.142981797</v>
      </c>
      <c r="O70" s="4">
        <f>testdata[[#This Row],[EMA34]]-testdata[[#This Row],[EMA55]]</f>
        <v>-1241548491.2622945</v>
      </c>
      <c r="P70" s="13">
        <f>AVERAGE(O58:O70)</f>
        <v>-1489659254.1647542</v>
      </c>
      <c r="Q70"/>
      <c r="R70" s="9"/>
      <c r="S70" s="11"/>
      <c r="T70"/>
      <c r="U70" s="3">
        <v>42836</v>
      </c>
      <c r="V70" s="4">
        <v>-1241548491.26</v>
      </c>
      <c r="W70" s="13">
        <v>-1489659254.1600001</v>
      </c>
    </row>
    <row r="71" spans="1:23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testdata[[#This Row],[high]]+testdata[[#This Row],[low]]+testdata[[#This Row],[close]]</f>
        <v>666.82999999999993</v>
      </c>
      <c r="I71" s="10">
        <f>IF(testdata[[#This Row],[H+L+C]]&gt;H70,1,-1)</f>
        <v>-1</v>
      </c>
      <c r="J71" s="10">
        <f>testdata[[#This Row],[high]]-testdata[[#This Row],[low]]</f>
        <v>1.1299999999999955</v>
      </c>
      <c r="K71" s="14">
        <f>IF(testdata[[#This Row],[T]]=I70,K70+testdata[[#This Row],[dm]],J70+testdata[[#This Row],[dm]])</f>
        <v>4.3200000000000216</v>
      </c>
      <c r="L71" s="4">
        <f>testdata[[#This Row],[volume]]*ABS(2*(testdata[[#This Row],[dm]]/testdata[[#This Row],[cm]]-1))*testdata[[#This Row],[T]]*100</f>
        <v>-12741659862.963003</v>
      </c>
      <c r="M71" s="4">
        <f>(testdata[[#This Row],[VF]]*kShort)+(M70*(1-kShort))</f>
        <v>-1979122392.6085749</v>
      </c>
      <c r="N71" s="4">
        <f>(testdata[[#This Row],[VF]]*kLong)+(N70*(1-kLong))</f>
        <v>-537311794.56512535</v>
      </c>
      <c r="O71" s="4">
        <f>testdata[[#This Row],[EMA34]]-testdata[[#This Row],[EMA55]]</f>
        <v>-1441810598.0434494</v>
      </c>
      <c r="P71" s="4">
        <f>(testdata[[#This Row],[KVO]]*kSignal)+(P70*(1-kSignal))</f>
        <v>-1482823731.8617105</v>
      </c>
      <c r="Q71"/>
      <c r="R71" s="9"/>
      <c r="S71" s="11"/>
      <c r="T71"/>
      <c r="U71" s="3">
        <v>42837</v>
      </c>
      <c r="V71" s="4">
        <v>-1441810598.04</v>
      </c>
      <c r="W71" s="4">
        <v>-1482823731.8599999</v>
      </c>
    </row>
    <row r="72" spans="1:23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testdata[[#This Row],[high]]+testdata[[#This Row],[low]]+testdata[[#This Row],[close]]</f>
        <v>663.74</v>
      </c>
      <c r="I72" s="10">
        <f>IF(testdata[[#This Row],[H+L+C]]&gt;H71,1,-1)</f>
        <v>-1</v>
      </c>
      <c r="J72" s="10">
        <f>testdata[[#This Row],[high]]-testdata[[#This Row],[low]]</f>
        <v>1.8799999999999955</v>
      </c>
      <c r="K72" s="14">
        <f>IF(testdata[[#This Row],[T]]=I71,K71+testdata[[#This Row],[dm]],J71+testdata[[#This Row],[dm]])</f>
        <v>6.2000000000000171</v>
      </c>
      <c r="L72" s="4">
        <f>testdata[[#This Row],[volume]]*ABS(2*(testdata[[#This Row],[dm]]/testdata[[#This Row],[cm]]-1))*testdata[[#This Row],[T]]*100</f>
        <v>-13640803014.193579</v>
      </c>
      <c r="M72" s="4">
        <f>(testdata[[#This Row],[VF]]*kShort)+(M71*(1-kShort))</f>
        <v>-2645504142.4134321</v>
      </c>
      <c r="N72" s="4">
        <f>(testdata[[#This Row],[VF]]*kLong)+(N71*(1-kLong))</f>
        <v>-1005293623.8375701</v>
      </c>
      <c r="O72" s="4">
        <f>testdata[[#This Row],[EMA34]]-testdata[[#This Row],[EMA55]]</f>
        <v>-1640210518.5758619</v>
      </c>
      <c r="P72" s="4">
        <f>(testdata[[#This Row],[KVO]]*kSignal)+(P71*(1-kSignal))</f>
        <v>-1505307558.5351608</v>
      </c>
      <c r="Q72"/>
      <c r="R72" s="9"/>
      <c r="S72" s="11"/>
      <c r="T72"/>
      <c r="U72" s="3">
        <v>42838</v>
      </c>
      <c r="V72" s="4">
        <v>-1640210518.5799999</v>
      </c>
      <c r="W72" s="4">
        <v>-1505307558.54</v>
      </c>
    </row>
    <row r="73" spans="1:23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testdata[[#This Row],[high]]+testdata[[#This Row],[low]]+testdata[[#This Row],[close]]</f>
        <v>666.13</v>
      </c>
      <c r="I73" s="10">
        <f>IF(testdata[[#This Row],[H+L+C]]&gt;H72,1,-1)</f>
        <v>1</v>
      </c>
      <c r="J73" s="10">
        <f>testdata[[#This Row],[high]]-testdata[[#This Row],[low]]</f>
        <v>1.6100000000000136</v>
      </c>
      <c r="K73" s="14">
        <f>IF(testdata[[#This Row],[T]]=I72,K72+testdata[[#This Row],[dm]],J72+testdata[[#This Row],[dm]])</f>
        <v>3.4900000000000091</v>
      </c>
      <c r="L73" s="4">
        <f>testdata[[#This Row],[volume]]*ABS(2*(testdata[[#This Row],[dm]]/testdata[[#This Row],[cm]]-1))*testdata[[#This Row],[T]]*100</f>
        <v>7766876644.1260366</v>
      </c>
      <c r="M73" s="4">
        <f>(testdata[[#This Row],[VF]]*kShort)+(M72*(1-kShort))</f>
        <v>-2050510954.611177</v>
      </c>
      <c r="N73" s="4">
        <f>(testdata[[#This Row],[VF]]*kLong)+(N72*(1-kLong))</f>
        <v>-692001828.55315554</v>
      </c>
      <c r="O73" s="4">
        <f>testdata[[#This Row],[EMA34]]-testdata[[#This Row],[EMA55]]</f>
        <v>-1358509126.0580215</v>
      </c>
      <c r="P73" s="4">
        <f>(testdata[[#This Row],[KVO]]*kSignal)+(P72*(1-kSignal))</f>
        <v>-1484336353.8955696</v>
      </c>
      <c r="Q73"/>
      <c r="R73" s="9"/>
      <c r="S73" s="11"/>
      <c r="T73"/>
      <c r="U73" s="3">
        <v>42842</v>
      </c>
      <c r="V73" s="4">
        <v>-1358509126.0599999</v>
      </c>
      <c r="W73" s="4">
        <v>-1484336353.9000001</v>
      </c>
    </row>
    <row r="74" spans="1:23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testdata[[#This Row],[high]]+testdata[[#This Row],[low]]+testdata[[#This Row],[close]]</f>
        <v>665.56999999999994</v>
      </c>
      <c r="I74" s="10">
        <f>IF(testdata[[#This Row],[H+L+C]]&gt;H73,1,-1)</f>
        <v>-1</v>
      </c>
      <c r="J74" s="10">
        <f>testdata[[#This Row],[high]]-testdata[[#This Row],[low]]</f>
        <v>1.3400000000000034</v>
      </c>
      <c r="K74" s="14">
        <f>IF(testdata[[#This Row],[T]]=I73,K73+testdata[[#This Row],[dm]],J73+testdata[[#This Row],[dm]])</f>
        <v>2.9500000000000171</v>
      </c>
      <c r="L74" s="4">
        <f>testdata[[#This Row],[volume]]*ABS(2*(testdata[[#This Row],[dm]]/testdata[[#This Row],[cm]]-1))*testdata[[#This Row],[T]]*100</f>
        <v>-9573830616.9491768</v>
      </c>
      <c r="M74" s="4">
        <f>(testdata[[#This Row],[VF]]*kShort)+(M73*(1-kShort))</f>
        <v>-2480414935.3162055</v>
      </c>
      <c r="N74" s="4">
        <f>(testdata[[#This Row],[VF]]*kLong)+(N73*(1-kLong))</f>
        <v>-1009209999.5672991</v>
      </c>
      <c r="O74" s="4">
        <f>testdata[[#This Row],[EMA34]]-testdata[[#This Row],[EMA55]]</f>
        <v>-1471204935.7489064</v>
      </c>
      <c r="P74" s="4">
        <f>(testdata[[#This Row],[KVO]]*kSignal)+(P73*(1-kSignal))</f>
        <v>-1482460437.0174751</v>
      </c>
      <c r="Q74"/>
      <c r="R74" s="9"/>
      <c r="S74" s="11"/>
      <c r="T74"/>
      <c r="U74" s="3">
        <v>42843</v>
      </c>
      <c r="V74" s="4">
        <v>-1471204935.75</v>
      </c>
      <c r="W74" s="4">
        <v>-1482460437.02</v>
      </c>
    </row>
    <row r="75" spans="1:23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testdata[[#This Row],[high]]+testdata[[#This Row],[low]]+testdata[[#This Row],[close]]</f>
        <v>665.7</v>
      </c>
      <c r="I75" s="10">
        <f>IF(testdata[[#This Row],[H+L+C]]&gt;H74,1,-1)</f>
        <v>1</v>
      </c>
      <c r="J75" s="10">
        <f>testdata[[#This Row],[high]]-testdata[[#This Row],[low]]</f>
        <v>1.6800000000000068</v>
      </c>
      <c r="K75" s="14">
        <f>IF(testdata[[#This Row],[T]]=I74,K74+testdata[[#This Row],[dm]],J74+testdata[[#This Row],[dm]])</f>
        <v>3.0200000000000102</v>
      </c>
      <c r="L75" s="4">
        <f>testdata[[#This Row],[volume]]*ABS(2*(testdata[[#This Row],[dm]]/testdata[[#This Row],[cm]]-1))*testdata[[#This Row],[T]]*100</f>
        <v>6425065366.8874111</v>
      </c>
      <c r="M75" s="4">
        <f>(testdata[[#This Row],[VF]]*kShort)+(M74*(1-kShort))</f>
        <v>-1971530346.6188557</v>
      </c>
      <c r="N75" s="4">
        <f>(testdata[[#This Row],[VF]]*kLong)+(N74*(1-kLong))</f>
        <v>-743700165.05105948</v>
      </c>
      <c r="O75" s="4">
        <f>testdata[[#This Row],[EMA34]]-testdata[[#This Row],[EMA55]]</f>
        <v>-1227830181.5677962</v>
      </c>
      <c r="P75" s="4">
        <f>(testdata[[#This Row],[KVO]]*kSignal)+(P74*(1-kSignal))</f>
        <v>-1446084686.2389498</v>
      </c>
      <c r="Q75"/>
      <c r="R75" s="9"/>
      <c r="S75" s="11"/>
      <c r="T75"/>
      <c r="U75" s="3">
        <v>42844</v>
      </c>
      <c r="V75" s="4">
        <v>-1227830181.5699999</v>
      </c>
      <c r="W75" s="4">
        <v>-1446084686.24</v>
      </c>
    </row>
    <row r="76" spans="1:23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testdata[[#This Row],[high]]+testdata[[#This Row],[low]]+testdata[[#This Row],[close]]</f>
        <v>668.93000000000006</v>
      </c>
      <c r="I76" s="10">
        <f>IF(testdata[[#This Row],[H+L+C]]&gt;H75,1,-1)</f>
        <v>1</v>
      </c>
      <c r="J76" s="10">
        <f>testdata[[#This Row],[high]]-testdata[[#This Row],[low]]</f>
        <v>1.9599999999999795</v>
      </c>
      <c r="K76" s="14">
        <f>IF(testdata[[#This Row],[T]]=I75,K75+testdata[[#This Row],[dm]],J75+testdata[[#This Row],[dm]])</f>
        <v>4.9799999999999898</v>
      </c>
      <c r="L76" s="4">
        <f>testdata[[#This Row],[volume]]*ABS(2*(testdata[[#This Row],[dm]]/testdata[[#This Row],[cm]]-1))*testdata[[#This Row],[T]]*100</f>
        <v>11832647203.212917</v>
      </c>
      <c r="M76" s="4">
        <f>(testdata[[#This Row],[VF]]*kShort)+(M75*(1-kShort))</f>
        <v>-1182720200.9141831</v>
      </c>
      <c r="N76" s="4">
        <f>(testdata[[#This Row],[VF]]*kLong)+(N75*(1-kLong))</f>
        <v>-294544901.89877462</v>
      </c>
      <c r="O76" s="4">
        <f>testdata[[#This Row],[EMA34]]-testdata[[#This Row],[EMA55]]</f>
        <v>-888175299.01540852</v>
      </c>
      <c r="P76" s="4">
        <f>(testdata[[#This Row],[KVO]]*kSignal)+(P75*(1-kSignal))</f>
        <v>-1366383345.2070155</v>
      </c>
      <c r="Q76"/>
      <c r="R76" s="9"/>
      <c r="S76" s="11"/>
      <c r="T76"/>
      <c r="U76" s="3">
        <v>42845</v>
      </c>
      <c r="V76" s="4">
        <v>-888175299.01999998</v>
      </c>
      <c r="W76" s="4">
        <v>-1366383345.21</v>
      </c>
    </row>
    <row r="77" spans="1:23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testdata[[#This Row],[high]]+testdata[[#This Row],[low]]+testdata[[#This Row],[close]]</f>
        <v>668.04</v>
      </c>
      <c r="I77" s="10">
        <f>IF(testdata[[#This Row],[H+L+C]]&gt;H76,1,-1)</f>
        <v>-1</v>
      </c>
      <c r="J77" s="10">
        <f>testdata[[#This Row],[high]]-testdata[[#This Row],[low]]</f>
        <v>1.1200000000000045</v>
      </c>
      <c r="K77" s="14">
        <f>IF(testdata[[#This Row],[T]]=I76,K76+testdata[[#This Row],[dm]],J76+testdata[[#This Row],[dm]])</f>
        <v>3.0799999999999841</v>
      </c>
      <c r="L77" s="4">
        <f>testdata[[#This Row],[volume]]*ABS(2*(testdata[[#This Row],[dm]]/testdata[[#This Row],[cm]]-1))*testdata[[#This Row],[T]]*100</f>
        <v>-14806701381.818104</v>
      </c>
      <c r="M77" s="4">
        <f>(testdata[[#This Row],[VF]]*kShort)+(M76*(1-kShort))</f>
        <v>-1961233411.2515502</v>
      </c>
      <c r="N77" s="4">
        <f>(testdata[[#This Row],[VF]]*kLong)+(N76*(1-kLong))</f>
        <v>-812836204.75303638</v>
      </c>
      <c r="O77" s="4">
        <f>testdata[[#This Row],[EMA34]]-testdata[[#This Row],[EMA55]]</f>
        <v>-1148397206.4985137</v>
      </c>
      <c r="P77" s="4">
        <f>(testdata[[#This Row],[KVO]]*kSignal)+(P76*(1-kSignal))</f>
        <v>-1335242468.2486582</v>
      </c>
      <c r="Q77"/>
      <c r="R77" s="9"/>
      <c r="S77" s="11"/>
      <c r="T77"/>
      <c r="U77" s="3">
        <v>42846</v>
      </c>
      <c r="V77" s="4">
        <v>-1148397206.5</v>
      </c>
      <c r="W77" s="4">
        <v>-1335242468.25</v>
      </c>
    </row>
    <row r="78" spans="1:23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testdata[[#This Row],[high]]+testdata[[#This Row],[low]]+testdata[[#This Row],[close]]</f>
        <v>672.88</v>
      </c>
      <c r="I78" s="10">
        <f>IF(testdata[[#This Row],[H+L+C]]&gt;H77,1,-1)</f>
        <v>1</v>
      </c>
      <c r="J78" s="10">
        <f>testdata[[#This Row],[high]]-testdata[[#This Row],[low]]</f>
        <v>2.7000000000000171</v>
      </c>
      <c r="K78" s="14">
        <f>IF(testdata[[#This Row],[T]]=I77,K77+testdata[[#This Row],[dm]],J77+testdata[[#This Row],[dm]])</f>
        <v>3.8200000000000216</v>
      </c>
      <c r="L78" s="4">
        <f>testdata[[#This Row],[volume]]*ABS(2*(testdata[[#This Row],[dm]]/testdata[[#This Row],[cm]]-1))*testdata[[#This Row],[T]]*100</f>
        <v>7367000661.7800932</v>
      </c>
      <c r="M78" s="4">
        <f>(testdata[[#This Row],[VF]]*kShort)+(M77*(1-kShort))</f>
        <v>-1428191464.2211704</v>
      </c>
      <c r="N78" s="4">
        <f>(testdata[[#This Row],[VF]]*kLong)+(N77*(1-kLong))</f>
        <v>-520699173.80542469</v>
      </c>
      <c r="O78" s="4">
        <f>testdata[[#This Row],[EMA34]]-testdata[[#This Row],[EMA55]]</f>
        <v>-907492290.41574574</v>
      </c>
      <c r="P78" s="4">
        <f>(testdata[[#This Row],[KVO]]*kSignal)+(P77*(1-kSignal))</f>
        <v>-1274135299.9868138</v>
      </c>
      <c r="Q78"/>
      <c r="R78" s="9"/>
      <c r="S78" s="11"/>
      <c r="T78"/>
      <c r="U78" s="3">
        <v>42849</v>
      </c>
      <c r="V78" s="4">
        <v>-907492290.41999996</v>
      </c>
      <c r="W78" s="4">
        <v>-1274135299.99</v>
      </c>
    </row>
    <row r="79" spans="1:23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testdata[[#This Row],[high]]+testdata[[#This Row],[low]]+testdata[[#This Row],[close]]</f>
        <v>678.73</v>
      </c>
      <c r="I79" s="10">
        <f>IF(testdata[[#This Row],[H+L+C]]&gt;H78,1,-1)</f>
        <v>1</v>
      </c>
      <c r="J79" s="10">
        <f>testdata[[#This Row],[high]]-testdata[[#This Row],[low]]</f>
        <v>1.0799999999999841</v>
      </c>
      <c r="K79" s="14">
        <f>IF(testdata[[#This Row],[T]]=I78,K78+testdata[[#This Row],[dm]],J78+testdata[[#This Row],[dm]])</f>
        <v>4.9000000000000057</v>
      </c>
      <c r="L79" s="4">
        <f>testdata[[#This Row],[volume]]*ABS(2*(testdata[[#This Row],[dm]]/testdata[[#This Row],[cm]]-1))*testdata[[#This Row],[T]]*100</f>
        <v>12603077466.122505</v>
      </c>
      <c r="M79" s="4">
        <f>(testdata[[#This Row],[VF]]*kShort)+(M78*(1-kShort))</f>
        <v>-626404668.20153189</v>
      </c>
      <c r="N79" s="4">
        <f>(testdata[[#This Row],[VF]]*kLong)+(N78*(1-kLong))</f>
        <v>-51992865.23657006</v>
      </c>
      <c r="O79" s="4">
        <f>testdata[[#This Row],[EMA34]]-testdata[[#This Row],[EMA55]]</f>
        <v>-574411802.96496177</v>
      </c>
      <c r="P79" s="4">
        <f>(testdata[[#This Row],[KVO]]*kSignal)+(P78*(1-kSignal))</f>
        <v>-1174174800.4122636</v>
      </c>
      <c r="Q79"/>
      <c r="R79" s="9"/>
      <c r="S79" s="11"/>
      <c r="T79"/>
      <c r="U79" s="3">
        <v>42850</v>
      </c>
      <c r="V79" s="4">
        <v>-574411802.96000004</v>
      </c>
      <c r="W79" s="4">
        <v>-1174174800.4100001</v>
      </c>
    </row>
    <row r="80" spans="1:23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testdata[[#This Row],[high]]+testdata[[#This Row],[low]]+testdata[[#This Row],[close]]</f>
        <v>679.65</v>
      </c>
      <c r="I80" s="10">
        <f>IF(testdata[[#This Row],[H+L+C]]&gt;H79,1,-1)</f>
        <v>1</v>
      </c>
      <c r="J80" s="10">
        <f>testdata[[#This Row],[high]]-testdata[[#This Row],[low]]</f>
        <v>1.1200000000000045</v>
      </c>
      <c r="K80" s="14">
        <f>IF(testdata[[#This Row],[T]]=I79,K79+testdata[[#This Row],[dm]],J79+testdata[[#This Row],[dm]])</f>
        <v>6.0200000000000102</v>
      </c>
      <c r="L80" s="4">
        <f>testdata[[#This Row],[volume]]*ABS(2*(testdata[[#This Row],[dm]]/testdata[[#This Row],[cm]]-1))*testdata[[#This Row],[T]]*100</f>
        <v>14531799441.860458</v>
      </c>
      <c r="M80" s="4">
        <f>(testdata[[#This Row],[VF]]*kShort)+(M79*(1-kShort))</f>
        <v>239778423.8020103</v>
      </c>
      <c r="N80" s="4">
        <f>(testdata[[#This Row],[VF]]*kLong)+(N79*(1-kLong))</f>
        <v>468856860.01689523</v>
      </c>
      <c r="O80" s="4">
        <f>testdata[[#This Row],[EMA34]]-testdata[[#This Row],[EMA55]]</f>
        <v>-229078436.21488494</v>
      </c>
      <c r="P80" s="4">
        <f>(testdata[[#This Row],[KVO]]*kSignal)+(P79*(1-kSignal))</f>
        <v>-1039161034.0983526</v>
      </c>
      <c r="Q80"/>
      <c r="R80" s="9"/>
      <c r="S80" s="11"/>
      <c r="T80"/>
      <c r="U80" s="3">
        <v>42851</v>
      </c>
      <c r="V80" s="4">
        <v>-229078436.21000001</v>
      </c>
      <c r="W80" s="4">
        <v>-1039161034.1</v>
      </c>
    </row>
    <row r="81" spans="1:23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testdata[[#This Row],[high]]+testdata[[#This Row],[low]]+testdata[[#This Row],[close]]</f>
        <v>678.93999999999994</v>
      </c>
      <c r="I81" s="10">
        <f>IF(testdata[[#This Row],[H+L+C]]&gt;H80,1,-1)</f>
        <v>-1</v>
      </c>
      <c r="J81" s="10">
        <f>testdata[[#This Row],[high]]-testdata[[#This Row],[low]]</f>
        <v>0.91999999999998749</v>
      </c>
      <c r="K81" s="14">
        <f>IF(testdata[[#This Row],[T]]=I80,K80+testdata[[#This Row],[dm]],J80+testdata[[#This Row],[dm]])</f>
        <v>2.039999999999992</v>
      </c>
      <c r="L81" s="4">
        <f>testdata[[#This Row],[volume]]*ABS(2*(testdata[[#This Row],[dm]]/testdata[[#This Row],[cm]]-1))*testdata[[#This Row],[T]]*100</f>
        <v>-6643572078.4314251</v>
      </c>
      <c r="M81" s="4">
        <f>(testdata[[#This Row],[VF]]*kShort)+(M80*(1-kShort))</f>
        <v>-153555890.61132884</v>
      </c>
      <c r="N81" s="4">
        <f>(testdata[[#This Row],[VF]]*kLong)+(N80*(1-kLong))</f>
        <v>214841540.78659812</v>
      </c>
      <c r="O81" s="4">
        <f>testdata[[#This Row],[EMA34]]-testdata[[#This Row],[EMA55]]</f>
        <v>-368397431.39792693</v>
      </c>
      <c r="P81" s="4">
        <f>(testdata[[#This Row],[KVO]]*kSignal)+(P80*(1-kSignal))</f>
        <v>-943337662.284006</v>
      </c>
      <c r="Q81"/>
      <c r="R81" s="9"/>
      <c r="S81" s="11"/>
      <c r="T81"/>
      <c r="U81" s="3">
        <v>42852</v>
      </c>
      <c r="V81" s="4">
        <v>-368397431.39999998</v>
      </c>
      <c r="W81" s="4">
        <v>-943337662.27999997</v>
      </c>
    </row>
    <row r="82" spans="1:23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testdata[[#This Row],[high]]+testdata[[#This Row],[low]]+testdata[[#This Row],[close]]</f>
        <v>678.38</v>
      </c>
      <c r="I82" s="10">
        <f>IF(testdata[[#This Row],[H+L+C]]&gt;H81,1,-1)</f>
        <v>-1</v>
      </c>
      <c r="J82" s="10">
        <f>testdata[[#This Row],[high]]-testdata[[#This Row],[low]]</f>
        <v>0.95000000000001705</v>
      </c>
      <c r="K82" s="14">
        <f>IF(testdata[[#This Row],[T]]=I81,K81+testdata[[#This Row],[dm]],J81+testdata[[#This Row],[dm]])</f>
        <v>2.9900000000000091</v>
      </c>
      <c r="L82" s="4">
        <f>testdata[[#This Row],[volume]]*ABS(2*(testdata[[#This Row],[dm]]/testdata[[#This Row],[cm]]-1))*testdata[[#This Row],[T]]*100</f>
        <v>-9136525484.94977</v>
      </c>
      <c r="M82" s="4">
        <f>(testdata[[#This Row],[VF]]*kShort)+(M81*(1-kShort))</f>
        <v>-666868438.85923982</v>
      </c>
      <c r="N82" s="4">
        <f>(testdata[[#This Row],[VF]]*kLong)+(N81*(1-kLong))</f>
        <v>-119135852.9897007</v>
      </c>
      <c r="O82" s="4">
        <f>testdata[[#This Row],[EMA34]]-testdata[[#This Row],[EMA55]]</f>
        <v>-547732585.86953914</v>
      </c>
      <c r="P82" s="4">
        <f>(testdata[[#This Row],[KVO]]*kSignal)+(P81*(1-kSignal))</f>
        <v>-886822651.36765361</v>
      </c>
      <c r="Q82"/>
      <c r="R82" s="9"/>
      <c r="S82" s="11"/>
      <c r="T82"/>
      <c r="U82" s="3">
        <v>42853</v>
      </c>
      <c r="V82" s="4">
        <v>-547732585.87</v>
      </c>
      <c r="W82" s="4">
        <v>-886822651.37</v>
      </c>
    </row>
    <row r="83" spans="1:23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testdata[[#This Row],[high]]+testdata[[#This Row],[low]]+testdata[[#This Row],[close]]</f>
        <v>679.44</v>
      </c>
      <c r="I83" s="10">
        <f>IF(testdata[[#This Row],[H+L+C]]&gt;H82,1,-1)</f>
        <v>1</v>
      </c>
      <c r="J83" s="10">
        <f>testdata[[#This Row],[high]]-testdata[[#This Row],[low]]</f>
        <v>0.91999999999998749</v>
      </c>
      <c r="K83" s="14">
        <f>IF(testdata[[#This Row],[T]]=I82,K82+testdata[[#This Row],[dm]],J82+testdata[[#This Row],[dm]])</f>
        <v>1.8700000000000045</v>
      </c>
      <c r="L83" s="4">
        <f>testdata[[#This Row],[volume]]*ABS(2*(testdata[[#This Row],[dm]]/testdata[[#This Row],[cm]]-1))*testdata[[#This Row],[T]]*100</f>
        <v>7161737668.4493084</v>
      </c>
      <c r="M83" s="4">
        <f>(testdata[[#This Row],[VF]]*kShort)+(M82*(1-kShort))</f>
        <v>-219519518.44160849</v>
      </c>
      <c r="N83" s="4">
        <f>(testdata[[#This Row],[VF]]*kLong)+(N82*(1-kLong))</f>
        <v>140895344.20454961</v>
      </c>
      <c r="O83" s="4">
        <f>testdata[[#This Row],[EMA34]]-testdata[[#This Row],[EMA55]]</f>
        <v>-360414862.6461581</v>
      </c>
      <c r="P83" s="4">
        <f>(testdata[[#This Row],[KVO]]*kSignal)+(P82*(1-kSignal))</f>
        <v>-811621538.69315434</v>
      </c>
      <c r="Q83"/>
      <c r="R83" s="9"/>
      <c r="S83" s="11"/>
      <c r="T83"/>
      <c r="U83" s="3">
        <v>42856</v>
      </c>
      <c r="V83" s="4">
        <v>-360414862.64999998</v>
      </c>
      <c r="W83" s="4">
        <v>-811621538.69000006</v>
      </c>
    </row>
    <row r="84" spans="1:23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testdata[[#This Row],[high]]+testdata[[#This Row],[low]]+testdata[[#This Row],[close]]</f>
        <v>679.44</v>
      </c>
      <c r="I84" s="10">
        <f>IF(testdata[[#This Row],[H+L+C]]&gt;H83,1,-1)</f>
        <v>-1</v>
      </c>
      <c r="J84" s="10">
        <f>testdata[[#This Row],[high]]-testdata[[#This Row],[low]]</f>
        <v>0.63999999999998636</v>
      </c>
      <c r="K84" s="14">
        <f>IF(testdata[[#This Row],[T]]=I83,K83+testdata[[#This Row],[dm]],J83+testdata[[#This Row],[dm]])</f>
        <v>1.5599999999999739</v>
      </c>
      <c r="L84" s="4">
        <f>testdata[[#This Row],[volume]]*ABS(2*(testdata[[#This Row],[dm]]/testdata[[#This Row],[cm]]-1))*testdata[[#This Row],[T]]*100</f>
        <v>-7132064574.3589964</v>
      </c>
      <c r="M84" s="4">
        <f>(testdata[[#This Row],[VF]]*kShort)+(M83*(1-kShort))</f>
        <v>-614522093.06545925</v>
      </c>
      <c r="N84" s="4">
        <f>(testdata[[#This Row],[VF]]*kLong)+(N83*(1-kLong))</f>
        <v>-118853224.31557703</v>
      </c>
      <c r="O84" s="4">
        <f>testdata[[#This Row],[EMA34]]-testdata[[#This Row],[EMA55]]</f>
        <v>-495668868.74988222</v>
      </c>
      <c r="P84" s="4">
        <f>(testdata[[#This Row],[KVO]]*kSignal)+(P83*(1-kSignal))</f>
        <v>-766485442.98697257</v>
      </c>
      <c r="Q84"/>
      <c r="R84" s="9"/>
      <c r="S84" s="11"/>
      <c r="T84"/>
      <c r="U84" s="3">
        <v>42857</v>
      </c>
      <c r="V84" s="4">
        <v>-495668868.75</v>
      </c>
      <c r="W84" s="4">
        <v>-766485442.99000001</v>
      </c>
    </row>
    <row r="85" spans="1:23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testdata[[#This Row],[high]]+testdata[[#This Row],[low]]+testdata[[#This Row],[close]]</f>
        <v>678.5</v>
      </c>
      <c r="I85" s="10">
        <f>IF(testdata[[#This Row],[H+L+C]]&gt;H84,1,-1)</f>
        <v>-1</v>
      </c>
      <c r="J85" s="10">
        <f>testdata[[#This Row],[high]]-testdata[[#This Row],[low]]</f>
        <v>1.1099999999999852</v>
      </c>
      <c r="K85" s="14">
        <f>IF(testdata[[#This Row],[T]]=I84,K84+testdata[[#This Row],[dm]],J84+testdata[[#This Row],[dm]])</f>
        <v>2.6699999999999591</v>
      </c>
      <c r="L85" s="4">
        <f>testdata[[#This Row],[volume]]*ABS(2*(testdata[[#This Row],[dm]]/testdata[[#This Row],[cm]]-1))*testdata[[#This Row],[T]]*100</f>
        <v>-9006968377.5280781</v>
      </c>
      <c r="M85" s="4">
        <f>(testdata[[#This Row],[VF]]*kShort)+(M84*(1-kShort))</f>
        <v>-1094090452.177609</v>
      </c>
      <c r="N85" s="4">
        <f>(testdata[[#This Row],[VF]]*kLong)+(N84*(1-kLong))</f>
        <v>-436285908.35888064</v>
      </c>
      <c r="O85" s="4">
        <f>testdata[[#This Row],[EMA34]]-testdata[[#This Row],[EMA55]]</f>
        <v>-657804543.81872833</v>
      </c>
      <c r="P85" s="4">
        <f>(testdata[[#This Row],[KVO]]*kSignal)+(P84*(1-kSignal))</f>
        <v>-750959600.24865198</v>
      </c>
      <c r="Q85"/>
      <c r="R85" s="9"/>
      <c r="S85" s="11"/>
      <c r="T85"/>
      <c r="U85" s="3">
        <v>42858</v>
      </c>
      <c r="V85" s="4">
        <v>-657804543.82000005</v>
      </c>
      <c r="W85" s="4">
        <v>-750959600.25</v>
      </c>
    </row>
    <row r="86" spans="1:23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testdata[[#This Row],[high]]+testdata[[#This Row],[low]]+testdata[[#This Row],[close]]</f>
        <v>678.88000000000011</v>
      </c>
      <c r="I86" s="10">
        <f>IF(testdata[[#This Row],[H+L+C]]&gt;H85,1,-1)</f>
        <v>1</v>
      </c>
      <c r="J86" s="10">
        <f>testdata[[#This Row],[high]]-testdata[[#This Row],[low]]</f>
        <v>1.0900000000000034</v>
      </c>
      <c r="K86" s="14">
        <f>IF(testdata[[#This Row],[T]]=I85,K85+testdata[[#This Row],[dm]],J85+testdata[[#This Row],[dm]])</f>
        <v>2.1999999999999886</v>
      </c>
      <c r="L86" s="4">
        <f>testdata[[#This Row],[volume]]*ABS(2*(testdata[[#This Row],[dm]]/testdata[[#This Row],[cm]]-1))*testdata[[#This Row],[T]]*100</f>
        <v>6536359723.6363096</v>
      </c>
      <c r="M86" s="4">
        <f>(testdata[[#This Row],[VF]]*kShort)+(M85*(1-kShort))</f>
        <v>-658064727.84538507</v>
      </c>
      <c r="N86" s="4">
        <f>(testdata[[#This Row],[VF]]*kLong)+(N85*(1-kLong))</f>
        <v>-187262850.07333815</v>
      </c>
      <c r="O86" s="4">
        <f>testdata[[#This Row],[EMA34]]-testdata[[#This Row],[EMA55]]</f>
        <v>-470801877.77204692</v>
      </c>
      <c r="P86" s="4">
        <f>(testdata[[#This Row],[KVO]]*kSignal)+(P85*(1-kSignal))</f>
        <v>-710937068.46627986</v>
      </c>
      <c r="Q86"/>
      <c r="R86" s="9"/>
      <c r="S86" s="11"/>
      <c r="T86"/>
      <c r="U86" s="3">
        <v>42859</v>
      </c>
      <c r="V86" s="4">
        <v>-470801877.76999998</v>
      </c>
      <c r="W86" s="4">
        <v>-710937068.47000003</v>
      </c>
    </row>
    <row r="87" spans="1:23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testdata[[#This Row],[high]]+testdata[[#This Row],[low]]+testdata[[#This Row],[close]]</f>
        <v>681.38</v>
      </c>
      <c r="I87" s="10">
        <f>IF(testdata[[#This Row],[H+L+C]]&gt;H86,1,-1)</f>
        <v>1</v>
      </c>
      <c r="J87" s="10">
        <f>testdata[[#This Row],[high]]-testdata[[#This Row],[low]]</f>
        <v>0.98000000000001819</v>
      </c>
      <c r="K87" s="14">
        <f>IF(testdata[[#This Row],[T]]=I86,K86+testdata[[#This Row],[dm]],J86+testdata[[#This Row],[dm]])</f>
        <v>3.1800000000000068</v>
      </c>
      <c r="L87" s="4">
        <f>testdata[[#This Row],[volume]]*ABS(2*(testdata[[#This Row],[dm]]/testdata[[#This Row],[cm]]-1))*testdata[[#This Row],[T]]*100</f>
        <v>9041072402.5156574</v>
      </c>
      <c r="M87" s="4">
        <f>(testdata[[#This Row],[VF]]*kShort)+(M86*(1-kShort))</f>
        <v>-103828320.39618266</v>
      </c>
      <c r="N87" s="4">
        <f>(testdata[[#This Row],[VF]]*kLong)+(N86*(1-kLong))</f>
        <v>142320551.80484024</v>
      </c>
      <c r="O87" s="4">
        <f>testdata[[#This Row],[EMA34]]-testdata[[#This Row],[EMA55]]</f>
        <v>-246148872.20102289</v>
      </c>
      <c r="P87" s="4">
        <f>(testdata[[#This Row],[KVO]]*kSignal)+(P86*(1-kSignal))</f>
        <v>-644538754.71410036</v>
      </c>
      <c r="Q87"/>
      <c r="R87" s="9"/>
      <c r="S87" s="11"/>
      <c r="T87"/>
      <c r="U87" s="3">
        <v>42860</v>
      </c>
      <c r="V87" s="4">
        <v>-246148872.19999999</v>
      </c>
      <c r="W87" s="4">
        <v>-644538754.71000004</v>
      </c>
    </row>
    <row r="88" spans="1:23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testdata[[#This Row],[high]]+testdata[[#This Row],[low]]+testdata[[#This Row],[close]]</f>
        <v>682</v>
      </c>
      <c r="I88" s="10">
        <f>IF(testdata[[#This Row],[H+L+C]]&gt;H87,1,-1)</f>
        <v>1</v>
      </c>
      <c r="J88" s="10">
        <f>testdata[[#This Row],[high]]-testdata[[#This Row],[low]]</f>
        <v>0.71000000000000796</v>
      </c>
      <c r="K88" s="14">
        <f>IF(testdata[[#This Row],[T]]=I87,K87+testdata[[#This Row],[dm]],J87+testdata[[#This Row],[dm]])</f>
        <v>3.8900000000000148</v>
      </c>
      <c r="L88" s="4">
        <f>testdata[[#This Row],[volume]]*ABS(2*(testdata[[#This Row],[dm]]/testdata[[#This Row],[cm]]-1))*testdata[[#This Row],[T]]*100</f>
        <v>8337168678.6632252</v>
      </c>
      <c r="M88" s="4">
        <f>(testdata[[#This Row],[VF]]*kShort)+(M87*(1-kShort))</f>
        <v>378514365.26435494</v>
      </c>
      <c r="N88" s="4">
        <f>(testdata[[#This Row],[VF]]*kLong)+(N87*(1-kLong))</f>
        <v>434993699.19263971</v>
      </c>
      <c r="O88" s="4">
        <f>testdata[[#This Row],[EMA34]]-testdata[[#This Row],[EMA55]]</f>
        <v>-56479333.928284764</v>
      </c>
      <c r="P88" s="4">
        <f>(testdata[[#This Row],[KVO]]*kSignal)+(P87*(1-kSignal))</f>
        <v>-560530266.03041255</v>
      </c>
      <c r="Q88"/>
      <c r="R88" s="9"/>
      <c r="S88" s="11"/>
      <c r="T88"/>
      <c r="U88" s="3">
        <v>42863</v>
      </c>
      <c r="V88" s="4">
        <v>-56479333.93</v>
      </c>
      <c r="W88" s="4">
        <v>-560530266.02999997</v>
      </c>
    </row>
    <row r="89" spans="1:23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testdata[[#This Row],[high]]+testdata[[#This Row],[low]]+testdata[[#This Row],[close]]</f>
        <v>681.93000000000006</v>
      </c>
      <c r="I89" s="10">
        <f>IF(testdata[[#This Row],[H+L+C]]&gt;H88,1,-1)</f>
        <v>-1</v>
      </c>
      <c r="J89" s="10">
        <f>testdata[[#This Row],[high]]-testdata[[#This Row],[low]]</f>
        <v>1.0900000000000034</v>
      </c>
      <c r="K89" s="14">
        <f>IF(testdata[[#This Row],[T]]=I88,K88+testdata[[#This Row],[dm]],J88+testdata[[#This Row],[dm]])</f>
        <v>1.8000000000000114</v>
      </c>
      <c r="L89" s="4">
        <f>testdata[[#This Row],[volume]]*ABS(2*(testdata[[#This Row],[dm]]/testdata[[#This Row],[cm]]-1))*testdata[[#This Row],[T]]*100</f>
        <v>-4270332551.1111317</v>
      </c>
      <c r="M89" s="4">
        <f>(testdata[[#This Row],[VF]]*kShort)+(M88*(1-kShort))</f>
        <v>112865970.04289857</v>
      </c>
      <c r="N89" s="4">
        <f>(testdata[[#This Row],[VF]]*kLong)+(N88*(1-kLong))</f>
        <v>266946333.11036217</v>
      </c>
      <c r="O89" s="4">
        <f>testdata[[#This Row],[EMA34]]-testdata[[#This Row],[EMA55]]</f>
        <v>-154080363.06746361</v>
      </c>
      <c r="P89" s="4">
        <f>(testdata[[#This Row],[KVO]]*kSignal)+(P88*(1-kSignal))</f>
        <v>-502465994.17856276</v>
      </c>
      <c r="Q89"/>
      <c r="R89" s="9"/>
      <c r="S89" s="11"/>
      <c r="T89"/>
      <c r="U89" s="3">
        <v>42864</v>
      </c>
      <c r="V89" s="4">
        <v>-154080363.06999999</v>
      </c>
      <c r="W89" s="4">
        <v>-502465994.18000001</v>
      </c>
    </row>
    <row r="90" spans="1:23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testdata[[#This Row],[high]]+testdata[[#This Row],[low]]+testdata[[#This Row],[close]]</f>
        <v>682.14</v>
      </c>
      <c r="I90" s="10">
        <f>IF(testdata[[#This Row],[H+L+C]]&gt;H89,1,-1)</f>
        <v>1</v>
      </c>
      <c r="J90" s="10">
        <f>testdata[[#This Row],[high]]-testdata[[#This Row],[low]]</f>
        <v>0.69000000000002615</v>
      </c>
      <c r="K90" s="14">
        <f>IF(testdata[[#This Row],[T]]=I89,K89+testdata[[#This Row],[dm]],J89+testdata[[#This Row],[dm]])</f>
        <v>1.7800000000000296</v>
      </c>
      <c r="L90" s="4">
        <f>testdata[[#This Row],[volume]]*ABS(2*(testdata[[#This Row],[dm]]/testdata[[#This Row],[cm]]-1))*testdata[[#This Row],[T]]*100</f>
        <v>7007780970.7864227</v>
      </c>
      <c r="M90" s="4">
        <f>(testdata[[#This Row],[VF]]*kShort)+(M89*(1-kShort))</f>
        <v>506861112.94252855</v>
      </c>
      <c r="N90" s="4">
        <f>(testdata[[#This Row],[VF]]*kLong)+(N89*(1-kLong))</f>
        <v>507690427.31307864</v>
      </c>
      <c r="O90" s="4">
        <f>testdata[[#This Row],[EMA34]]-testdata[[#This Row],[EMA55]]</f>
        <v>-829314.37055009604</v>
      </c>
      <c r="P90" s="4">
        <f>(testdata[[#This Row],[KVO]]*kSignal)+(P89*(1-kSignal))</f>
        <v>-430803611.34884673</v>
      </c>
      <c r="Q90"/>
      <c r="R90" s="9"/>
      <c r="S90" s="11"/>
      <c r="T90"/>
      <c r="U90" s="3">
        <v>42865</v>
      </c>
      <c r="V90" s="4">
        <v>-829314.37</v>
      </c>
      <c r="W90" s="4">
        <v>-430803611.35000002</v>
      </c>
    </row>
    <row r="91" spans="1:23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testdata[[#This Row],[high]]+testdata[[#This Row],[low]]+testdata[[#This Row],[close]]</f>
        <v>680.41</v>
      </c>
      <c r="I91" s="10">
        <f>IF(testdata[[#This Row],[H+L+C]]&gt;H90,1,-1)</f>
        <v>-1</v>
      </c>
      <c r="J91" s="10">
        <f>testdata[[#This Row],[high]]-testdata[[#This Row],[low]]</f>
        <v>1.3700000000000045</v>
      </c>
      <c r="K91" s="14">
        <f>IF(testdata[[#This Row],[T]]=I90,K90+testdata[[#This Row],[dm]],J90+testdata[[#This Row],[dm]])</f>
        <v>2.0600000000000307</v>
      </c>
      <c r="L91" s="4">
        <f>testdata[[#This Row],[volume]]*ABS(2*(testdata[[#This Row],[dm]]/testdata[[#This Row],[cm]]-1))*testdata[[#This Row],[T]]*100</f>
        <v>-4402508959.223402</v>
      </c>
      <c r="M91" s="4">
        <f>(testdata[[#This Row],[VF]]*kShort)+(M90*(1-kShort))</f>
        <v>226325680.24733248</v>
      </c>
      <c r="N91" s="4">
        <f>(testdata[[#This Row],[VF]]*kLong)+(N90*(1-kLong))</f>
        <v>332326163.50820434</v>
      </c>
      <c r="O91" s="4">
        <f>testdata[[#This Row],[EMA34]]-testdata[[#This Row],[EMA55]]</f>
        <v>-106000483.26087186</v>
      </c>
      <c r="P91" s="4">
        <f>(testdata[[#This Row],[KVO]]*kSignal)+(P90*(1-kSignal))</f>
        <v>-384403164.47913611</v>
      </c>
      <c r="Q91"/>
      <c r="R91" s="9"/>
      <c r="S91" s="11"/>
      <c r="T91"/>
      <c r="U91" s="3">
        <v>42866</v>
      </c>
      <c r="V91" s="4">
        <v>-106000483.26000001</v>
      </c>
      <c r="W91" s="4">
        <v>-384403164.48000002</v>
      </c>
    </row>
    <row r="92" spans="1:23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testdata[[#This Row],[high]]+testdata[[#This Row],[low]]+testdata[[#This Row],[close]]</f>
        <v>680.42</v>
      </c>
      <c r="I92" s="10">
        <f>IF(testdata[[#This Row],[H+L+C]]&gt;H91,1,-1)</f>
        <v>1</v>
      </c>
      <c r="J92" s="10">
        <f>testdata[[#This Row],[high]]-testdata[[#This Row],[low]]</f>
        <v>0.71999999999999886</v>
      </c>
      <c r="K92" s="14">
        <f>IF(testdata[[#This Row],[T]]=I91,K91+testdata[[#This Row],[dm]],J91+testdata[[#This Row],[dm]])</f>
        <v>2.0900000000000034</v>
      </c>
      <c r="L92" s="4">
        <f>testdata[[#This Row],[volume]]*ABS(2*(testdata[[#This Row],[dm]]/testdata[[#This Row],[cm]]-1))*testdata[[#This Row],[T]]*100</f>
        <v>7448852826.7942715</v>
      </c>
      <c r="M92" s="4">
        <f>(testdata[[#This Row],[VF]]*kShort)+(M91*(1-kShort))</f>
        <v>639041517.19287181</v>
      </c>
      <c r="N92" s="4">
        <f>(testdata[[#This Row],[VF]]*kLong)+(N91*(1-kLong))</f>
        <v>586487830.05413532</v>
      </c>
      <c r="O92" s="4">
        <f>testdata[[#This Row],[EMA34]]-testdata[[#This Row],[EMA55]]</f>
        <v>52553687.138736486</v>
      </c>
      <c r="P92" s="4">
        <f>(testdata[[#This Row],[KVO]]*kSignal)+(P91*(1-kSignal))</f>
        <v>-321980757.10515434</v>
      </c>
      <c r="Q92"/>
      <c r="R92" s="9"/>
      <c r="S92" s="11"/>
      <c r="T92"/>
      <c r="U92" s="3">
        <v>42867</v>
      </c>
      <c r="V92" s="4">
        <v>52553687.140000001</v>
      </c>
      <c r="W92" s="4">
        <v>-321980757.11000001</v>
      </c>
    </row>
    <row r="93" spans="1:23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testdata[[#This Row],[high]]+testdata[[#This Row],[low]]+testdata[[#This Row],[close]]</f>
        <v>683.37</v>
      </c>
      <c r="I93" s="10">
        <f>IF(testdata[[#This Row],[H+L+C]]&gt;H92,1,-1)</f>
        <v>1</v>
      </c>
      <c r="J93" s="10">
        <f>testdata[[#This Row],[high]]-testdata[[#This Row],[low]]</f>
        <v>0.93999999999999773</v>
      </c>
      <c r="K93" s="14">
        <f>IF(testdata[[#This Row],[T]]=I92,K92+testdata[[#This Row],[dm]],J92+testdata[[#This Row],[dm]])</f>
        <v>3.0300000000000011</v>
      </c>
      <c r="L93" s="4">
        <f>testdata[[#This Row],[volume]]*ABS(2*(testdata[[#This Row],[dm]]/testdata[[#This Row],[cm]]-1))*testdata[[#This Row],[T]]*100</f>
        <v>9002247757.0957222</v>
      </c>
      <c r="M93" s="4">
        <f>(testdata[[#This Row],[VF]]*kShort)+(M92*(1-kShort))</f>
        <v>1116939016.6158919</v>
      </c>
      <c r="N93" s="4">
        <f>(testdata[[#This Row],[VF]]*kLong)+(N92*(1-kLong))</f>
        <v>887050684.59133482</v>
      </c>
      <c r="O93" s="4">
        <f>testdata[[#This Row],[EMA34]]-testdata[[#This Row],[EMA55]]</f>
        <v>229888332.02455711</v>
      </c>
      <c r="P93" s="4">
        <f>(testdata[[#This Row],[KVO]]*kSignal)+(P92*(1-kSignal))</f>
        <v>-243142315.80090985</v>
      </c>
      <c r="Q93"/>
      <c r="R93" s="9"/>
      <c r="S93" s="11"/>
      <c r="T93"/>
      <c r="U93" s="3">
        <v>42870</v>
      </c>
      <c r="V93" s="4">
        <v>229888332.02000001</v>
      </c>
      <c r="W93" s="4">
        <v>-243142315.80000001</v>
      </c>
    </row>
    <row r="94" spans="1:23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testdata[[#This Row],[high]]+testdata[[#This Row],[low]]+testdata[[#This Row],[close]]</f>
        <v>683.54</v>
      </c>
      <c r="I94" s="10">
        <f>IF(testdata[[#This Row],[H+L+C]]&gt;H93,1,-1)</f>
        <v>1</v>
      </c>
      <c r="J94" s="10">
        <f>testdata[[#This Row],[high]]-testdata[[#This Row],[low]]</f>
        <v>0.98000000000001819</v>
      </c>
      <c r="K94" s="14">
        <f>IF(testdata[[#This Row],[T]]=I93,K93+testdata[[#This Row],[dm]],J93+testdata[[#This Row],[dm]])</f>
        <v>4.0100000000000193</v>
      </c>
      <c r="L94" s="4">
        <f>testdata[[#This Row],[volume]]*ABS(2*(testdata[[#This Row],[dm]]/testdata[[#This Row],[cm]]-1))*testdata[[#This Row],[T]]*100</f>
        <v>8161055497.2568216</v>
      </c>
      <c r="M94" s="4">
        <f>(testdata[[#This Row],[VF]]*kShort)+(M93*(1-kShort))</f>
        <v>1519459958.3668022</v>
      </c>
      <c r="N94" s="4">
        <f>(testdata[[#This Row],[VF]]*kLong)+(N93*(1-kLong))</f>
        <v>1146836570.7579594</v>
      </c>
      <c r="O94" s="4">
        <f>testdata[[#This Row],[EMA34]]-testdata[[#This Row],[EMA55]]</f>
        <v>372623387.60884285</v>
      </c>
      <c r="P94" s="4">
        <f>(testdata[[#This Row],[KVO]]*kSignal)+(P93*(1-kSignal))</f>
        <v>-155175786.74237376</v>
      </c>
      <c r="Q94"/>
      <c r="R94" s="9"/>
      <c r="S94" s="11"/>
      <c r="T94"/>
      <c r="U94" s="3">
        <v>42871</v>
      </c>
      <c r="V94" s="4">
        <v>372623387.61000001</v>
      </c>
      <c r="W94" s="4">
        <v>-155175786.74000001</v>
      </c>
    </row>
    <row r="95" spans="1:23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testdata[[#This Row],[high]]+testdata[[#This Row],[low]]+testdata[[#This Row],[close]]</f>
        <v>673.9</v>
      </c>
      <c r="I95" s="10">
        <f>IF(testdata[[#This Row],[H+L+C]]&gt;H94,1,-1)</f>
        <v>-1</v>
      </c>
      <c r="J95" s="10">
        <f>testdata[[#This Row],[high]]-testdata[[#This Row],[low]]</f>
        <v>2.7400000000000091</v>
      </c>
      <c r="K95" s="14">
        <f>IF(testdata[[#This Row],[T]]=I94,K94+testdata[[#This Row],[dm]],J94+testdata[[#This Row],[dm]])</f>
        <v>3.7200000000000273</v>
      </c>
      <c r="L95" s="4">
        <f>testdata[[#This Row],[volume]]*ABS(2*(testdata[[#This Row],[dm]]/testdata[[#This Row],[cm]]-1))*testdata[[#This Row],[T]]*100</f>
        <v>-9560372507.5269909</v>
      </c>
      <c r="M95" s="4">
        <f>(testdata[[#This Row],[VF]]*kShort)+(M94*(1-kShort))</f>
        <v>886326674.60144258</v>
      </c>
      <c r="N95" s="4">
        <f>(testdata[[#This Row],[VF]]*kLong)+(N94*(1-kLong))</f>
        <v>764436246.5334971</v>
      </c>
      <c r="O95" s="4">
        <f>testdata[[#This Row],[EMA34]]-testdata[[#This Row],[EMA55]]</f>
        <v>121890428.06794548</v>
      </c>
      <c r="P95" s="4">
        <f>(testdata[[#This Row],[KVO]]*kSignal)+(P94*(1-kSignal))</f>
        <v>-115594898.91232817</v>
      </c>
      <c r="Q95"/>
      <c r="R95" s="9"/>
      <c r="S95" s="11"/>
      <c r="T95"/>
      <c r="U95" s="3">
        <v>42872</v>
      </c>
      <c r="V95" s="4">
        <v>121890428.06999999</v>
      </c>
      <c r="W95" s="4">
        <v>-115594898.91</v>
      </c>
    </row>
    <row r="96" spans="1:23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testdata[[#This Row],[high]]+testdata[[#This Row],[low]]+testdata[[#This Row],[close]]</f>
        <v>673.64</v>
      </c>
      <c r="I96" s="10">
        <f>IF(testdata[[#This Row],[H+L+C]]&gt;H95,1,-1)</f>
        <v>-1</v>
      </c>
      <c r="J96" s="10">
        <f>testdata[[#This Row],[high]]-testdata[[#This Row],[low]]</f>
        <v>2.2000000000000171</v>
      </c>
      <c r="K96" s="14">
        <f>IF(testdata[[#This Row],[T]]=I95,K95+testdata[[#This Row],[dm]],J95+testdata[[#This Row],[dm]])</f>
        <v>5.9200000000000443</v>
      </c>
      <c r="L96" s="4">
        <f>testdata[[#This Row],[volume]]*ABS(2*(testdata[[#This Row],[dm]]/testdata[[#This Row],[cm]]-1))*testdata[[#This Row],[T]]*100</f>
        <v>-14178236075.675673</v>
      </c>
      <c r="M96" s="4">
        <f>(testdata[[#This Row],[VF]]*kShort)+(M95*(1-kShort))</f>
        <v>25494517.442750335</v>
      </c>
      <c r="N96" s="4">
        <f>(testdata[[#This Row],[VF]]*kLong)+(N95*(1-kLong))</f>
        <v>230769377.88316965</v>
      </c>
      <c r="O96" s="4">
        <f>testdata[[#This Row],[EMA34]]-testdata[[#This Row],[EMA55]]</f>
        <v>-205274860.44041932</v>
      </c>
      <c r="P96" s="4">
        <f>(testdata[[#This Row],[KVO]]*kSignal)+(P95*(1-kSignal))</f>
        <v>-128406321.98776977</v>
      </c>
      <c r="Q96"/>
      <c r="R96" s="9"/>
      <c r="S96" s="11"/>
      <c r="T96"/>
      <c r="U96" s="3">
        <v>42873</v>
      </c>
      <c r="V96" s="4">
        <v>-205274860.44</v>
      </c>
      <c r="W96" s="4">
        <v>-128406321.98999999</v>
      </c>
    </row>
    <row r="97" spans="1:23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testdata[[#This Row],[high]]+testdata[[#This Row],[low]]+testdata[[#This Row],[close]]</f>
        <v>678.12</v>
      </c>
      <c r="I97" s="10">
        <f>IF(testdata[[#This Row],[H+L+C]]&gt;H96,1,-1)</f>
        <v>1</v>
      </c>
      <c r="J97" s="10">
        <f>testdata[[#This Row],[high]]-testdata[[#This Row],[low]]</f>
        <v>1.7200000000000273</v>
      </c>
      <c r="K97" s="14">
        <f>IF(testdata[[#This Row],[T]]=I96,K96+testdata[[#This Row],[dm]],J96+testdata[[#This Row],[dm]])</f>
        <v>3.9200000000000443</v>
      </c>
      <c r="L97" s="4">
        <f>testdata[[#This Row],[volume]]*ABS(2*(testdata[[#This Row],[dm]]/testdata[[#This Row],[cm]]-1))*testdata[[#This Row],[T]]*100</f>
        <v>13605083755.101994</v>
      </c>
      <c r="M97" s="4">
        <f>(testdata[[#This Row],[VF]]*kShort)+(M96*(1-kShort))</f>
        <v>801471045.30899274</v>
      </c>
      <c r="N97" s="4">
        <f>(testdata[[#This Row],[VF]]*kLong)+(N96*(1-kLong))</f>
        <v>708423462.78384185</v>
      </c>
      <c r="O97" s="4">
        <f>testdata[[#This Row],[EMA34]]-testdata[[#This Row],[EMA55]]</f>
        <v>93047582.525150895</v>
      </c>
      <c r="P97" s="4">
        <f>(testdata[[#This Row],[KVO]]*kSignal)+(P96*(1-kSignal))</f>
        <v>-96770049.914495394</v>
      </c>
      <c r="Q97"/>
      <c r="R97" s="9"/>
      <c r="S97" s="11"/>
      <c r="T97"/>
      <c r="U97" s="3">
        <v>42874</v>
      </c>
      <c r="V97" s="4">
        <v>93047582.530000001</v>
      </c>
      <c r="W97" s="4">
        <v>-96770049.909999996</v>
      </c>
    </row>
    <row r="98" spans="1:23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testdata[[#This Row],[high]]+testdata[[#This Row],[low]]+testdata[[#This Row],[close]]</f>
        <v>681.33</v>
      </c>
      <c r="I98" s="10">
        <f>IF(testdata[[#This Row],[H+L+C]]&gt;H97,1,-1)</f>
        <v>1</v>
      </c>
      <c r="J98" s="10">
        <f>testdata[[#This Row],[high]]-testdata[[#This Row],[low]]</f>
        <v>0.83999999999997499</v>
      </c>
      <c r="K98" s="14">
        <f>IF(testdata[[#This Row],[T]]=I97,K97+testdata[[#This Row],[dm]],J97+testdata[[#This Row],[dm]])</f>
        <v>4.7600000000000193</v>
      </c>
      <c r="L98" s="4">
        <f>testdata[[#This Row],[volume]]*ABS(2*(testdata[[#This Row],[dm]]/testdata[[#This Row],[cm]]-1))*testdata[[#This Row],[T]]*100</f>
        <v>10590299011.764782</v>
      </c>
      <c r="M98" s="4">
        <f>(testdata[[#This Row],[VF]]*kShort)+(M97*(1-kShort))</f>
        <v>1360832643.3921807</v>
      </c>
      <c r="N98" s="4">
        <f>(testdata[[#This Row],[VF]]*kLong)+(N97*(1-kLong))</f>
        <v>1061347589.5331612</v>
      </c>
      <c r="O98" s="4">
        <f>testdata[[#This Row],[EMA34]]-testdata[[#This Row],[EMA55]]</f>
        <v>299485053.85901952</v>
      </c>
      <c r="P98" s="4">
        <f>(testdata[[#This Row],[KVO]]*kSignal)+(P97*(1-kSignal))</f>
        <v>-40162177.946850412</v>
      </c>
      <c r="Q98"/>
      <c r="R98" s="9"/>
      <c r="S98" s="11"/>
      <c r="T98"/>
      <c r="U98" s="3">
        <v>42877</v>
      </c>
      <c r="V98" s="4">
        <v>299485053.86000001</v>
      </c>
      <c r="W98" s="4">
        <v>-40162177.950000003</v>
      </c>
    </row>
    <row r="99" spans="1:23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testdata[[#This Row],[high]]+testdata[[#This Row],[low]]+testdata[[#This Row],[close]]</f>
        <v>683</v>
      </c>
      <c r="I99" s="10">
        <f>IF(testdata[[#This Row],[H+L+C]]&gt;H98,1,-1)</f>
        <v>1</v>
      </c>
      <c r="J99" s="10">
        <f>testdata[[#This Row],[high]]-testdata[[#This Row],[low]]</f>
        <v>0.70000000000001705</v>
      </c>
      <c r="K99" s="14">
        <f>IF(testdata[[#This Row],[T]]=I98,K98+testdata[[#This Row],[dm]],J98+testdata[[#This Row],[dm]])</f>
        <v>5.4600000000000364</v>
      </c>
      <c r="L99" s="4">
        <f>testdata[[#This Row],[volume]]*ABS(2*(testdata[[#This Row],[dm]]/testdata[[#This Row],[cm]]-1))*testdata[[#This Row],[T]]*100</f>
        <v>8883003897.4358749</v>
      </c>
      <c r="M99" s="4">
        <f>(testdata[[#This Row],[VF]]*kShort)+(M98*(1-kShort))</f>
        <v>1790671000.7661059</v>
      </c>
      <c r="N99" s="4">
        <f>(testdata[[#This Row],[VF]]*kLong)+(N98*(1-kLong))</f>
        <v>1340692457.6725438</v>
      </c>
      <c r="O99" s="4">
        <f>testdata[[#This Row],[EMA34]]-testdata[[#This Row],[EMA55]]</f>
        <v>449978543.09356213</v>
      </c>
      <c r="P99" s="4">
        <f>(testdata[[#This Row],[KVO]]*kSignal)+(P98*(1-kSignal))</f>
        <v>29857925.058922805</v>
      </c>
      <c r="Q99"/>
      <c r="R99" s="9"/>
      <c r="S99" s="11"/>
      <c r="T99"/>
      <c r="U99" s="3">
        <v>42878</v>
      </c>
      <c r="V99" s="4">
        <v>449978543.08999997</v>
      </c>
      <c r="W99" s="4">
        <v>29857925.059999999</v>
      </c>
    </row>
    <row r="100" spans="1:23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testdata[[#This Row],[high]]+testdata[[#This Row],[low]]+testdata[[#This Row],[close]]</f>
        <v>684.39</v>
      </c>
      <c r="I100" s="10">
        <f>IF(testdata[[#This Row],[H+L+C]]&gt;H99,1,-1)</f>
        <v>1</v>
      </c>
      <c r="J100" s="10">
        <f>testdata[[#This Row],[high]]-testdata[[#This Row],[low]]</f>
        <v>0.75999999999999091</v>
      </c>
      <c r="K100" s="14">
        <f>IF(testdata[[#This Row],[T]]=I99,K99+testdata[[#This Row],[dm]],J99+testdata[[#This Row],[dm]])</f>
        <v>6.2200000000000273</v>
      </c>
      <c r="L100" s="4">
        <f>testdata[[#This Row],[volume]]*ABS(2*(testdata[[#This Row],[dm]]/testdata[[#This Row],[cm]]-1))*testdata[[#This Row],[T]]*100</f>
        <v>9099640915.7556477</v>
      </c>
      <c r="M100" s="4">
        <f>(testdata[[#This Row],[VF]]*kShort)+(M99*(1-kShort))</f>
        <v>2208326424.479794</v>
      </c>
      <c r="N100" s="4">
        <f>(testdata[[#This Row],[VF]]*kLong)+(N99*(1-kLong))</f>
        <v>1617797759.7469404</v>
      </c>
      <c r="O100" s="4">
        <f>testdata[[#This Row],[EMA34]]-testdata[[#This Row],[EMA55]]</f>
        <v>590528664.73285365</v>
      </c>
      <c r="P100" s="4">
        <f>(testdata[[#This Row],[KVO]]*kSignal)+(P99*(1-kSignal))</f>
        <v>109953745.0123415</v>
      </c>
      <c r="Q100"/>
      <c r="R100" s="9"/>
      <c r="S100" s="11"/>
      <c r="T100"/>
      <c r="U100" s="3">
        <v>42879</v>
      </c>
      <c r="V100" s="4">
        <v>590528664.73000002</v>
      </c>
      <c r="W100" s="4">
        <v>109953745.01000001</v>
      </c>
    </row>
    <row r="101" spans="1:23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testdata[[#This Row],[high]]+testdata[[#This Row],[low]]+testdata[[#This Row],[close]]</f>
        <v>687.74</v>
      </c>
      <c r="I101" s="10">
        <f>IF(testdata[[#This Row],[H+L+C]]&gt;H100,1,-1)</f>
        <v>1</v>
      </c>
      <c r="J101" s="10">
        <f>testdata[[#This Row],[high]]-testdata[[#This Row],[low]]</f>
        <v>1.0600000000000023</v>
      </c>
      <c r="K101" s="14">
        <f>IF(testdata[[#This Row],[T]]=I100,K100+testdata[[#This Row],[dm]],J100+testdata[[#This Row],[dm]])</f>
        <v>7.2800000000000296</v>
      </c>
      <c r="L101" s="4">
        <f>testdata[[#This Row],[volume]]*ABS(2*(testdata[[#This Row],[dm]]/testdata[[#This Row],[cm]]-1))*testdata[[#This Row],[T]]*100</f>
        <v>11538485503.296707</v>
      </c>
      <c r="M101" s="4">
        <f>(testdata[[#This Row],[VF]]*kShort)+(M100*(1-kShort))</f>
        <v>2741478371.8407602</v>
      </c>
      <c r="N101" s="4">
        <f>(testdata[[#This Row],[VF]]*kLong)+(N100*(1-kLong))</f>
        <v>1972108036.3022892</v>
      </c>
      <c r="O101" s="4">
        <f>testdata[[#This Row],[EMA34]]-testdata[[#This Row],[EMA55]]</f>
        <v>769370335.53847098</v>
      </c>
      <c r="P101" s="4">
        <f>(testdata[[#This Row],[KVO]]*kSignal)+(P100*(1-kSignal))</f>
        <v>204156115.08750284</v>
      </c>
      <c r="Q101"/>
      <c r="R101" s="9"/>
      <c r="S101" s="11"/>
      <c r="T101"/>
      <c r="U101" s="3">
        <v>42880</v>
      </c>
      <c r="V101" s="4">
        <v>769370335.53999996</v>
      </c>
      <c r="W101" s="4">
        <v>204156115.09</v>
      </c>
    </row>
    <row r="102" spans="1:23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testdata[[#This Row],[high]]+testdata[[#This Row],[low]]+testdata[[#This Row],[close]]</f>
        <v>687.98</v>
      </c>
      <c r="I102" s="10">
        <f>IF(testdata[[#This Row],[H+L+C]]&gt;H101,1,-1)</f>
        <v>1</v>
      </c>
      <c r="J102" s="10">
        <f>testdata[[#This Row],[high]]-testdata[[#This Row],[low]]</f>
        <v>0.43000000000000682</v>
      </c>
      <c r="K102" s="14">
        <f>IF(testdata[[#This Row],[T]]=I101,K101+testdata[[#This Row],[dm]],J101+testdata[[#This Row],[dm]])</f>
        <v>7.7100000000000364</v>
      </c>
      <c r="L102" s="4">
        <f>testdata[[#This Row],[volume]]*ABS(2*(testdata[[#This Row],[dm]]/testdata[[#This Row],[cm]]-1))*testdata[[#This Row],[T]]*100</f>
        <v>9280370261.9974003</v>
      </c>
      <c r="M102" s="4">
        <f>(testdata[[#This Row],[VF]]*kShort)+(M101*(1-kShort))</f>
        <v>3115129336.992568</v>
      </c>
      <c r="N102" s="4">
        <f>(testdata[[#This Row],[VF]]*kLong)+(N101*(1-kLong))</f>
        <v>2233117401.5056863</v>
      </c>
      <c r="O102" s="4">
        <f>testdata[[#This Row],[EMA34]]-testdata[[#This Row],[EMA55]]</f>
        <v>882011935.48688173</v>
      </c>
      <c r="P102" s="4">
        <f>(testdata[[#This Row],[KVO]]*kSignal)+(P101*(1-kSignal))</f>
        <v>300992660.85884267</v>
      </c>
      <c r="Q102"/>
      <c r="R102" s="9"/>
      <c r="S102" s="11"/>
      <c r="T102"/>
      <c r="U102" s="3">
        <v>42881</v>
      </c>
      <c r="V102" s="4">
        <v>882011935.49000001</v>
      </c>
      <c r="W102" s="4">
        <v>300992660.86000001</v>
      </c>
    </row>
    <row r="103" spans="1:23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testdata[[#This Row],[high]]+testdata[[#This Row],[low]]+testdata[[#This Row],[close]]</f>
        <v>687.41</v>
      </c>
      <c r="I103" s="10">
        <f>IF(testdata[[#This Row],[H+L+C]]&gt;H102,1,-1)</f>
        <v>-1</v>
      </c>
      <c r="J103" s="10">
        <f>testdata[[#This Row],[high]]-testdata[[#This Row],[low]]</f>
        <v>0.59999999999999432</v>
      </c>
      <c r="K103" s="14">
        <f>IF(testdata[[#This Row],[T]]=I102,K102+testdata[[#This Row],[dm]],J102+testdata[[#This Row],[dm]])</f>
        <v>1.0300000000000011</v>
      </c>
      <c r="L103" s="4">
        <f>testdata[[#This Row],[volume]]*ABS(2*(testdata[[#This Row],[dm]]/testdata[[#This Row],[cm]]-1))*testdata[[#This Row],[T]]*100</f>
        <v>-3097569374.7573271</v>
      </c>
      <c r="M103" s="4">
        <f>(testdata[[#This Row],[VF]]*kShort)+(M102*(1-kShort))</f>
        <v>2760117982.0354309</v>
      </c>
      <c r="N103" s="4">
        <f>(testdata[[#This Row],[VF]]*kLong)+(N102*(1-kLong))</f>
        <v>2042735730.9248645</v>
      </c>
      <c r="O103" s="4">
        <f>testdata[[#This Row],[EMA34]]-testdata[[#This Row],[EMA55]]</f>
        <v>717382251.11056638</v>
      </c>
      <c r="P103" s="4">
        <f>(testdata[[#This Row],[KVO]]*kSignal)+(P102*(1-kSignal))</f>
        <v>360476888.03766036</v>
      </c>
      <c r="Q103"/>
      <c r="R103" s="9"/>
      <c r="S103" s="11"/>
      <c r="T103"/>
      <c r="U103" s="3">
        <v>42885</v>
      </c>
      <c r="V103" s="4">
        <v>717382251.11000001</v>
      </c>
      <c r="W103" s="4">
        <v>360476888.04000002</v>
      </c>
    </row>
    <row r="104" spans="1:23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testdata[[#This Row],[high]]+testdata[[#This Row],[low]]+testdata[[#This Row],[close]]</f>
        <v>686.94</v>
      </c>
      <c r="I104" s="10">
        <f>IF(testdata[[#This Row],[H+L+C]]&gt;H103,1,-1)</f>
        <v>-1</v>
      </c>
      <c r="J104" s="10">
        <f>testdata[[#This Row],[high]]-testdata[[#This Row],[low]]</f>
        <v>1.1699999999999875</v>
      </c>
      <c r="K104" s="14">
        <f>IF(testdata[[#This Row],[T]]=I103,K103+testdata[[#This Row],[dm]],J103+testdata[[#This Row],[dm]])</f>
        <v>2.1999999999999886</v>
      </c>
      <c r="L104" s="4">
        <f>testdata[[#This Row],[volume]]*ABS(2*(testdata[[#This Row],[dm]]/testdata[[#This Row],[cm]]-1))*testdata[[#This Row],[T]]*100</f>
        <v>-9058623025.4546032</v>
      </c>
      <c r="M104" s="4">
        <f>(testdata[[#This Row],[VF]]*kShort)+(M103*(1-kShort))</f>
        <v>2084761353.0360003</v>
      </c>
      <c r="N104" s="4">
        <f>(testdata[[#This Row],[VF]]*kLong)+(N103*(1-kLong))</f>
        <v>1646258632.4827409</v>
      </c>
      <c r="O104" s="4">
        <f>testdata[[#This Row],[EMA34]]-testdata[[#This Row],[EMA55]]</f>
        <v>438502720.55325937</v>
      </c>
      <c r="P104" s="4">
        <f>(testdata[[#This Row],[KVO]]*kSignal)+(P103*(1-kSignal))</f>
        <v>371623435.5398888</v>
      </c>
      <c r="Q104"/>
      <c r="R104" s="9"/>
      <c r="S104" s="11"/>
      <c r="T104"/>
      <c r="U104" s="3">
        <v>42886</v>
      </c>
      <c r="V104" s="4">
        <v>438502720.55000001</v>
      </c>
      <c r="W104" s="4">
        <v>371623435.54000002</v>
      </c>
    </row>
    <row r="105" spans="1:23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testdata[[#This Row],[high]]+testdata[[#This Row],[low]]+testdata[[#This Row],[close]]</f>
        <v>691.14</v>
      </c>
      <c r="I105" s="10">
        <f>IF(testdata[[#This Row],[H+L+C]]&gt;H104,1,-1)</f>
        <v>1</v>
      </c>
      <c r="J105" s="10">
        <f>testdata[[#This Row],[high]]-testdata[[#This Row],[low]]</f>
        <v>1.6599999999999966</v>
      </c>
      <c r="K105" s="14">
        <f>IF(testdata[[#This Row],[T]]=I104,K104+testdata[[#This Row],[dm]],J104+testdata[[#This Row],[dm]])</f>
        <v>2.8299999999999841</v>
      </c>
      <c r="L105" s="4">
        <f>testdata[[#This Row],[volume]]*ABS(2*(testdata[[#This Row],[dm]]/testdata[[#This Row],[cm]]-1))*testdata[[#This Row],[T]]*100</f>
        <v>6009429574.5582733</v>
      </c>
      <c r="M105" s="4">
        <f>(testdata[[#This Row],[VF]]*kShort)+(M104*(1-kShort))</f>
        <v>2309028108.5515585</v>
      </c>
      <c r="N105" s="4">
        <f>(testdata[[#This Row],[VF]]*kLong)+(N104*(1-kLong))</f>
        <v>1802086166.1282957</v>
      </c>
      <c r="O105" s="4">
        <f>testdata[[#This Row],[EMA34]]-testdata[[#This Row],[EMA55]]</f>
        <v>506941942.42326283</v>
      </c>
      <c r="P105" s="4">
        <f>(testdata[[#This Row],[KVO]]*kSignal)+(P104*(1-kSignal))</f>
        <v>390954650.8089422</v>
      </c>
      <c r="Q105"/>
      <c r="R105" s="9"/>
      <c r="S105" s="11"/>
      <c r="T105"/>
      <c r="U105" s="3">
        <v>42887</v>
      </c>
      <c r="V105" s="4">
        <v>506941942.42000002</v>
      </c>
      <c r="W105" s="4">
        <v>390954650.81</v>
      </c>
    </row>
    <row r="106" spans="1:23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testdata[[#This Row],[high]]+testdata[[#This Row],[low]]+testdata[[#This Row],[close]]</f>
        <v>694.2</v>
      </c>
      <c r="I106" s="10">
        <f>IF(testdata[[#This Row],[H+L+C]]&gt;H105,1,-1)</f>
        <v>1</v>
      </c>
      <c r="J106" s="10">
        <f>testdata[[#This Row],[high]]-testdata[[#This Row],[low]]</f>
        <v>1.210000000000008</v>
      </c>
      <c r="K106" s="14">
        <f>IF(testdata[[#This Row],[T]]=I105,K105+testdata[[#This Row],[dm]],J105+testdata[[#This Row],[dm]])</f>
        <v>4.039999999999992</v>
      </c>
      <c r="L106" s="4">
        <f>testdata[[#This Row],[volume]]*ABS(2*(testdata[[#This Row],[dm]]/testdata[[#This Row],[cm]]-1))*testdata[[#This Row],[T]]*100</f>
        <v>13091416364.35639</v>
      </c>
      <c r="M106" s="4">
        <f>(testdata[[#This Row],[VF]]*kShort)+(M105*(1-kShort))</f>
        <v>2925164580.3118348</v>
      </c>
      <c r="N106" s="4">
        <f>(testdata[[#This Row],[VF]]*kLong)+(N105*(1-kLong))</f>
        <v>2205276530.3507276</v>
      </c>
      <c r="O106" s="4">
        <f>testdata[[#This Row],[EMA34]]-testdata[[#This Row],[EMA55]]</f>
        <v>719888049.96110725</v>
      </c>
      <c r="P106" s="4">
        <f>(testdata[[#This Row],[KVO]]*kSignal)+(P105*(1-kSignal))</f>
        <v>437945136.40210867</v>
      </c>
      <c r="Q106"/>
      <c r="R106" s="9"/>
      <c r="S106" s="11"/>
      <c r="T106"/>
      <c r="U106" s="3">
        <v>42888</v>
      </c>
      <c r="V106" s="4">
        <v>719888049.96000004</v>
      </c>
      <c r="W106" s="4">
        <v>437945136.39999998</v>
      </c>
    </row>
    <row r="107" spans="1:23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testdata[[#This Row],[high]]+testdata[[#This Row],[low]]+testdata[[#This Row],[close]]</f>
        <v>694.62</v>
      </c>
      <c r="I107" s="10">
        <f>IF(testdata[[#This Row],[H+L+C]]&gt;H106,1,-1)</f>
        <v>1</v>
      </c>
      <c r="J107" s="10">
        <f>testdata[[#This Row],[high]]-testdata[[#This Row],[low]]</f>
        <v>0.50999999999999091</v>
      </c>
      <c r="K107" s="14">
        <f>IF(testdata[[#This Row],[T]]=I106,K106+testdata[[#This Row],[dm]],J106+testdata[[#This Row],[dm]])</f>
        <v>4.5499999999999829</v>
      </c>
      <c r="L107" s="4">
        <f>testdata[[#This Row],[volume]]*ABS(2*(testdata[[#This Row],[dm]]/testdata[[#This Row],[cm]]-1))*testdata[[#This Row],[T]]*100</f>
        <v>8365460184.6154003</v>
      </c>
      <c r="M107" s="4">
        <f>(testdata[[#This Row],[VF]]*kShort)+(M106*(1-kShort))</f>
        <v>3236038614.8434672</v>
      </c>
      <c r="N107" s="4">
        <f>(testdata[[#This Row],[VF]]*kLong)+(N106*(1-kLong))</f>
        <v>2425283089.4316087</v>
      </c>
      <c r="O107" s="4">
        <f>testdata[[#This Row],[EMA34]]-testdata[[#This Row],[EMA55]]</f>
        <v>810755525.41185856</v>
      </c>
      <c r="P107" s="4">
        <f>(testdata[[#This Row],[KVO]]*kSignal)+(P106*(1-kSignal))</f>
        <v>491203763.40350157</v>
      </c>
      <c r="Q107"/>
      <c r="R107" s="9"/>
      <c r="S107" s="11"/>
      <c r="T107"/>
      <c r="U107" s="3">
        <v>42891</v>
      </c>
      <c r="V107" s="4">
        <v>810755525.40999997</v>
      </c>
      <c r="W107" s="4">
        <v>491203763.39999998</v>
      </c>
    </row>
    <row r="108" spans="1:23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testdata[[#This Row],[high]]+testdata[[#This Row],[low]]+testdata[[#This Row],[close]]</f>
        <v>692.97</v>
      </c>
      <c r="I108" s="10">
        <f>IF(testdata[[#This Row],[H+L+C]]&gt;H107,1,-1)</f>
        <v>-1</v>
      </c>
      <c r="J108" s="10">
        <f>testdata[[#This Row],[high]]-testdata[[#This Row],[low]]</f>
        <v>0.81999999999999318</v>
      </c>
      <c r="K108" s="14">
        <f>IF(testdata[[#This Row],[T]]=I107,K107+testdata[[#This Row],[dm]],J107+testdata[[#This Row],[dm]])</f>
        <v>1.3299999999999841</v>
      </c>
      <c r="L108" s="4">
        <f>testdata[[#This Row],[volume]]*ABS(2*(testdata[[#This Row],[dm]]/testdata[[#This Row],[cm]]-1))*testdata[[#This Row],[T]]*100</f>
        <v>-4071562069.1729078</v>
      </c>
      <c r="M108" s="4">
        <f>(testdata[[#This Row],[VF]]*kShort)+(M107*(1-kShort))</f>
        <v>2818461432.8996744</v>
      </c>
      <c r="N108" s="4">
        <f>(testdata[[#This Row],[VF]]*kLong)+(N107*(1-kLong))</f>
        <v>2193252905.1957331</v>
      </c>
      <c r="O108" s="4">
        <f>testdata[[#This Row],[EMA34]]-testdata[[#This Row],[EMA55]]</f>
        <v>625208527.70394135</v>
      </c>
      <c r="P108" s="4">
        <f>(testdata[[#This Row],[KVO]]*kSignal)+(P107*(1-kSignal))</f>
        <v>510347301.16070729</v>
      </c>
      <c r="Q108"/>
      <c r="R108" s="9"/>
      <c r="S108" s="11"/>
      <c r="T108"/>
      <c r="U108" s="3">
        <v>42892</v>
      </c>
      <c r="V108" s="4">
        <v>625208527.70000005</v>
      </c>
      <c r="W108" s="4">
        <v>510347301.16000003</v>
      </c>
    </row>
    <row r="109" spans="1:23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testdata[[#This Row],[high]]+testdata[[#This Row],[low]]+testdata[[#This Row],[close]]</f>
        <v>693.06</v>
      </c>
      <c r="I109" s="10">
        <f>IF(testdata[[#This Row],[H+L+C]]&gt;H108,1,-1)</f>
        <v>1</v>
      </c>
      <c r="J109" s="10">
        <f>testdata[[#This Row],[high]]-testdata[[#This Row],[low]]</f>
        <v>1.039999999999992</v>
      </c>
      <c r="K109" s="14">
        <f>IF(testdata[[#This Row],[T]]=I108,K108+testdata[[#This Row],[dm]],J108+testdata[[#This Row],[dm]])</f>
        <v>1.8599999999999852</v>
      </c>
      <c r="L109" s="4">
        <f>testdata[[#This Row],[volume]]*ABS(2*(testdata[[#This Row],[dm]]/testdata[[#This Row],[cm]]-1))*testdata[[#This Row],[T]]*100</f>
        <v>5031268886.0215034</v>
      </c>
      <c r="M109" s="4">
        <f>(testdata[[#This Row],[VF]]*kShort)+(M108*(1-kShort))</f>
        <v>2944907573.0780644</v>
      </c>
      <c r="N109" s="4">
        <f>(testdata[[#This Row],[VF]]*kLong)+(N108*(1-kLong))</f>
        <v>2294610618.7966537</v>
      </c>
      <c r="O109" s="4">
        <f>testdata[[#This Row],[EMA34]]-testdata[[#This Row],[EMA55]]</f>
        <v>650296954.28141069</v>
      </c>
      <c r="P109" s="4">
        <f>(testdata[[#This Row],[KVO]]*kSignal)+(P108*(1-kSignal))</f>
        <v>530340108.74937928</v>
      </c>
      <c r="Q109"/>
      <c r="R109" s="9"/>
      <c r="S109" s="11"/>
      <c r="T109"/>
      <c r="U109" s="3">
        <v>42893</v>
      </c>
      <c r="V109" s="4">
        <v>650296954.27999997</v>
      </c>
      <c r="W109" s="4">
        <v>530340108.75</v>
      </c>
    </row>
    <row r="110" spans="1:23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testdata[[#This Row],[high]]+testdata[[#This Row],[low]]+testdata[[#This Row],[close]]</f>
        <v>693.90000000000009</v>
      </c>
      <c r="I110" s="10">
        <f>IF(testdata[[#This Row],[H+L+C]]&gt;H109,1,-1)</f>
        <v>1</v>
      </c>
      <c r="J110" s="10">
        <f>testdata[[#This Row],[high]]-testdata[[#This Row],[low]]</f>
        <v>1.0999999999999943</v>
      </c>
      <c r="K110" s="14">
        <f>IF(testdata[[#This Row],[T]]=I109,K109+testdata[[#This Row],[dm]],J109+testdata[[#This Row],[dm]])</f>
        <v>2.9599999999999795</v>
      </c>
      <c r="L110" s="4">
        <f>testdata[[#This Row],[volume]]*ABS(2*(testdata[[#This Row],[dm]]/testdata[[#This Row],[cm]]-1))*testdata[[#This Row],[T]]*100</f>
        <v>8735029524.324316</v>
      </c>
      <c r="M110" s="4">
        <f>(testdata[[#This Row],[VF]]*kShort)+(M109*(1-kShort))</f>
        <v>3275771684.5778503</v>
      </c>
      <c r="N110" s="4">
        <f>(testdata[[#This Row],[VF]]*kLong)+(N109*(1-kLong))</f>
        <v>2524625579.7083559</v>
      </c>
      <c r="O110" s="4">
        <f>testdata[[#This Row],[EMA34]]-testdata[[#This Row],[EMA55]]</f>
        <v>751146104.86949444</v>
      </c>
      <c r="P110" s="4">
        <f>(testdata[[#This Row],[KVO]]*kSignal)+(P109*(1-kSignal))</f>
        <v>561883822.48082435</v>
      </c>
      <c r="Q110"/>
      <c r="R110" s="9"/>
      <c r="S110" s="11"/>
      <c r="T110"/>
      <c r="U110" s="3">
        <v>42894</v>
      </c>
      <c r="V110" s="4">
        <v>751146104.87</v>
      </c>
      <c r="W110" s="4">
        <v>561883822.48000002</v>
      </c>
    </row>
    <row r="111" spans="1:23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testdata[[#This Row],[high]]+testdata[[#This Row],[low]]+testdata[[#This Row],[close]]</f>
        <v>693.02</v>
      </c>
      <c r="I111" s="10">
        <f>IF(testdata[[#This Row],[H+L+C]]&gt;H110,1,-1)</f>
        <v>-1</v>
      </c>
      <c r="J111" s="10">
        <f>testdata[[#This Row],[high]]-testdata[[#This Row],[low]]</f>
        <v>2.8999999999999773</v>
      </c>
      <c r="K111" s="14">
        <f>IF(testdata[[#This Row],[T]]=I110,K110+testdata[[#This Row],[dm]],J110+testdata[[#This Row],[dm]])</f>
        <v>3.9999999999999716</v>
      </c>
      <c r="L111" s="4">
        <f>testdata[[#This Row],[volume]]*ABS(2*(testdata[[#This Row],[dm]]/testdata[[#This Row],[cm]]-1))*testdata[[#This Row],[T]]*100</f>
        <v>-7666075120.0000172</v>
      </c>
      <c r="M111" s="4">
        <f>(testdata[[#This Row],[VF]]*kShort)+(M110*(1-kShort))</f>
        <v>2650523295.7448292</v>
      </c>
      <c r="N111" s="4">
        <f>(testdata[[#This Row],[VF]]*kLong)+(N110*(1-kLong))</f>
        <v>2160671983.2901998</v>
      </c>
      <c r="O111" s="4">
        <f>testdata[[#This Row],[EMA34]]-testdata[[#This Row],[EMA55]]</f>
        <v>489851312.45462942</v>
      </c>
      <c r="P111" s="4">
        <f>(testdata[[#This Row],[KVO]]*kSignal)+(P110*(1-kSignal))</f>
        <v>551593463.90565372</v>
      </c>
      <c r="Q111"/>
      <c r="R111" s="9"/>
      <c r="S111" s="11"/>
      <c r="T111"/>
      <c r="U111" s="3">
        <v>42895</v>
      </c>
      <c r="V111" s="4">
        <v>489851312.44999999</v>
      </c>
      <c r="W111" s="4">
        <v>551593463.90999997</v>
      </c>
    </row>
    <row r="112" spans="1:23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testdata[[#This Row],[high]]+testdata[[#This Row],[low]]+testdata[[#This Row],[close]]</f>
        <v>691.88</v>
      </c>
      <c r="I112" s="10">
        <f>IF(testdata[[#This Row],[H+L+C]]&gt;H111,1,-1)</f>
        <v>-1</v>
      </c>
      <c r="J112" s="10">
        <f>testdata[[#This Row],[high]]-testdata[[#This Row],[low]]</f>
        <v>0.97999999999998977</v>
      </c>
      <c r="K112" s="14">
        <f>IF(testdata[[#This Row],[T]]=I111,K111+testdata[[#This Row],[dm]],J111+testdata[[#This Row],[dm]])</f>
        <v>4.9799999999999613</v>
      </c>
      <c r="L112" s="4">
        <f>testdata[[#This Row],[volume]]*ABS(2*(testdata[[#This Row],[dm]]/testdata[[#This Row],[cm]]-1))*testdata[[#This Row],[T]]*100</f>
        <v>-14578017670.682739</v>
      </c>
      <c r="M112" s="4">
        <f>(testdata[[#This Row],[VF]]*kShort)+(M111*(1-kShort))</f>
        <v>1666035240.5203967</v>
      </c>
      <c r="N112" s="4">
        <f>(testdata[[#This Row],[VF]]*kLong)+(N111*(1-kLong))</f>
        <v>1562861638.5054522</v>
      </c>
      <c r="O112" s="4">
        <f>testdata[[#This Row],[EMA34]]-testdata[[#This Row],[EMA55]]</f>
        <v>103173602.01494455</v>
      </c>
      <c r="P112" s="4">
        <f>(testdata[[#This Row],[KVO]]*kSignal)+(P111*(1-kSignal))</f>
        <v>487533483.63555241</v>
      </c>
      <c r="Q112"/>
      <c r="R112" s="9"/>
      <c r="S112" s="11"/>
      <c r="T112"/>
      <c r="U112" s="3">
        <v>42898</v>
      </c>
      <c r="V112" s="4">
        <v>103173602.01000001</v>
      </c>
      <c r="W112" s="4">
        <v>487533483.63999999</v>
      </c>
    </row>
    <row r="113" spans="1:23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testdata[[#This Row],[high]]+testdata[[#This Row],[low]]+testdata[[#This Row],[close]]</f>
        <v>695.28</v>
      </c>
      <c r="I113" s="10">
        <f>IF(testdata[[#This Row],[H+L+C]]&gt;H112,1,-1)</f>
        <v>1</v>
      </c>
      <c r="J113" s="10">
        <f>testdata[[#This Row],[high]]-testdata[[#This Row],[low]]</f>
        <v>0.96999999999999886</v>
      </c>
      <c r="K113" s="14">
        <f>IF(testdata[[#This Row],[T]]=I112,K112+testdata[[#This Row],[dm]],J112+testdata[[#This Row],[dm]])</f>
        <v>1.9499999999999886</v>
      </c>
      <c r="L113" s="4">
        <f>testdata[[#This Row],[volume]]*ABS(2*(testdata[[#This Row],[dm]]/testdata[[#This Row],[cm]]-1))*testdata[[#This Row],[T]]*100</f>
        <v>6362837858.4615088</v>
      </c>
      <c r="M113" s="4">
        <f>(testdata[[#This Row],[VF]]*kShort)+(M112*(1-kShort))</f>
        <v>1934423961.5456033</v>
      </c>
      <c r="N113" s="4">
        <f>(testdata[[#This Row],[VF]]*kLong)+(N112*(1-kLong))</f>
        <v>1734289360.64674</v>
      </c>
      <c r="O113" s="4">
        <f>testdata[[#This Row],[EMA34]]-testdata[[#This Row],[EMA55]]</f>
        <v>200134600.89886332</v>
      </c>
      <c r="P113" s="4">
        <f>(testdata[[#This Row],[KVO]]*kSignal)+(P112*(1-kSignal))</f>
        <v>446476500.38745397</v>
      </c>
      <c r="Q113"/>
      <c r="R113" s="9"/>
      <c r="S113" s="11"/>
      <c r="T113"/>
      <c r="U113" s="3">
        <v>42899</v>
      </c>
      <c r="V113" s="4">
        <v>200134600.90000001</v>
      </c>
      <c r="W113" s="4">
        <v>446476500.38999999</v>
      </c>
    </row>
    <row r="114" spans="1:23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testdata[[#This Row],[high]]+testdata[[#This Row],[low]]+testdata[[#This Row],[close]]</f>
        <v>694.95</v>
      </c>
      <c r="I114" s="10">
        <f>IF(testdata[[#This Row],[H+L+C]]&gt;H113,1,-1)</f>
        <v>-1</v>
      </c>
      <c r="J114" s="10">
        <f>testdata[[#This Row],[high]]-testdata[[#This Row],[low]]</f>
        <v>1.5</v>
      </c>
      <c r="K114" s="14">
        <f>IF(testdata[[#This Row],[T]]=I113,K113+testdata[[#This Row],[dm]],J113+testdata[[#This Row],[dm]])</f>
        <v>2.4699999999999989</v>
      </c>
      <c r="L114" s="4">
        <f>testdata[[#This Row],[volume]]*ABS(2*(testdata[[#This Row],[dm]]/testdata[[#This Row],[cm]]-1))*testdata[[#This Row],[T]]*100</f>
        <v>-6506296913.3603191</v>
      </c>
      <c r="M114" s="4">
        <f>(testdata[[#This Row],[VF]]*kShort)+(M113*(1-kShort))</f>
        <v>1452097054.4081221</v>
      </c>
      <c r="N114" s="4">
        <f>(testdata[[#This Row],[VF]]*kLong)+(N113*(1-kLong))</f>
        <v>1439982708.0036306</v>
      </c>
      <c r="O114" s="4">
        <f>testdata[[#This Row],[EMA34]]-testdata[[#This Row],[EMA55]]</f>
        <v>12114346.404491425</v>
      </c>
      <c r="P114" s="4">
        <f>(testdata[[#This Row],[KVO]]*kSignal)+(P113*(1-kSignal))</f>
        <v>384424764.10417366</v>
      </c>
      <c r="Q114"/>
      <c r="R114" s="9"/>
      <c r="S114" s="11"/>
      <c r="T114"/>
      <c r="U114" s="3">
        <v>42900</v>
      </c>
      <c r="V114" s="4">
        <v>12114346.4</v>
      </c>
      <c r="W114" s="4">
        <v>384424764.10000002</v>
      </c>
    </row>
    <row r="115" spans="1:23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testdata[[#This Row],[high]]+testdata[[#This Row],[low]]+testdata[[#This Row],[close]]</f>
        <v>692.72</v>
      </c>
      <c r="I115" s="10">
        <f>IF(testdata[[#This Row],[H+L+C]]&gt;H114,1,-1)</f>
        <v>-1</v>
      </c>
      <c r="J115" s="10">
        <f>testdata[[#This Row],[high]]-testdata[[#This Row],[low]]</f>
        <v>1.4699999999999989</v>
      </c>
      <c r="K115" s="14">
        <f>IF(testdata[[#This Row],[T]]=I114,K114+testdata[[#This Row],[dm]],J114+testdata[[#This Row],[dm]])</f>
        <v>3.9399999999999977</v>
      </c>
      <c r="L115" s="4">
        <f>testdata[[#This Row],[volume]]*ABS(2*(testdata[[#This Row],[dm]]/testdata[[#This Row],[cm]]-1))*testdata[[#This Row],[T]]*100</f>
        <v>-8782472426.3959389</v>
      </c>
      <c r="M115" s="4">
        <f>(testdata[[#This Row],[VF]]*kShort)+(M114*(1-kShort))</f>
        <v>867264512.64789009</v>
      </c>
      <c r="N115" s="4">
        <f>(testdata[[#This Row],[VF]]*kLong)+(N114*(1-kLong))</f>
        <v>1074895024.6322176</v>
      </c>
      <c r="O115" s="4">
        <f>testdata[[#This Row],[EMA34]]-testdata[[#This Row],[EMA55]]</f>
        <v>-207630511.98432755</v>
      </c>
      <c r="P115" s="4">
        <f>(testdata[[#This Row],[KVO]]*kSignal)+(P114*(1-kSignal))</f>
        <v>299845438.94867349</v>
      </c>
      <c r="Q115"/>
      <c r="R115" s="9"/>
      <c r="S115" s="11"/>
      <c r="T115"/>
      <c r="U115" s="3">
        <v>42901</v>
      </c>
      <c r="V115" s="4">
        <v>-207630511.97999999</v>
      </c>
      <c r="W115" s="4">
        <v>299845438.94999999</v>
      </c>
    </row>
    <row r="116" spans="1:23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testdata[[#This Row],[high]]+testdata[[#This Row],[low]]+testdata[[#This Row],[close]]</f>
        <v>693.3</v>
      </c>
      <c r="I116" s="10">
        <f>IF(testdata[[#This Row],[H+L+C]]&gt;H115,1,-1)</f>
        <v>1</v>
      </c>
      <c r="J116" s="10">
        <f>testdata[[#This Row],[high]]-testdata[[#This Row],[low]]</f>
        <v>1.1399999999999864</v>
      </c>
      <c r="K116" s="14">
        <f>IF(testdata[[#This Row],[T]]=I115,K115+testdata[[#This Row],[dm]],J115+testdata[[#This Row],[dm]])</f>
        <v>2.6099999999999852</v>
      </c>
      <c r="L116" s="4">
        <f>testdata[[#This Row],[volume]]*ABS(2*(testdata[[#This Row],[dm]]/testdata[[#This Row],[cm]]-1))*testdata[[#This Row],[T]]*100</f>
        <v>9988889931.0345325</v>
      </c>
      <c r="M116" s="4">
        <f>(testdata[[#This Row],[VF]]*kShort)+(M115*(1-kShort))</f>
        <v>1388500250.8414125</v>
      </c>
      <c r="N116" s="4">
        <f>(testdata[[#This Row],[VF]]*kLong)+(N115*(1-kLong))</f>
        <v>1393251985.5751574</v>
      </c>
      <c r="O116" s="4">
        <f>testdata[[#This Row],[EMA34]]-testdata[[#This Row],[EMA55]]</f>
        <v>-4751734.7337448597</v>
      </c>
      <c r="P116" s="4">
        <f>(testdata[[#This Row],[KVO]]*kSignal)+(P115*(1-kSignal))</f>
        <v>256331556.99404231</v>
      </c>
      <c r="Q116"/>
      <c r="R116" s="9"/>
      <c r="S116" s="11"/>
      <c r="T116"/>
      <c r="U116" s="3">
        <v>42902</v>
      </c>
      <c r="V116" s="4">
        <v>-4751734.7300000004</v>
      </c>
      <c r="W116" s="4">
        <v>256331556.99000001</v>
      </c>
    </row>
    <row r="117" spans="1:23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testdata[[#This Row],[high]]+testdata[[#This Row],[low]]+testdata[[#This Row],[close]]</f>
        <v>698.79</v>
      </c>
      <c r="I117" s="10">
        <f>IF(testdata[[#This Row],[H+L+C]]&gt;H116,1,-1)</f>
        <v>1</v>
      </c>
      <c r="J117" s="10">
        <f>testdata[[#This Row],[high]]-testdata[[#This Row],[low]]</f>
        <v>1.1899999999999977</v>
      </c>
      <c r="K117" s="14">
        <f>IF(testdata[[#This Row],[T]]=I116,K116+testdata[[#This Row],[dm]],J116+testdata[[#This Row],[dm]])</f>
        <v>3.7999999999999829</v>
      </c>
      <c r="L117" s="4">
        <f>testdata[[#This Row],[volume]]*ABS(2*(testdata[[#This Row],[dm]]/testdata[[#This Row],[cm]]-1))*testdata[[#This Row],[T]]*100</f>
        <v>9382262058.9473553</v>
      </c>
      <c r="M117" s="4">
        <f>(testdata[[#This Row],[VF]]*kShort)+(M116*(1-kShort))</f>
        <v>1845286639.8760378</v>
      </c>
      <c r="N117" s="4">
        <f>(testdata[[#This Row],[VF]]*kLong)+(N116*(1-kLong))</f>
        <v>1678573773.9098787</v>
      </c>
      <c r="O117" s="4">
        <f>testdata[[#This Row],[EMA34]]-testdata[[#This Row],[EMA55]]</f>
        <v>166712865.96615911</v>
      </c>
      <c r="P117" s="4">
        <f>(testdata[[#This Row],[KVO]]*kSignal)+(P116*(1-kSignal))</f>
        <v>243528886.84720185</v>
      </c>
      <c r="Q117"/>
      <c r="R117" s="9"/>
      <c r="S117" s="11"/>
      <c r="T117"/>
      <c r="U117" s="3">
        <v>42905</v>
      </c>
      <c r="V117" s="4">
        <v>166712865.97</v>
      </c>
      <c r="W117" s="4">
        <v>243528886.84999999</v>
      </c>
    </row>
    <row r="118" spans="1:23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testdata[[#This Row],[high]]+testdata[[#This Row],[low]]+testdata[[#This Row],[close]]</f>
        <v>696.30000000000007</v>
      </c>
      <c r="I118" s="10">
        <f>IF(testdata[[#This Row],[H+L+C]]&gt;H117,1,-1)</f>
        <v>-1</v>
      </c>
      <c r="J118" s="10">
        <f>testdata[[#This Row],[high]]-testdata[[#This Row],[low]]</f>
        <v>1.210000000000008</v>
      </c>
      <c r="K118" s="14">
        <f>IF(testdata[[#This Row],[T]]=I117,K117+testdata[[#This Row],[dm]],J117+testdata[[#This Row],[dm]])</f>
        <v>2.4000000000000057</v>
      </c>
      <c r="L118" s="4">
        <f>testdata[[#This Row],[volume]]*ABS(2*(testdata[[#This Row],[dm]]/testdata[[#This Row],[cm]]-1))*testdata[[#This Row],[T]]*100</f>
        <v>-5918442786.6666412</v>
      </c>
      <c r="M118" s="4">
        <f>(testdata[[#This Row],[VF]]*kShort)+(M117*(1-kShort))</f>
        <v>1401644958.3593135</v>
      </c>
      <c r="N118" s="4">
        <f>(testdata[[#This Row],[VF]]*kLong)+(N117*(1-kLong))</f>
        <v>1407251753.8892887</v>
      </c>
      <c r="O118" s="4">
        <f>testdata[[#This Row],[EMA34]]-testdata[[#This Row],[EMA55]]</f>
        <v>-5606795.5299751759</v>
      </c>
      <c r="P118" s="4">
        <f>(testdata[[#This Row],[KVO]]*kSignal)+(P117*(1-kSignal))</f>
        <v>207938075.07903373</v>
      </c>
      <c r="Q118"/>
      <c r="R118" s="9"/>
      <c r="S118" s="11"/>
      <c r="T118"/>
      <c r="U118" s="3">
        <v>42906</v>
      </c>
      <c r="V118" s="4">
        <v>-5606795.5300000003</v>
      </c>
      <c r="W118" s="4">
        <v>207938075.08000001</v>
      </c>
    </row>
    <row r="119" spans="1:23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testdata[[#This Row],[high]]+testdata[[#This Row],[low]]+testdata[[#This Row],[close]]</f>
        <v>695.05</v>
      </c>
      <c r="I119" s="10">
        <f>IF(testdata[[#This Row],[H+L+C]]&gt;H118,1,-1)</f>
        <v>-1</v>
      </c>
      <c r="J119" s="10">
        <f>testdata[[#This Row],[high]]-testdata[[#This Row],[low]]</f>
        <v>1.1200000000000045</v>
      </c>
      <c r="K119" s="14">
        <f>IF(testdata[[#This Row],[T]]=I118,K118+testdata[[#This Row],[dm]],J118+testdata[[#This Row],[dm]])</f>
        <v>3.5200000000000102</v>
      </c>
      <c r="L119" s="4">
        <f>testdata[[#This Row],[volume]]*ABS(2*(testdata[[#This Row],[dm]]/testdata[[#This Row],[cm]]-1))*testdata[[#This Row],[T]]*100</f>
        <v>-8005592727.2727222</v>
      </c>
      <c r="M119" s="4">
        <f>(testdata[[#This Row],[VF]]*kShort)+(M118*(1-kShort))</f>
        <v>864088519.18033993</v>
      </c>
      <c r="N119" s="4">
        <f>(testdata[[#This Row],[VF]]*kLong)+(N118*(1-kLong))</f>
        <v>1071078736.7049313</v>
      </c>
      <c r="O119" s="4">
        <f>testdata[[#This Row],[EMA34]]-testdata[[#This Row],[EMA55]]</f>
        <v>-206990217.52459133</v>
      </c>
      <c r="P119" s="4">
        <f>(testdata[[#This Row],[KVO]]*kSignal)+(P118*(1-kSignal))</f>
        <v>148662604.70708731</v>
      </c>
      <c r="Q119"/>
      <c r="R119" s="9"/>
      <c r="S119" s="11"/>
      <c r="T119"/>
      <c r="U119" s="3">
        <v>42907</v>
      </c>
      <c r="V119" s="4">
        <v>-206990217.52000001</v>
      </c>
      <c r="W119" s="4">
        <v>148662604.71000001</v>
      </c>
    </row>
    <row r="120" spans="1:23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testdata[[#This Row],[high]]+testdata[[#This Row],[low]]+testdata[[#This Row],[close]]</f>
        <v>695.12000000000012</v>
      </c>
      <c r="I120" s="10">
        <f>IF(testdata[[#This Row],[H+L+C]]&gt;H119,1,-1)</f>
        <v>1</v>
      </c>
      <c r="J120" s="10">
        <f>testdata[[#This Row],[high]]-testdata[[#This Row],[low]]</f>
        <v>0.84999999999999432</v>
      </c>
      <c r="K120" s="14">
        <f>IF(testdata[[#This Row],[T]]=I119,K119+testdata[[#This Row],[dm]],J119+testdata[[#This Row],[dm]])</f>
        <v>1.9699999999999989</v>
      </c>
      <c r="L120" s="4">
        <f>testdata[[#This Row],[volume]]*ABS(2*(testdata[[#This Row],[dm]]/testdata[[#This Row],[cm]]-1))*testdata[[#This Row],[T]]*100</f>
        <v>5264707703.5533237</v>
      </c>
      <c r="M120" s="4">
        <f>(testdata[[#This Row],[VF]]*kShort)+(M119*(1-kShort))</f>
        <v>1115552472.573082</v>
      </c>
      <c r="N120" s="4">
        <f>(testdata[[#This Row],[VF]]*kLong)+(N119*(1-kLong))</f>
        <v>1220851199.8066597</v>
      </c>
      <c r="O120" s="4">
        <f>testdata[[#This Row],[EMA34]]-testdata[[#This Row],[EMA55]]</f>
        <v>-105298727.23357773</v>
      </c>
      <c r="P120" s="4">
        <f>(testdata[[#This Row],[KVO]]*kSignal)+(P119*(1-kSignal))</f>
        <v>112382414.42984946</v>
      </c>
      <c r="Q120"/>
      <c r="R120" s="9"/>
      <c r="S120" s="11"/>
      <c r="T120"/>
      <c r="U120" s="3">
        <v>42908</v>
      </c>
      <c r="V120" s="4">
        <v>-105298727.23</v>
      </c>
      <c r="W120" s="4">
        <v>112382414.43000001</v>
      </c>
    </row>
    <row r="121" spans="1:23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testdata[[#This Row],[high]]+testdata[[#This Row],[low]]+testdata[[#This Row],[close]]</f>
        <v>695.2</v>
      </c>
      <c r="I121" s="10">
        <f>IF(testdata[[#This Row],[H+L+C]]&gt;H120,1,-1)</f>
        <v>1</v>
      </c>
      <c r="J121" s="10">
        <f>testdata[[#This Row],[high]]-testdata[[#This Row],[low]]</f>
        <v>1</v>
      </c>
      <c r="K121" s="14">
        <f>IF(testdata[[#This Row],[T]]=I120,K120+testdata[[#This Row],[dm]],J120+testdata[[#This Row],[dm]])</f>
        <v>2.9699999999999989</v>
      </c>
      <c r="L121" s="4">
        <f>testdata[[#This Row],[volume]]*ABS(2*(testdata[[#This Row],[dm]]/testdata[[#This Row],[cm]]-1))*testdata[[#This Row],[T]]*100</f>
        <v>9319870744.7811432</v>
      </c>
      <c r="M121" s="4">
        <f>(testdata[[#This Row],[VF]]*kShort)+(M120*(1-kShort))</f>
        <v>1584370659.5563998</v>
      </c>
      <c r="N121" s="4">
        <f>(testdata[[#This Row],[VF]]*kLong)+(N120*(1-kLong))</f>
        <v>1510101897.8414629</v>
      </c>
      <c r="O121" s="4">
        <f>testdata[[#This Row],[EMA34]]-testdata[[#This Row],[EMA55]]</f>
        <v>74268761.714936972</v>
      </c>
      <c r="P121" s="4">
        <f>(testdata[[#This Row],[KVO]]*kSignal)+(P120*(1-kSignal))</f>
        <v>106937606.89914769</v>
      </c>
      <c r="Q121"/>
      <c r="R121" s="9"/>
      <c r="S121" s="11"/>
      <c r="T121"/>
      <c r="U121" s="3">
        <v>42909</v>
      </c>
      <c r="V121" s="4">
        <v>74268761.709999993</v>
      </c>
      <c r="W121" s="4">
        <v>106937606.90000001</v>
      </c>
    </row>
    <row r="122" spans="1:23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testdata[[#This Row],[high]]+testdata[[#This Row],[low]]+testdata[[#This Row],[close]]</f>
        <v>696.74</v>
      </c>
      <c r="I122" s="10">
        <f>IF(testdata[[#This Row],[H+L+C]]&gt;H121,1,-1)</f>
        <v>1</v>
      </c>
      <c r="J122" s="10">
        <f>testdata[[#This Row],[high]]-testdata[[#This Row],[low]]</f>
        <v>1.2800000000000011</v>
      </c>
      <c r="K122" s="14">
        <f>IF(testdata[[#This Row],[T]]=I121,K121+testdata[[#This Row],[dm]],J121+testdata[[#This Row],[dm]])</f>
        <v>4.25</v>
      </c>
      <c r="L122" s="4">
        <f>testdata[[#This Row],[volume]]*ABS(2*(testdata[[#This Row],[dm]]/testdata[[#This Row],[cm]]-1))*testdata[[#This Row],[T]]*100</f>
        <v>8311226755.7647018</v>
      </c>
      <c r="M122" s="4">
        <f>(testdata[[#This Row],[VF]]*kShort)+(M121*(1-kShort))</f>
        <v>1968762436.4825885</v>
      </c>
      <c r="N122" s="4">
        <f>(testdata[[#This Row],[VF]]*kLong)+(N121*(1-kLong))</f>
        <v>1752999214.1958642</v>
      </c>
      <c r="O122" s="4">
        <f>testdata[[#This Row],[EMA34]]-testdata[[#This Row],[EMA55]]</f>
        <v>215763222.28672433</v>
      </c>
      <c r="P122" s="4">
        <f>(testdata[[#This Row],[KVO]]*kSignal)+(P121*(1-kSignal))</f>
        <v>122484123.38308722</v>
      </c>
      <c r="Q122"/>
      <c r="R122" s="9"/>
      <c r="S122" s="11"/>
      <c r="T122"/>
      <c r="U122" s="3">
        <v>42912</v>
      </c>
      <c r="V122" s="4">
        <v>215763222.28999999</v>
      </c>
      <c r="W122" s="4">
        <v>122484123.38</v>
      </c>
    </row>
    <row r="123" spans="1:23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testdata[[#This Row],[high]]+testdata[[#This Row],[low]]+testdata[[#This Row],[close]]</f>
        <v>692.26</v>
      </c>
      <c r="I123" s="10">
        <f>IF(testdata[[#This Row],[H+L+C]]&gt;H122,1,-1)</f>
        <v>-1</v>
      </c>
      <c r="J123" s="10">
        <f>testdata[[#This Row],[high]]-testdata[[#This Row],[low]]</f>
        <v>1.9699999999999989</v>
      </c>
      <c r="K123" s="14">
        <f>IF(testdata[[#This Row],[T]]=I122,K122+testdata[[#This Row],[dm]],J122+testdata[[#This Row],[dm]])</f>
        <v>3.25</v>
      </c>
      <c r="L123" s="4">
        <f>testdata[[#This Row],[volume]]*ABS(2*(testdata[[#This Row],[dm]]/testdata[[#This Row],[cm]]-1))*testdata[[#This Row],[T]]*100</f>
        <v>-6794556337.2307749</v>
      </c>
      <c r="M123" s="4">
        <f>(testdata[[#This Row],[VF]]*kShort)+(M122*(1-kShort))</f>
        <v>1468001363.6989677</v>
      </c>
      <c r="N123" s="4">
        <f>(testdata[[#This Row],[VF]]*kLong)+(N122*(1-kLong))</f>
        <v>1447729373.0734844</v>
      </c>
      <c r="O123" s="4">
        <f>testdata[[#This Row],[EMA34]]-testdata[[#This Row],[EMA55]]</f>
        <v>20271990.625483274</v>
      </c>
      <c r="P123" s="4">
        <f>(testdata[[#This Row],[KVO]]*kSignal)+(P122*(1-kSignal))</f>
        <v>107882390.13200094</v>
      </c>
      <c r="Q123"/>
      <c r="R123" s="9"/>
      <c r="S123" s="11"/>
      <c r="T123"/>
      <c r="U123" s="3">
        <v>42913</v>
      </c>
      <c r="V123" s="4">
        <v>20271990.629999999</v>
      </c>
      <c r="W123" s="4">
        <v>107882390.13</v>
      </c>
    </row>
    <row r="124" spans="1:23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testdata[[#This Row],[high]]+testdata[[#This Row],[low]]+testdata[[#This Row],[close]]</f>
        <v>695.52</v>
      </c>
      <c r="I124" s="10">
        <f>IF(testdata[[#This Row],[H+L+C]]&gt;H123,1,-1)</f>
        <v>1</v>
      </c>
      <c r="J124" s="10">
        <f>testdata[[#This Row],[high]]-testdata[[#This Row],[low]]</f>
        <v>1.4099999999999966</v>
      </c>
      <c r="K124" s="14">
        <f>IF(testdata[[#This Row],[T]]=I123,K123+testdata[[#This Row],[dm]],J123+testdata[[#This Row],[dm]])</f>
        <v>3.3799999999999955</v>
      </c>
      <c r="L124" s="4">
        <f>testdata[[#This Row],[volume]]*ABS(2*(testdata[[#This Row],[dm]]/testdata[[#This Row],[cm]]-1))*testdata[[#This Row],[T]]*100</f>
        <v>8562935820.11835</v>
      </c>
      <c r="M124" s="4">
        <f>(testdata[[#This Row],[VF]]*kShort)+(M123*(1-kShort))</f>
        <v>1873426189.7800753</v>
      </c>
      <c r="N124" s="4">
        <f>(testdata[[#This Row],[VF]]*kLong)+(N123*(1-kLong))</f>
        <v>1701843889.0393724</v>
      </c>
      <c r="O124" s="4">
        <f>testdata[[#This Row],[EMA34]]-testdata[[#This Row],[EMA55]]</f>
        <v>171582300.74070287</v>
      </c>
      <c r="P124" s="4">
        <f>(testdata[[#This Row],[KVO]]*kSignal)+(P123*(1-kSignal))</f>
        <v>116982377.36181551</v>
      </c>
      <c r="Q124"/>
      <c r="R124" s="9"/>
      <c r="S124" s="11"/>
      <c r="T124"/>
      <c r="U124" s="3">
        <v>42914</v>
      </c>
      <c r="V124" s="4">
        <v>171582300.74000001</v>
      </c>
      <c r="W124" s="4">
        <v>116982377.36</v>
      </c>
    </row>
    <row r="125" spans="1:23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testdata[[#This Row],[high]]+testdata[[#This Row],[low]]+testdata[[#This Row],[close]]</f>
        <v>691.31999999999994</v>
      </c>
      <c r="I125" s="10">
        <f>IF(testdata[[#This Row],[H+L+C]]&gt;H124,1,-1)</f>
        <v>-1</v>
      </c>
      <c r="J125" s="10">
        <f>testdata[[#This Row],[high]]-testdata[[#This Row],[low]]</f>
        <v>3.589999999999975</v>
      </c>
      <c r="K125" s="14">
        <f>IF(testdata[[#This Row],[T]]=I124,K124+testdata[[#This Row],[dm]],J124+testdata[[#This Row],[dm]])</f>
        <v>4.9999999999999716</v>
      </c>
      <c r="L125" s="4">
        <f>testdata[[#This Row],[volume]]*ABS(2*(testdata[[#This Row],[dm]]/testdata[[#This Row],[cm]]-1))*testdata[[#This Row],[T]]*100</f>
        <v>-6326152473.6000204</v>
      </c>
      <c r="M125" s="4">
        <f>(testdata[[#This Row],[VF]]*kShort)+(M124*(1-kShort))</f>
        <v>1404878837.5869269</v>
      </c>
      <c r="N125" s="4">
        <f>(testdata[[#This Row],[VF]]*kLong)+(N124*(1-kLong))</f>
        <v>1415129733.2308228</v>
      </c>
      <c r="O125" s="4">
        <f>testdata[[#This Row],[EMA34]]-testdata[[#This Row],[EMA55]]</f>
        <v>-10250895.643895864</v>
      </c>
      <c r="P125" s="4">
        <f>(testdata[[#This Row],[KVO]]*kSignal)+(P124*(1-kSignal))</f>
        <v>98806195.503856763</v>
      </c>
      <c r="Q125"/>
      <c r="R125" s="9"/>
      <c r="S125" s="11"/>
      <c r="T125"/>
      <c r="U125" s="3">
        <v>42915</v>
      </c>
      <c r="V125" s="4">
        <v>-10250895.640000001</v>
      </c>
      <c r="W125" s="4">
        <v>98806195.5</v>
      </c>
    </row>
    <row r="126" spans="1:23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testdata[[#This Row],[high]]+testdata[[#This Row],[low]]+testdata[[#This Row],[close]]</f>
        <v>692.31999999999994</v>
      </c>
      <c r="I126" s="10">
        <f>IF(testdata[[#This Row],[H+L+C]]&gt;H125,1,-1)</f>
        <v>1</v>
      </c>
      <c r="J126" s="10">
        <f>testdata[[#This Row],[high]]-testdata[[#This Row],[low]]</f>
        <v>1.0799999999999841</v>
      </c>
      <c r="K126" s="14">
        <f>IF(testdata[[#This Row],[T]]=I125,K125+testdata[[#This Row],[dm]],J125+testdata[[#This Row],[dm]])</f>
        <v>4.6699999999999591</v>
      </c>
      <c r="L126" s="4">
        <f>testdata[[#This Row],[volume]]*ABS(2*(testdata[[#This Row],[dm]]/testdata[[#This Row],[cm]]-1))*testdata[[#This Row],[T]]*100</f>
        <v>13999474826.552486</v>
      </c>
      <c r="M126" s="4">
        <f>(testdata[[#This Row],[VF]]*kShort)+(M125*(1-kShort))</f>
        <v>2124570036.9563875</v>
      </c>
      <c r="N126" s="4">
        <f>(testdata[[#This Row],[VF]]*kLong)+(N125*(1-kLong))</f>
        <v>1864570629.4208822</v>
      </c>
      <c r="O126" s="4">
        <f>testdata[[#This Row],[EMA34]]-testdata[[#This Row],[EMA55]]</f>
        <v>259999407.53550529</v>
      </c>
      <c r="P126" s="4">
        <f>(testdata[[#This Row],[KVO]]*kSignal)+(P125*(1-kSignal))</f>
        <v>121833797.2226637</v>
      </c>
      <c r="Q126"/>
      <c r="R126" s="9"/>
      <c r="S126" s="11"/>
      <c r="T126"/>
      <c r="U126" s="3">
        <v>42916</v>
      </c>
      <c r="V126" s="4">
        <v>259999407.53999999</v>
      </c>
      <c r="W126" s="4">
        <v>121833797.22</v>
      </c>
    </row>
    <row r="127" spans="1:23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testdata[[#This Row],[high]]+testdata[[#This Row],[low]]+testdata[[#This Row],[close]]</f>
        <v>693.96</v>
      </c>
      <c r="I127" s="10">
        <f>IF(testdata[[#This Row],[H+L+C]]&gt;H126,1,-1)</f>
        <v>1</v>
      </c>
      <c r="J127" s="10">
        <f>testdata[[#This Row],[high]]-testdata[[#This Row],[low]]</f>
        <v>1.1100000000000136</v>
      </c>
      <c r="K127" s="14">
        <f>IF(testdata[[#This Row],[T]]=I126,K126+testdata[[#This Row],[dm]],J126+testdata[[#This Row],[dm]])</f>
        <v>5.7799999999999727</v>
      </c>
      <c r="L127" s="4">
        <f>testdata[[#This Row],[volume]]*ABS(2*(testdata[[#This Row],[dm]]/testdata[[#This Row],[cm]]-1))*testdata[[#This Row],[T]]*100</f>
        <v>6635503782.6989355</v>
      </c>
      <c r="M127" s="4">
        <f>(testdata[[#This Row],[VF]]*kShort)+(M126*(1-kShort))</f>
        <v>2382337679.5702477</v>
      </c>
      <c r="N127" s="4">
        <f>(testdata[[#This Row],[VF]]*kLong)+(N126*(1-kLong))</f>
        <v>2034961099.1808128</v>
      </c>
      <c r="O127" s="4">
        <f>testdata[[#This Row],[EMA34]]-testdata[[#This Row],[EMA55]]</f>
        <v>347376580.38943481</v>
      </c>
      <c r="P127" s="4">
        <f>(testdata[[#This Row],[KVO]]*kSignal)+(P126*(1-kSignal))</f>
        <v>154054194.81791672</v>
      </c>
      <c r="Q127"/>
      <c r="R127" s="9"/>
      <c r="S127" s="11"/>
      <c r="T127"/>
      <c r="U127" s="3">
        <v>42919</v>
      </c>
      <c r="V127" s="4">
        <v>347376580.38999999</v>
      </c>
      <c r="W127" s="4">
        <v>154054194.81999999</v>
      </c>
    </row>
    <row r="128" spans="1:23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testdata[[#This Row],[high]]+testdata[[#This Row],[low]]+testdata[[#This Row],[close]]</f>
        <v>693.65</v>
      </c>
      <c r="I128" s="10">
        <f>IF(testdata[[#This Row],[H+L+C]]&gt;H127,1,-1)</f>
        <v>-1</v>
      </c>
      <c r="J128" s="10">
        <f>testdata[[#This Row],[high]]-testdata[[#This Row],[low]]</f>
        <v>1.25</v>
      </c>
      <c r="K128" s="14">
        <f>IF(testdata[[#This Row],[T]]=I127,K127+testdata[[#This Row],[dm]],J127+testdata[[#This Row],[dm]])</f>
        <v>2.3600000000000136</v>
      </c>
      <c r="L128" s="4">
        <f>testdata[[#This Row],[volume]]*ABS(2*(testdata[[#This Row],[dm]]/testdata[[#This Row],[cm]]-1))*testdata[[#This Row],[T]]*100</f>
        <v>-5369588501.6949501</v>
      </c>
      <c r="M128" s="4">
        <f>(testdata[[#This Row],[VF]]*kShort)+(M127*(1-kShort))</f>
        <v>1939370469.2122364</v>
      </c>
      <c r="N128" s="4">
        <f>(testdata[[#This Row],[VF]]*kLong)+(N127*(1-kLong))</f>
        <v>1770512899.1495357</v>
      </c>
      <c r="O128" s="4">
        <f>testdata[[#This Row],[EMA34]]-testdata[[#This Row],[EMA55]]</f>
        <v>168857570.06270075</v>
      </c>
      <c r="P128" s="4">
        <f>(testdata[[#This Row],[KVO]]*kSignal)+(P127*(1-kSignal))</f>
        <v>156168962.71002874</v>
      </c>
      <c r="Q128"/>
      <c r="R128" s="9"/>
      <c r="S128" s="11"/>
      <c r="T128"/>
      <c r="U128" s="3">
        <v>42921</v>
      </c>
      <c r="V128" s="4">
        <v>168857570.06</v>
      </c>
      <c r="W128" s="4">
        <v>156168962.71000001</v>
      </c>
    </row>
    <row r="129" spans="1:23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testdata[[#This Row],[high]]+testdata[[#This Row],[low]]+testdata[[#This Row],[close]]</f>
        <v>689.29</v>
      </c>
      <c r="I129" s="10">
        <f>IF(testdata[[#This Row],[H+L+C]]&gt;H128,1,-1)</f>
        <v>-1</v>
      </c>
      <c r="J129" s="10">
        <f>testdata[[#This Row],[high]]-testdata[[#This Row],[low]]</f>
        <v>1.6100000000000136</v>
      </c>
      <c r="K129" s="14">
        <f>IF(testdata[[#This Row],[T]]=I128,K128+testdata[[#This Row],[dm]],J128+testdata[[#This Row],[dm]])</f>
        <v>3.9700000000000273</v>
      </c>
      <c r="L129" s="4">
        <f>testdata[[#This Row],[volume]]*ABS(2*(testdata[[#This Row],[dm]]/testdata[[#This Row],[cm]]-1))*testdata[[#This Row],[T]]*100</f>
        <v>-8243933452.8967161</v>
      </c>
      <c r="M129" s="4">
        <f>(testdata[[#This Row],[VF]]*kShort)+(M128*(1-kShort))</f>
        <v>1357467387.9488676</v>
      </c>
      <c r="N129" s="4">
        <f>(testdata[[#This Row],[VF]]*kLong)+(N128*(1-kLong))</f>
        <v>1412854100.8621697</v>
      </c>
      <c r="O129" s="4">
        <f>testdata[[#This Row],[EMA34]]-testdata[[#This Row],[EMA55]]</f>
        <v>-55386712.913302183</v>
      </c>
      <c r="P129" s="4">
        <f>(testdata[[#This Row],[KVO]]*kSignal)+(P128*(1-kSignal))</f>
        <v>125946723.33526719</v>
      </c>
      <c r="Q129"/>
      <c r="R129" s="9"/>
      <c r="S129" s="11"/>
      <c r="T129"/>
      <c r="U129" s="3">
        <v>42922</v>
      </c>
      <c r="V129" s="4">
        <v>-55386712.909999996</v>
      </c>
      <c r="W129" s="4">
        <v>125946723.34</v>
      </c>
    </row>
    <row r="130" spans="1:23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testdata[[#This Row],[high]]+testdata[[#This Row],[low]]+testdata[[#This Row],[close]]</f>
        <v>691.24</v>
      </c>
      <c r="I130" s="10">
        <f>IF(testdata[[#This Row],[H+L+C]]&gt;H129,1,-1)</f>
        <v>1</v>
      </c>
      <c r="J130" s="10">
        <f>testdata[[#This Row],[high]]-testdata[[#This Row],[low]]</f>
        <v>1.6299999999999955</v>
      </c>
      <c r="K130" s="14">
        <f>IF(testdata[[#This Row],[T]]=I129,K129+testdata[[#This Row],[dm]],J129+testdata[[#This Row],[dm]])</f>
        <v>3.2400000000000091</v>
      </c>
      <c r="L130" s="4">
        <f>testdata[[#This Row],[volume]]*ABS(2*(testdata[[#This Row],[dm]]/testdata[[#This Row],[cm]]-1))*testdata[[#This Row],[T]]*100</f>
        <v>6042435743.2099104</v>
      </c>
      <c r="M130" s="4">
        <f>(testdata[[#This Row],[VF]]*kShort)+(M129*(1-kShort))</f>
        <v>1625179865.3923557</v>
      </c>
      <c r="N130" s="4">
        <f>(testdata[[#This Row],[VF]]*kLong)+(N129*(1-kLong))</f>
        <v>1578196302.374589</v>
      </c>
      <c r="O130" s="4">
        <f>testdata[[#This Row],[EMA34]]-testdata[[#This Row],[EMA55]]</f>
        <v>46983563.017766714</v>
      </c>
      <c r="P130" s="4">
        <f>(testdata[[#This Row],[KVO]]*kSignal)+(P129*(1-kSignal))</f>
        <v>114666271.86133856</v>
      </c>
      <c r="Q130"/>
      <c r="R130" s="9"/>
      <c r="S130" s="11"/>
      <c r="T130"/>
      <c r="U130" s="3">
        <v>42923</v>
      </c>
      <c r="V130" s="4">
        <v>46983563.020000003</v>
      </c>
      <c r="W130" s="4">
        <v>114666271.86</v>
      </c>
    </row>
    <row r="131" spans="1:23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testdata[[#This Row],[high]]+testdata[[#This Row],[low]]+testdata[[#This Row],[close]]</f>
        <v>693.13</v>
      </c>
      <c r="I131" s="10">
        <f>IF(testdata[[#This Row],[H+L+C]]&gt;H130,1,-1)</f>
        <v>1</v>
      </c>
      <c r="J131" s="10">
        <f>testdata[[#This Row],[high]]-testdata[[#This Row],[low]]</f>
        <v>0.98999999999998067</v>
      </c>
      <c r="K131" s="14">
        <f>IF(testdata[[#This Row],[T]]=I130,K130+testdata[[#This Row],[dm]],J130+testdata[[#This Row],[dm]])</f>
        <v>4.2299999999999898</v>
      </c>
      <c r="L131" s="4">
        <f>testdata[[#This Row],[volume]]*ABS(2*(testdata[[#This Row],[dm]]/testdata[[#This Row],[cm]]-1))*testdata[[#This Row],[T]]*100</f>
        <v>5890426621.2766266</v>
      </c>
      <c r="M131" s="4">
        <f>(testdata[[#This Row],[VF]]*kShort)+(M130*(1-kShort))</f>
        <v>1868908251.4428854</v>
      </c>
      <c r="N131" s="4">
        <f>(testdata[[#This Row],[VF]]*kLong)+(N130*(1-kLong))</f>
        <v>1732204528.0496619</v>
      </c>
      <c r="O131" s="4">
        <f>testdata[[#This Row],[EMA34]]-testdata[[#This Row],[EMA55]]</f>
        <v>136703723.39322352</v>
      </c>
      <c r="P131" s="4">
        <f>(testdata[[#This Row],[KVO]]*kSignal)+(P130*(1-kSignal))</f>
        <v>117814479.22303641</v>
      </c>
      <c r="Q131"/>
      <c r="R131" s="9"/>
      <c r="S131" s="11"/>
      <c r="T131"/>
      <c r="U131" s="3">
        <v>42926</v>
      </c>
      <c r="V131" s="4">
        <v>136703723.38999999</v>
      </c>
      <c r="W131" s="4">
        <v>117814479.22</v>
      </c>
    </row>
    <row r="132" spans="1:23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testdata[[#This Row],[high]]+testdata[[#This Row],[low]]+testdata[[#This Row],[close]]</f>
        <v>691.85</v>
      </c>
      <c r="I132" s="10">
        <f>IF(testdata[[#This Row],[H+L+C]]&gt;H131,1,-1)</f>
        <v>-1</v>
      </c>
      <c r="J132" s="10">
        <f>testdata[[#This Row],[high]]-testdata[[#This Row],[low]]</f>
        <v>1.6200000000000045</v>
      </c>
      <c r="K132" s="14">
        <f>IF(testdata[[#This Row],[T]]=I131,K131+testdata[[#This Row],[dm]],J131+testdata[[#This Row],[dm]])</f>
        <v>2.6099999999999852</v>
      </c>
      <c r="L132" s="4">
        <f>testdata[[#This Row],[volume]]*ABS(2*(testdata[[#This Row],[dm]]/testdata[[#This Row],[cm]]-1))*testdata[[#This Row],[T]]*100</f>
        <v>-4006312579.3102899</v>
      </c>
      <c r="M132" s="4">
        <f>(testdata[[#This Row],[VF]]*kShort)+(M131*(1-kShort))</f>
        <v>1533181346.8284183</v>
      </c>
      <c r="N132" s="4">
        <f>(testdata[[#This Row],[VF]]*kLong)+(N131*(1-kLong))</f>
        <v>1527257488.5010922</v>
      </c>
      <c r="O132" s="4">
        <f>testdata[[#This Row],[EMA34]]-testdata[[#This Row],[EMA55]]</f>
        <v>5923858.3273260593</v>
      </c>
      <c r="P132" s="4">
        <f>(testdata[[#This Row],[KVO]]*kSignal)+(P131*(1-kSignal))</f>
        <v>101830104.8093635</v>
      </c>
      <c r="Q132"/>
      <c r="R132" s="9"/>
      <c r="S132" s="11"/>
      <c r="T132"/>
      <c r="U132" s="3">
        <v>42927</v>
      </c>
      <c r="V132" s="4">
        <v>5923858.3300000001</v>
      </c>
      <c r="W132" s="4">
        <v>101830104.81</v>
      </c>
    </row>
    <row r="133" spans="1:23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testdata[[#This Row],[high]]+testdata[[#This Row],[low]]+testdata[[#This Row],[close]]</f>
        <v>697.49</v>
      </c>
      <c r="I133" s="10">
        <f>IF(testdata[[#This Row],[H+L+C]]&gt;H132,1,-1)</f>
        <v>1</v>
      </c>
      <c r="J133" s="10">
        <f>testdata[[#This Row],[high]]-testdata[[#This Row],[low]]</f>
        <v>0.84999999999999432</v>
      </c>
      <c r="K133" s="14">
        <f>IF(testdata[[#This Row],[T]]=I132,K132+testdata[[#This Row],[dm]],J132+testdata[[#This Row],[dm]])</f>
        <v>2.4699999999999989</v>
      </c>
      <c r="L133" s="4">
        <f>testdata[[#This Row],[volume]]*ABS(2*(testdata[[#This Row],[dm]]/testdata[[#This Row],[cm]]-1))*testdata[[#This Row],[T]]*100</f>
        <v>8200701823.4818087</v>
      </c>
      <c r="M133" s="4">
        <f>(testdata[[#This Row],[VF]]*kShort)+(M132*(1-kShort))</f>
        <v>1914182516.9228976</v>
      </c>
      <c r="N133" s="4">
        <f>(testdata[[#This Row],[VF]]*kLong)+(N132*(1-kLong))</f>
        <v>1765594786.1789751</v>
      </c>
      <c r="O133" s="4">
        <f>testdata[[#This Row],[EMA34]]-testdata[[#This Row],[EMA55]]</f>
        <v>148587730.74392247</v>
      </c>
      <c r="P133" s="4">
        <f>(testdata[[#This Row],[KVO]]*kSignal)+(P132*(1-kSignal))</f>
        <v>108509765.65715763</v>
      </c>
      <c r="Q133"/>
      <c r="R133" s="9"/>
      <c r="S133" s="11"/>
      <c r="T133"/>
      <c r="U133" s="3">
        <v>42928</v>
      </c>
      <c r="V133" s="4">
        <v>148587730.74000001</v>
      </c>
      <c r="W133" s="4">
        <v>108509765.66</v>
      </c>
    </row>
    <row r="134" spans="1:23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testdata[[#This Row],[high]]+testdata[[#This Row],[low]]+testdata[[#This Row],[close]]</f>
        <v>698.65000000000009</v>
      </c>
      <c r="I134" s="10">
        <f>IF(testdata[[#This Row],[H+L+C]]&gt;H133,1,-1)</f>
        <v>1</v>
      </c>
      <c r="J134" s="10">
        <f>testdata[[#This Row],[high]]-testdata[[#This Row],[low]]</f>
        <v>0.76000000000001933</v>
      </c>
      <c r="K134" s="14">
        <f>IF(testdata[[#This Row],[T]]=I133,K133+testdata[[#This Row],[dm]],J133+testdata[[#This Row],[dm]])</f>
        <v>3.2300000000000182</v>
      </c>
      <c r="L134" s="4">
        <f>testdata[[#This Row],[volume]]*ABS(2*(testdata[[#This Row],[dm]]/testdata[[#This Row],[cm]]-1))*testdata[[#This Row],[T]]*100</f>
        <v>6331264282.3529024</v>
      </c>
      <c r="M134" s="4">
        <f>(testdata[[#This Row],[VF]]*kShort)+(M133*(1-kShort))</f>
        <v>2166587189.2331834</v>
      </c>
      <c r="N134" s="4">
        <f>(testdata[[#This Row],[VF]]*kLong)+(N133*(1-kLong))</f>
        <v>1928654411.0423298</v>
      </c>
      <c r="O134" s="4">
        <f>testdata[[#This Row],[EMA34]]-testdata[[#This Row],[EMA55]]</f>
        <v>237932778.1908536</v>
      </c>
      <c r="P134" s="4">
        <f>(testdata[[#This Row],[KVO]]*kSignal)+(P133*(1-kSignal))</f>
        <v>126998767.44768563</v>
      </c>
      <c r="Q134"/>
      <c r="R134" s="9"/>
      <c r="S134" s="11"/>
      <c r="T134"/>
      <c r="U134" s="3">
        <v>42929</v>
      </c>
      <c r="V134" s="4">
        <v>237932778.19</v>
      </c>
      <c r="W134" s="4">
        <v>126998767.45</v>
      </c>
    </row>
    <row r="135" spans="1:23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testdata[[#This Row],[high]]+testdata[[#This Row],[low]]+testdata[[#This Row],[close]]</f>
        <v>701.62</v>
      </c>
      <c r="I135" s="10">
        <f>IF(testdata[[#This Row],[H+L+C]]&gt;H134,1,-1)</f>
        <v>1</v>
      </c>
      <c r="J135" s="10">
        <f>testdata[[#This Row],[high]]-testdata[[#This Row],[low]]</f>
        <v>1.5800000000000125</v>
      </c>
      <c r="K135" s="14">
        <f>IF(testdata[[#This Row],[T]]=I134,K134+testdata[[#This Row],[dm]],J134+testdata[[#This Row],[dm]])</f>
        <v>4.8100000000000307</v>
      </c>
      <c r="L135" s="4">
        <f>testdata[[#This Row],[volume]]*ABS(2*(testdata[[#This Row],[dm]]/testdata[[#This Row],[cm]]-1))*testdata[[#This Row],[T]]*100</f>
        <v>8488224577.13097</v>
      </c>
      <c r="M135" s="4">
        <f>(testdata[[#This Row],[VF]]*kShort)+(M134*(1-kShort))</f>
        <v>2527823611.3987713</v>
      </c>
      <c r="N135" s="4">
        <f>(testdata[[#This Row],[VF]]*kLong)+(N134*(1-kLong))</f>
        <v>2162924774.1169238</v>
      </c>
      <c r="O135" s="4">
        <f>testdata[[#This Row],[EMA34]]-testdata[[#This Row],[EMA55]]</f>
        <v>364898837.28184748</v>
      </c>
      <c r="P135" s="4">
        <f>(testdata[[#This Row],[KVO]]*kSignal)+(P134*(1-kSignal))</f>
        <v>160984491.70970875</v>
      </c>
      <c r="Q135"/>
      <c r="R135" s="9"/>
      <c r="S135" s="11"/>
      <c r="T135"/>
      <c r="U135" s="3">
        <v>42930</v>
      </c>
      <c r="V135" s="4">
        <v>364898837.27999997</v>
      </c>
      <c r="W135" s="4">
        <v>160984491.71000001</v>
      </c>
    </row>
    <row r="136" spans="1:23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testdata[[#This Row],[high]]+testdata[[#This Row],[low]]+testdata[[#This Row],[close]]</f>
        <v>702.5</v>
      </c>
      <c r="I136" s="10">
        <f>IF(testdata[[#This Row],[H+L+C]]&gt;H135,1,-1)</f>
        <v>1</v>
      </c>
      <c r="J136" s="10">
        <f>testdata[[#This Row],[high]]-testdata[[#This Row],[low]]</f>
        <v>0.55000000000001137</v>
      </c>
      <c r="K136" s="14">
        <f>IF(testdata[[#This Row],[T]]=I135,K135+testdata[[#This Row],[dm]],J135+testdata[[#This Row],[dm]])</f>
        <v>5.3600000000000421</v>
      </c>
      <c r="L136" s="4">
        <f>testdata[[#This Row],[volume]]*ABS(2*(testdata[[#This Row],[dm]]/testdata[[#This Row],[cm]]-1))*testdata[[#This Row],[T]]*100</f>
        <v>6311745894.0298414</v>
      </c>
      <c r="M136" s="4">
        <f>(testdata[[#This Row],[VF]]*kShort)+(M135*(1-kShort))</f>
        <v>2744047741.8348327</v>
      </c>
      <c r="N136" s="4">
        <f>(testdata[[#This Row],[VF]]*kLong)+(N135*(1-kLong))</f>
        <v>2311096956.9709568</v>
      </c>
      <c r="O136" s="4">
        <f>testdata[[#This Row],[EMA34]]-testdata[[#This Row],[EMA55]]</f>
        <v>432950784.86387587</v>
      </c>
      <c r="P136" s="4">
        <f>(testdata[[#This Row],[KVO]]*kSignal)+(P135*(1-kSignal))</f>
        <v>199836819.3031612</v>
      </c>
      <c r="Q136"/>
      <c r="R136" s="9"/>
      <c r="S136" s="11"/>
      <c r="T136"/>
      <c r="U136" s="3">
        <v>42933</v>
      </c>
      <c r="V136" s="4">
        <v>432950784.86000001</v>
      </c>
      <c r="W136" s="4">
        <v>199836819.30000001</v>
      </c>
    </row>
    <row r="137" spans="1:23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testdata[[#This Row],[high]]+testdata[[#This Row],[low]]+testdata[[#This Row],[close]]</f>
        <v>701.81999999999994</v>
      </c>
      <c r="I137" s="10">
        <f>IF(testdata[[#This Row],[H+L+C]]&gt;H136,1,-1)</f>
        <v>-1</v>
      </c>
      <c r="J137" s="10">
        <f>testdata[[#This Row],[high]]-testdata[[#This Row],[low]]</f>
        <v>1</v>
      </c>
      <c r="K137" s="14">
        <f>IF(testdata[[#This Row],[T]]=I136,K136+testdata[[#This Row],[dm]],J136+testdata[[#This Row],[dm]])</f>
        <v>1.5500000000000114</v>
      </c>
      <c r="L137" s="4">
        <f>testdata[[#This Row],[volume]]*ABS(2*(testdata[[#This Row],[dm]]/testdata[[#This Row],[cm]]-1))*testdata[[#This Row],[T]]*100</f>
        <v>-3181278916.1290741</v>
      </c>
      <c r="M137" s="4">
        <f>(testdata[[#This Row],[VF]]*kShort)+(M136*(1-kShort))</f>
        <v>2405457647.094038</v>
      </c>
      <c r="N137" s="4">
        <f>(testdata[[#This Row],[VF]]*kLong)+(N136*(1-kLong))</f>
        <v>2114940675.7888129</v>
      </c>
      <c r="O137" s="4">
        <f>testdata[[#This Row],[EMA34]]-testdata[[#This Row],[EMA55]]</f>
        <v>290516971.30522513</v>
      </c>
      <c r="P137" s="4">
        <f>(testdata[[#This Row],[KVO]]*kSignal)+(P136*(1-kSignal))</f>
        <v>212791126.73202747</v>
      </c>
      <c r="Q137"/>
      <c r="R137" s="9"/>
      <c r="S137" s="11"/>
      <c r="T137"/>
      <c r="U137" s="3">
        <v>42934</v>
      </c>
      <c r="V137" s="4">
        <v>290516971.31</v>
      </c>
      <c r="W137" s="4">
        <v>212791126.72999999</v>
      </c>
    </row>
    <row r="138" spans="1:23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testdata[[#This Row],[high]]+testdata[[#This Row],[low]]+testdata[[#This Row],[close]]</f>
        <v>705.57999999999993</v>
      </c>
      <c r="I138" s="10">
        <f>IF(testdata[[#This Row],[H+L+C]]&gt;H137,1,-1)</f>
        <v>1</v>
      </c>
      <c r="J138" s="10">
        <f>testdata[[#This Row],[high]]-testdata[[#This Row],[low]]</f>
        <v>0.93999999999999773</v>
      </c>
      <c r="K138" s="14">
        <f>IF(testdata[[#This Row],[T]]=I137,K137+testdata[[#This Row],[dm]],J137+testdata[[#This Row],[dm]])</f>
        <v>1.9399999999999977</v>
      </c>
      <c r="L138" s="4">
        <f>testdata[[#This Row],[volume]]*ABS(2*(testdata[[#This Row],[dm]]/testdata[[#This Row],[cm]]-1))*testdata[[#This Row],[T]]*100</f>
        <v>5517863917.5257797</v>
      </c>
      <c r="M138" s="4">
        <f>(testdata[[#This Row],[VF]]*kShort)+(M137*(1-kShort))</f>
        <v>2583309433.975852</v>
      </c>
      <c r="N138" s="4">
        <f>(testdata[[#This Row],[VF]]*kLong)+(N137*(1-kLong))</f>
        <v>2236473648.7079902</v>
      </c>
      <c r="O138" s="4">
        <f>testdata[[#This Row],[EMA34]]-testdata[[#This Row],[EMA55]]</f>
        <v>346835785.26786184</v>
      </c>
      <c r="P138" s="4">
        <f>(testdata[[#This Row],[KVO]]*kSignal)+(P137*(1-kSignal))</f>
        <v>231940363.66571808</v>
      </c>
      <c r="Q138"/>
      <c r="R138" s="9"/>
      <c r="S138" s="11"/>
      <c r="T138"/>
      <c r="U138" s="3">
        <v>42935</v>
      </c>
      <c r="V138" s="4">
        <v>346835785.26999998</v>
      </c>
      <c r="W138" s="4">
        <v>231940363.66999999</v>
      </c>
    </row>
    <row r="139" spans="1:23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testdata[[#This Row],[high]]+testdata[[#This Row],[low]]+testdata[[#This Row],[close]]</f>
        <v>706.53</v>
      </c>
      <c r="I139" s="10">
        <f>IF(testdata[[#This Row],[H+L+C]]&gt;H138,1,-1)</f>
        <v>1</v>
      </c>
      <c r="J139" s="10">
        <f>testdata[[#This Row],[high]]-testdata[[#This Row],[low]]</f>
        <v>0.90000000000000568</v>
      </c>
      <c r="K139" s="14">
        <f>IF(testdata[[#This Row],[T]]=I138,K138+testdata[[#This Row],[dm]],J138+testdata[[#This Row],[dm]])</f>
        <v>2.8400000000000034</v>
      </c>
      <c r="L139" s="4">
        <f>testdata[[#This Row],[volume]]*ABS(2*(testdata[[#This Row],[dm]]/testdata[[#This Row],[cm]]-1))*testdata[[#This Row],[T]]*100</f>
        <v>6753664073.2394199</v>
      </c>
      <c r="M139" s="4">
        <f>(testdata[[#This Row],[VF]]*kShort)+(M138*(1-kShort))</f>
        <v>2821615413.3623414</v>
      </c>
      <c r="N139" s="4">
        <f>(testdata[[#This Row],[VF]]*kLong)+(N138*(1-kLong))</f>
        <v>2397801878.1555414</v>
      </c>
      <c r="O139" s="4">
        <f>testdata[[#This Row],[EMA34]]-testdata[[#This Row],[EMA55]]</f>
        <v>423813535.20679998</v>
      </c>
      <c r="P139" s="4">
        <f>(testdata[[#This Row],[KVO]]*kSignal)+(P138*(1-kSignal))</f>
        <v>259350816.7430155</v>
      </c>
      <c r="Q139"/>
      <c r="R139" s="9"/>
      <c r="S139" s="11"/>
      <c r="T139"/>
      <c r="U139" s="3">
        <v>42936</v>
      </c>
      <c r="V139" s="4">
        <v>423813535.20999998</v>
      </c>
      <c r="W139" s="4">
        <v>259350816.74000001</v>
      </c>
    </row>
    <row r="140" spans="1:23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testdata[[#This Row],[high]]+testdata[[#This Row],[low]]+testdata[[#This Row],[close]]</f>
        <v>705.56</v>
      </c>
      <c r="I140" s="10">
        <f>IF(testdata[[#This Row],[H+L+C]]&gt;H139,1,-1)</f>
        <v>-1</v>
      </c>
      <c r="J140" s="10">
        <f>testdata[[#This Row],[high]]-testdata[[#This Row],[low]]</f>
        <v>0.70000000000001705</v>
      </c>
      <c r="K140" s="14">
        <f>IF(testdata[[#This Row],[T]]=I139,K139+testdata[[#This Row],[dm]],J139+testdata[[#This Row],[dm]])</f>
        <v>1.6000000000000227</v>
      </c>
      <c r="L140" s="4">
        <f>testdata[[#This Row],[volume]]*ABS(2*(testdata[[#This Row],[dm]]/testdata[[#This Row],[cm]]-1))*testdata[[#This Row],[T]]*100</f>
        <v>-10466729099.999918</v>
      </c>
      <c r="M140" s="4">
        <f>(testdata[[#This Row],[VF]]*kShort)+(M139*(1-kShort))</f>
        <v>2062281441.1702123</v>
      </c>
      <c r="N140" s="4">
        <f>(testdata[[#This Row],[VF]]*kLong)+(N139*(1-kLong))</f>
        <v>1938354343.2214177</v>
      </c>
      <c r="O140" s="4">
        <f>testdata[[#This Row],[EMA34]]-testdata[[#This Row],[EMA55]]</f>
        <v>123927097.9487946</v>
      </c>
      <c r="P140" s="4">
        <f>(testdata[[#This Row],[KVO]]*kSignal)+(P139*(1-kSignal))</f>
        <v>240004571.20098397</v>
      </c>
      <c r="Q140"/>
      <c r="R140" s="9"/>
      <c r="S140" s="11"/>
      <c r="T140"/>
      <c r="U140" s="3">
        <v>42937</v>
      </c>
      <c r="V140" s="4">
        <v>123927097.95</v>
      </c>
      <c r="W140" s="4">
        <v>240004571.19999999</v>
      </c>
    </row>
    <row r="141" spans="1:23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testdata[[#This Row],[high]]+testdata[[#This Row],[low]]+testdata[[#This Row],[close]]</f>
        <v>705.66000000000008</v>
      </c>
      <c r="I141" s="10">
        <f>IF(testdata[[#This Row],[H+L+C]]&gt;H140,1,-1)</f>
        <v>1</v>
      </c>
      <c r="J141" s="10">
        <f>testdata[[#This Row],[high]]-testdata[[#This Row],[low]]</f>
        <v>0.65999999999999659</v>
      </c>
      <c r="K141" s="14">
        <f>IF(testdata[[#This Row],[T]]=I140,K140+testdata[[#This Row],[dm]],J140+testdata[[#This Row],[dm]])</f>
        <v>1.3600000000000136</v>
      </c>
      <c r="L141" s="4">
        <f>testdata[[#This Row],[volume]]*ABS(2*(testdata[[#This Row],[dm]]/testdata[[#This Row],[cm]]-1))*testdata[[#This Row],[T]]*100</f>
        <v>5033421647.0588961</v>
      </c>
      <c r="M141" s="4">
        <f>(testdata[[#This Row],[VF]]*kShort)+(M140*(1-kShort))</f>
        <v>2232060881.5067081</v>
      </c>
      <c r="N141" s="4">
        <f>(testdata[[#This Row],[VF]]*kLong)+(N140*(1-kLong))</f>
        <v>2048892461.2156134</v>
      </c>
      <c r="O141" s="4">
        <f>testdata[[#This Row],[EMA34]]-testdata[[#This Row],[EMA55]]</f>
        <v>183168420.29109478</v>
      </c>
      <c r="P141" s="4">
        <f>(testdata[[#This Row],[KVO]]*kSignal)+(P140*(1-kSignal))</f>
        <v>231885121.0709998</v>
      </c>
      <c r="Q141"/>
      <c r="R141" s="9"/>
      <c r="S141" s="11"/>
      <c r="T141"/>
      <c r="U141" s="3">
        <v>42940</v>
      </c>
      <c r="V141" s="4">
        <v>183168420.28999999</v>
      </c>
      <c r="W141" s="4">
        <v>231885121.06999999</v>
      </c>
    </row>
    <row r="142" spans="1:23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testdata[[#This Row],[high]]+testdata[[#This Row],[low]]+testdata[[#This Row],[close]]</f>
        <v>707.86</v>
      </c>
      <c r="I142" s="10">
        <f>IF(testdata[[#This Row],[H+L+C]]&gt;H141,1,-1)</f>
        <v>1</v>
      </c>
      <c r="J142" s="10">
        <f>testdata[[#This Row],[high]]-testdata[[#This Row],[low]]</f>
        <v>0.61000000000001364</v>
      </c>
      <c r="K142" s="14">
        <f>IF(testdata[[#This Row],[T]]=I141,K141+testdata[[#This Row],[dm]],J141+testdata[[#This Row],[dm]])</f>
        <v>1.9700000000000273</v>
      </c>
      <c r="L142" s="4">
        <f>testdata[[#This Row],[volume]]*ABS(2*(testdata[[#This Row],[dm]]/testdata[[#This Row],[cm]]-1))*testdata[[#This Row],[T]]*100</f>
        <v>7952052272.0811892</v>
      </c>
      <c r="M142" s="4">
        <f>(testdata[[#This Row],[VF]]*kShort)+(M141*(1-kShort))</f>
        <v>2558917532.3966784</v>
      </c>
      <c r="N142" s="4">
        <f>(testdata[[#This Row],[VF]]*kLong)+(N141*(1-kLong))</f>
        <v>2259719597.3179555</v>
      </c>
      <c r="O142" s="4">
        <f>testdata[[#This Row],[EMA34]]-testdata[[#This Row],[EMA55]]</f>
        <v>299197935.07872295</v>
      </c>
      <c r="P142" s="4">
        <f>(testdata[[#This Row],[KVO]]*kSignal)+(P141*(1-kSignal))</f>
        <v>241501237.35781741</v>
      </c>
      <c r="Q142"/>
      <c r="R142" s="9"/>
      <c r="S142" s="11"/>
      <c r="T142"/>
      <c r="U142" s="3">
        <v>42941</v>
      </c>
      <c r="V142" s="4">
        <v>299197935.07999998</v>
      </c>
      <c r="W142" s="4">
        <v>241501237.36000001</v>
      </c>
    </row>
    <row r="143" spans="1:23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testdata[[#This Row],[high]]+testdata[[#This Row],[low]]+testdata[[#This Row],[close]]</f>
        <v>707.82999999999993</v>
      </c>
      <c r="I143" s="10">
        <f>IF(testdata[[#This Row],[H+L+C]]&gt;H142,1,-1)</f>
        <v>-1</v>
      </c>
      <c r="J143" s="10">
        <f>testdata[[#This Row],[high]]-testdata[[#This Row],[low]]</f>
        <v>0.63000000000002387</v>
      </c>
      <c r="K143" s="14">
        <f>IF(testdata[[#This Row],[T]]=I142,K142+testdata[[#This Row],[dm]],J142+testdata[[#This Row],[dm]])</f>
        <v>1.2400000000000375</v>
      </c>
      <c r="L143" s="4">
        <f>testdata[[#This Row],[volume]]*ABS(2*(testdata[[#This Row],[dm]]/testdata[[#This Row],[cm]]-1))*testdata[[#This Row],[T]]*100</f>
        <v>-4909097393.5483484</v>
      </c>
      <c r="M143" s="4">
        <f>(testdata[[#This Row],[VF]]*kShort)+(M142*(1-kShort))</f>
        <v>2132173822.3426771</v>
      </c>
      <c r="N143" s="4">
        <f>(testdata[[#This Row],[VF]]*kLong)+(N142*(1-kLong))</f>
        <v>2003690419.0727303</v>
      </c>
      <c r="O143" s="4">
        <f>testdata[[#This Row],[EMA34]]-testdata[[#This Row],[EMA55]]</f>
        <v>128483403.26994681</v>
      </c>
      <c r="P143" s="4">
        <f>(testdata[[#This Row],[KVO]]*kSignal)+(P142*(1-kSignal))</f>
        <v>225355832.48812163</v>
      </c>
      <c r="Q143"/>
      <c r="R143" s="9"/>
      <c r="S143" s="11"/>
      <c r="T143"/>
      <c r="U143" s="3">
        <v>42942</v>
      </c>
      <c r="V143" s="4">
        <v>128483403.27</v>
      </c>
      <c r="W143" s="4">
        <v>225355832.49000001</v>
      </c>
    </row>
    <row r="144" spans="1:23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testdata[[#This Row],[high]]+testdata[[#This Row],[low]]+testdata[[#This Row],[close]]</f>
        <v>706.43000000000006</v>
      </c>
      <c r="I144" s="10">
        <f>IF(testdata[[#This Row],[H+L+C]]&gt;H143,1,-1)</f>
        <v>-1</v>
      </c>
      <c r="J144" s="10">
        <f>testdata[[#This Row],[high]]-testdata[[#This Row],[low]]</f>
        <v>2.210000000000008</v>
      </c>
      <c r="K144" s="14">
        <f>IF(testdata[[#This Row],[T]]=I143,K143+testdata[[#This Row],[dm]],J143+testdata[[#This Row],[dm]])</f>
        <v>3.4500000000000455</v>
      </c>
      <c r="L144" s="4">
        <f>testdata[[#This Row],[volume]]*ABS(2*(testdata[[#This Row],[dm]]/testdata[[#This Row],[cm]]-1))*testdata[[#This Row],[T]]*100</f>
        <v>-5335088714.2029886</v>
      </c>
      <c r="M144" s="4">
        <f>(testdata[[#This Row],[VF]]*kShort)+(M143*(1-kShort))</f>
        <v>1705473105.9686391</v>
      </c>
      <c r="N144" s="4">
        <f>(testdata[[#This Row],[VF]]*kLong)+(N143*(1-kLong))</f>
        <v>1741591164.3128834</v>
      </c>
      <c r="O144" s="4">
        <f>testdata[[#This Row],[EMA34]]-testdata[[#This Row],[EMA55]]</f>
        <v>-36118058.344244242</v>
      </c>
      <c r="P144" s="4">
        <f>(testdata[[#This Row],[KVO]]*kSignal)+(P143*(1-kSignal))</f>
        <v>188002419.51206937</v>
      </c>
      <c r="Q144"/>
      <c r="R144" s="9"/>
      <c r="S144" s="11"/>
      <c r="T144"/>
      <c r="U144" s="3">
        <v>42943</v>
      </c>
      <c r="V144" s="4">
        <v>-36118058.340000004</v>
      </c>
      <c r="W144" s="4">
        <v>188002419.50999999</v>
      </c>
    </row>
    <row r="145" spans="1:23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testdata[[#This Row],[high]]+testdata[[#This Row],[low]]+testdata[[#This Row],[close]]</f>
        <v>705.68000000000006</v>
      </c>
      <c r="I145" s="10">
        <f>IF(testdata[[#This Row],[H+L+C]]&gt;H144,1,-1)</f>
        <v>-1</v>
      </c>
      <c r="J145" s="10">
        <f>testdata[[#This Row],[high]]-testdata[[#This Row],[low]]</f>
        <v>0.88999999999998636</v>
      </c>
      <c r="K145" s="14">
        <f>IF(testdata[[#This Row],[T]]=I144,K144+testdata[[#This Row],[dm]],J144+testdata[[#This Row],[dm]])</f>
        <v>4.3400000000000318</v>
      </c>
      <c r="L145" s="4">
        <f>testdata[[#This Row],[volume]]*ABS(2*(testdata[[#This Row],[dm]]/testdata[[#This Row],[cm]]-1))*testdata[[#This Row],[T]]*100</f>
        <v>-8351741557.603735</v>
      </c>
      <c r="M145" s="4">
        <f>(testdata[[#This Row],[VF]]*kShort)+(M144*(1-kShort))</f>
        <v>1130775125.1930749</v>
      </c>
      <c r="N145" s="4">
        <f>(testdata[[#This Row],[VF]]*kLong)+(N144*(1-kLong))</f>
        <v>1381114995.6730042</v>
      </c>
      <c r="O145" s="4">
        <f>testdata[[#This Row],[EMA34]]-testdata[[#This Row],[EMA55]]</f>
        <v>-250339870.47992921</v>
      </c>
      <c r="P145" s="4">
        <f>(testdata[[#This Row],[KVO]]*kSignal)+(P144*(1-kSignal))</f>
        <v>125382092.37035531</v>
      </c>
      <c r="Q145"/>
      <c r="R145" s="9"/>
      <c r="S145" s="11"/>
      <c r="T145"/>
      <c r="U145" s="3">
        <v>42944</v>
      </c>
      <c r="V145" s="4">
        <v>-250339870.47999999</v>
      </c>
      <c r="W145" s="4">
        <v>125382092.37</v>
      </c>
    </row>
    <row r="146" spans="1:23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testdata[[#This Row],[high]]+testdata[[#This Row],[low]]+testdata[[#This Row],[close]]</f>
        <v>706.32999999999993</v>
      </c>
      <c r="I146" s="10">
        <f>IF(testdata[[#This Row],[H+L+C]]&gt;H145,1,-1)</f>
        <v>1</v>
      </c>
      <c r="J146" s="10">
        <f>testdata[[#This Row],[high]]-testdata[[#This Row],[low]]</f>
        <v>0.90000000000000568</v>
      </c>
      <c r="K146" s="14">
        <f>IF(testdata[[#This Row],[T]]=I145,K145+testdata[[#This Row],[dm]],J145+testdata[[#This Row],[dm]])</f>
        <v>1.789999999999992</v>
      </c>
      <c r="L146" s="4">
        <f>testdata[[#This Row],[volume]]*ABS(2*(testdata[[#This Row],[dm]]/testdata[[#This Row],[cm]]-1))*testdata[[#This Row],[T]]*100</f>
        <v>6866395941.8993654</v>
      </c>
      <c r="M146" s="4">
        <f>(testdata[[#This Row],[VF]]*kShort)+(M145*(1-kShort))</f>
        <v>1458524886.1477201</v>
      </c>
      <c r="N146" s="4">
        <f>(testdata[[#This Row],[VF]]*kLong)+(N145*(1-kLong))</f>
        <v>1577017886.6096599</v>
      </c>
      <c r="O146" s="4">
        <f>testdata[[#This Row],[EMA34]]-testdata[[#This Row],[EMA55]]</f>
        <v>-118493000.46193981</v>
      </c>
      <c r="P146" s="4">
        <f>(testdata[[#This Row],[KVO]]*kSignal)+(P145*(1-kSignal))</f>
        <v>90542793.394313157</v>
      </c>
      <c r="Q146"/>
      <c r="R146" s="9"/>
      <c r="S146" s="11"/>
      <c r="T146"/>
      <c r="U146" s="3">
        <v>42947</v>
      </c>
      <c r="V146" s="4">
        <v>-118493000.45999999</v>
      </c>
      <c r="W146" s="4">
        <v>90542793.390000001</v>
      </c>
    </row>
    <row r="147" spans="1:23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testdata[[#This Row],[high]]+testdata[[#This Row],[low]]+testdata[[#This Row],[close]]</f>
        <v>707.05</v>
      </c>
      <c r="I147" s="10">
        <f>IF(testdata[[#This Row],[H+L+C]]&gt;H146,1,-1)</f>
        <v>1</v>
      </c>
      <c r="J147" s="10">
        <f>testdata[[#This Row],[high]]-testdata[[#This Row],[low]]</f>
        <v>0.75</v>
      </c>
      <c r="K147" s="14">
        <f>IF(testdata[[#This Row],[T]]=I146,K146+testdata[[#This Row],[dm]],J146+testdata[[#This Row],[dm]])</f>
        <v>2.539999999999992</v>
      </c>
      <c r="L147" s="4">
        <f>testdata[[#This Row],[volume]]*ABS(2*(testdata[[#This Row],[dm]]/testdata[[#This Row],[cm]]-1))*testdata[[#This Row],[T]]*100</f>
        <v>8137493911.8110132</v>
      </c>
      <c r="M147" s="4">
        <f>(testdata[[#This Row],[VF]]*kShort)+(M146*(1-kShort))</f>
        <v>1840180259.0427654</v>
      </c>
      <c r="N147" s="4">
        <f>(testdata[[#This Row],[VF]]*kLong)+(N146*(1-kLong))</f>
        <v>1811320601.7954226</v>
      </c>
      <c r="O147" s="4">
        <f>testdata[[#This Row],[EMA34]]-testdata[[#This Row],[EMA55]]</f>
        <v>28859657.247342825</v>
      </c>
      <c r="P147" s="4">
        <f>(testdata[[#This Row],[KVO]]*kSignal)+(P146*(1-kSignal))</f>
        <v>81730916.801888824</v>
      </c>
      <c r="Q147"/>
      <c r="R147" s="9"/>
      <c r="S147" s="11"/>
      <c r="T147"/>
      <c r="U147" s="3">
        <v>42948</v>
      </c>
      <c r="V147" s="4">
        <v>28859657.25</v>
      </c>
      <c r="W147" s="4">
        <v>81730916.799999997</v>
      </c>
    </row>
    <row r="148" spans="1:23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testdata[[#This Row],[high]]+testdata[[#This Row],[low]]+testdata[[#This Row],[close]]</f>
        <v>706.93000000000006</v>
      </c>
      <c r="I148" s="10">
        <f>IF(testdata[[#This Row],[H+L+C]]&gt;H147,1,-1)</f>
        <v>-1</v>
      </c>
      <c r="J148" s="10">
        <f>testdata[[#This Row],[high]]-testdata[[#This Row],[low]]</f>
        <v>1.1800000000000068</v>
      </c>
      <c r="K148" s="14">
        <f>IF(testdata[[#This Row],[T]]=I147,K147+testdata[[#This Row],[dm]],J147+testdata[[#This Row],[dm]])</f>
        <v>1.9300000000000068</v>
      </c>
      <c r="L148" s="4">
        <f>testdata[[#This Row],[volume]]*ABS(2*(testdata[[#This Row],[dm]]/testdata[[#This Row],[cm]]-1))*testdata[[#This Row],[T]]*100</f>
        <v>-3848220932.6424732</v>
      </c>
      <c r="M148" s="4">
        <f>(testdata[[#This Row],[VF]]*kShort)+(M147*(1-kShort))</f>
        <v>1515128762.3750374</v>
      </c>
      <c r="N148" s="4">
        <f>(testdata[[#This Row],[VF]]*kLong)+(N147*(1-kLong))</f>
        <v>1609194118.4226406</v>
      </c>
      <c r="O148" s="4">
        <f>testdata[[#This Row],[EMA34]]-testdata[[#This Row],[EMA55]]</f>
        <v>-94065356.04760313</v>
      </c>
      <c r="P148" s="4">
        <f>(testdata[[#This Row],[KVO]]*kSignal)+(P147*(1-kSignal))</f>
        <v>56617163.537675694</v>
      </c>
      <c r="Q148"/>
      <c r="R148" s="9"/>
      <c r="S148" s="11"/>
      <c r="T148"/>
      <c r="U148" s="3">
        <v>42949</v>
      </c>
      <c r="V148" s="4">
        <v>-94065356.049999997</v>
      </c>
      <c r="W148" s="4">
        <v>56617163.539999999</v>
      </c>
    </row>
    <row r="149" spans="1:23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testdata[[#This Row],[high]]+testdata[[#This Row],[low]]+testdata[[#This Row],[close]]</f>
        <v>706.49</v>
      </c>
      <c r="I149" s="10">
        <f>IF(testdata[[#This Row],[H+L+C]]&gt;H148,1,-1)</f>
        <v>-1</v>
      </c>
      <c r="J149" s="10">
        <f>testdata[[#This Row],[high]]-testdata[[#This Row],[low]]</f>
        <v>0.67000000000001592</v>
      </c>
      <c r="K149" s="14">
        <f>IF(testdata[[#This Row],[T]]=I148,K148+testdata[[#This Row],[dm]],J148+testdata[[#This Row],[dm]])</f>
        <v>2.6000000000000227</v>
      </c>
      <c r="L149" s="4">
        <f>testdata[[#This Row],[volume]]*ABS(2*(testdata[[#This Row],[dm]]/testdata[[#This Row],[cm]]-1))*testdata[[#This Row],[T]]*100</f>
        <v>-6361370264.6153517</v>
      </c>
      <c r="M149" s="4">
        <f>(testdata[[#This Row],[VF]]*kShort)+(M148*(1-kShort))</f>
        <v>1065043103.6898723</v>
      </c>
      <c r="N149" s="4">
        <f>(testdata[[#This Row],[VF]]*kLong)+(N148*(1-kLong))</f>
        <v>1324531104.7427123</v>
      </c>
      <c r="O149" s="4">
        <f>testdata[[#This Row],[EMA34]]-testdata[[#This Row],[EMA55]]</f>
        <v>-259488001.05283999</v>
      </c>
      <c r="P149" s="4">
        <f>(testdata[[#This Row],[KVO]]*kSignal)+(P148*(1-kSignal))</f>
        <v>11459282.881887741</v>
      </c>
      <c r="Q149"/>
      <c r="R149" s="9"/>
      <c r="S149" s="11"/>
      <c r="T149"/>
      <c r="U149" s="3">
        <v>42950</v>
      </c>
      <c r="V149" s="4">
        <v>-259488001.05000001</v>
      </c>
      <c r="W149" s="4">
        <v>11459282.880000001</v>
      </c>
    </row>
    <row r="150" spans="1:23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testdata[[#This Row],[high]]+testdata[[#This Row],[low]]+testdata[[#This Row],[close]]</f>
        <v>707.66</v>
      </c>
      <c r="I150" s="10">
        <f>IF(testdata[[#This Row],[H+L+C]]&gt;H149,1,-1)</f>
        <v>1</v>
      </c>
      <c r="J150" s="10">
        <f>testdata[[#This Row],[high]]-testdata[[#This Row],[low]]</f>
        <v>0.78000000000000114</v>
      </c>
      <c r="K150" s="14">
        <f>IF(testdata[[#This Row],[T]]=I149,K149+testdata[[#This Row],[dm]],J149+testdata[[#This Row],[dm]])</f>
        <v>1.4500000000000171</v>
      </c>
      <c r="L150" s="4">
        <f>testdata[[#This Row],[volume]]*ABS(2*(testdata[[#This Row],[dm]]/testdata[[#This Row],[cm]]-1))*testdata[[#This Row],[T]]*100</f>
        <v>5833850615.1724844</v>
      </c>
      <c r="M150" s="4">
        <f>(testdata[[#This Row],[VF]]*kShort)+(M149*(1-kShort))</f>
        <v>1337546390.0603073</v>
      </c>
      <c r="N150" s="4">
        <f>(testdata[[#This Row],[VF]]*kLong)+(N149*(1-kLong))</f>
        <v>1485578230.1152041</v>
      </c>
      <c r="O150" s="4">
        <f>testdata[[#This Row],[EMA34]]-testdata[[#This Row],[EMA55]]</f>
        <v>-148031840.05489683</v>
      </c>
      <c r="P150" s="4">
        <f>(testdata[[#This Row],[KVO]]*kSignal)+(P149*(1-kSignal))</f>
        <v>-11325163.251938626</v>
      </c>
      <c r="Q150"/>
      <c r="R150" s="9"/>
      <c r="S150" s="11"/>
      <c r="T150"/>
      <c r="U150" s="3">
        <v>42951</v>
      </c>
      <c r="V150" s="4">
        <v>-148031840.05000001</v>
      </c>
      <c r="W150" s="4">
        <v>-11325163.25</v>
      </c>
    </row>
    <row r="151" spans="1:23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testdata[[#This Row],[high]]+testdata[[#This Row],[low]]+testdata[[#This Row],[close]]</f>
        <v>708.55000000000007</v>
      </c>
      <c r="I151" s="10">
        <f>IF(testdata[[#This Row],[H+L+C]]&gt;H150,1,-1)</f>
        <v>1</v>
      </c>
      <c r="J151" s="10">
        <f>testdata[[#This Row],[high]]-testdata[[#This Row],[low]]</f>
        <v>0.46999999999999886</v>
      </c>
      <c r="K151" s="14">
        <f>IF(testdata[[#This Row],[T]]=I150,K150+testdata[[#This Row],[dm]],J150+testdata[[#This Row],[dm]])</f>
        <v>1.9200000000000159</v>
      </c>
      <c r="L151" s="4">
        <f>testdata[[#This Row],[volume]]*ABS(2*(testdata[[#This Row],[dm]]/testdata[[#This Row],[cm]]-1))*testdata[[#This Row],[T]]*100</f>
        <v>5068273208.3333511</v>
      </c>
      <c r="M151" s="4">
        <f>(testdata[[#This Row],[VF]]*kShort)+(M150*(1-kShort))</f>
        <v>1550730779.6759098</v>
      </c>
      <c r="N151" s="4">
        <f>(testdata[[#This Row],[VF]]*kLong)+(N150*(1-kLong))</f>
        <v>1613531622.1944237</v>
      </c>
      <c r="O151" s="15">
        <f>testdata[[#This Row],[EMA34]]-testdata[[#This Row],[EMA55]]</f>
        <v>-62800842.518513918</v>
      </c>
      <c r="P151" s="15">
        <f>(testdata[[#This Row],[KVO]]*kSignal)+(P150*(1-kSignal))</f>
        <v>-18678831.718592241</v>
      </c>
      <c r="Q151"/>
      <c r="R151" s="9"/>
      <c r="S151" s="11"/>
      <c r="T151"/>
      <c r="U151" s="3">
        <v>42954</v>
      </c>
      <c r="V151" s="4">
        <v>-62800842.520000003</v>
      </c>
      <c r="W151" s="4">
        <v>-18678831.719999999</v>
      </c>
    </row>
    <row r="152" spans="1:23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testdata[[#This Row],[high]]+testdata[[#This Row],[low]]+testdata[[#This Row],[close]]</f>
        <v>708.44</v>
      </c>
      <c r="I152" s="10">
        <f>IF(testdata[[#This Row],[H+L+C]]&gt;H151,1,-1)</f>
        <v>-1</v>
      </c>
      <c r="J152" s="10">
        <f>testdata[[#This Row],[high]]-testdata[[#This Row],[low]]</f>
        <v>1.9800000000000182</v>
      </c>
      <c r="K152" s="14">
        <f>IF(testdata[[#This Row],[T]]=I151,K151+testdata[[#This Row],[dm]],J151+testdata[[#This Row],[dm]])</f>
        <v>2.4500000000000171</v>
      </c>
      <c r="L152" s="4">
        <f>testdata[[#This Row],[volume]]*ABS(2*(testdata[[#This Row],[dm]]/testdata[[#This Row],[cm]]-1))*testdata[[#This Row],[T]]*100</f>
        <v>-2483499183.6734457</v>
      </c>
      <c r="M152" s="4">
        <f>(testdata[[#This Row],[VF]]*kShort)+(M151*(1-kShort))</f>
        <v>1320203353.1988037</v>
      </c>
      <c r="N152" s="4">
        <f>(testdata[[#This Row],[VF]]*kLong)+(N151*(1-kLong))</f>
        <v>1467209093.4134283</v>
      </c>
      <c r="O152" s="4">
        <f>testdata[[#This Row],[EMA34]]-testdata[[#This Row],[EMA55]]</f>
        <v>-147005740.21462464</v>
      </c>
      <c r="P152" s="4">
        <f>(testdata[[#This Row],[KVO]]*kSignal)+(P151*(1-kSignal))</f>
        <v>-37011247.218025446</v>
      </c>
      <c r="Q152"/>
      <c r="R152" s="9"/>
      <c r="S152" s="11"/>
      <c r="T152"/>
      <c r="U152" s="3">
        <v>42955</v>
      </c>
      <c r="V152" s="4">
        <v>-147005740.21000001</v>
      </c>
      <c r="W152" s="4">
        <v>-37011247.219999999</v>
      </c>
    </row>
    <row r="153" spans="1:23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testdata[[#This Row],[high]]+testdata[[#This Row],[low]]+testdata[[#This Row],[close]]</f>
        <v>706.18000000000006</v>
      </c>
      <c r="I153" s="10">
        <f>IF(testdata[[#This Row],[H+L+C]]&gt;H152,1,-1)</f>
        <v>-1</v>
      </c>
      <c r="J153" s="10">
        <f>testdata[[#This Row],[high]]-testdata[[#This Row],[low]]</f>
        <v>1.1899999999999977</v>
      </c>
      <c r="K153" s="14">
        <f>IF(testdata[[#This Row],[T]]=I152,K152+testdata[[#This Row],[dm]],J152+testdata[[#This Row],[dm]])</f>
        <v>3.6400000000000148</v>
      </c>
      <c r="L153" s="4">
        <f>testdata[[#This Row],[volume]]*ABS(2*(testdata[[#This Row],[dm]]/testdata[[#This Row],[cm]]-1))*testdata[[#This Row],[T]]*100</f>
        <v>-8842522769.2307949</v>
      </c>
      <c r="M153" s="4">
        <f>(testdata[[#This Row],[VF]]*kShort)+(M152*(1-kShort))</f>
        <v>739476146.2028265</v>
      </c>
      <c r="N153" s="4">
        <f>(testdata[[#This Row],[VF]]*kLong)+(N152*(1-kLong))</f>
        <v>1099004384.0332775</v>
      </c>
      <c r="O153" s="4">
        <f>testdata[[#This Row],[EMA34]]-testdata[[#This Row],[EMA55]]</f>
        <v>-359528237.83045101</v>
      </c>
      <c r="P153" s="4">
        <f>(testdata[[#This Row],[KVO]]*kSignal)+(P152*(1-kSignal))</f>
        <v>-83085103.019800529</v>
      </c>
      <c r="Q153"/>
      <c r="R153" s="9"/>
      <c r="S153" s="11"/>
      <c r="T153"/>
      <c r="U153" s="3">
        <v>42956</v>
      </c>
      <c r="V153" s="4">
        <v>-359528237.82999998</v>
      </c>
      <c r="W153" s="4">
        <v>-83085103.019999996</v>
      </c>
    </row>
    <row r="154" spans="1:23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testdata[[#This Row],[high]]+testdata[[#This Row],[low]]+testdata[[#This Row],[close]]</f>
        <v>699.77</v>
      </c>
      <c r="I154" s="10">
        <f>IF(testdata[[#This Row],[H+L+C]]&gt;H153,1,-1)</f>
        <v>-1</v>
      </c>
      <c r="J154" s="10">
        <f>testdata[[#This Row],[high]]-testdata[[#This Row],[low]]</f>
        <v>2.6099999999999852</v>
      </c>
      <c r="K154" s="14">
        <f>IF(testdata[[#This Row],[T]]=I153,K153+testdata[[#This Row],[dm]],J153+testdata[[#This Row],[dm]])</f>
        <v>6.25</v>
      </c>
      <c r="L154" s="4">
        <f>testdata[[#This Row],[volume]]*ABS(2*(testdata[[#This Row],[dm]]/testdata[[#This Row],[cm]]-1))*testdata[[#This Row],[T]]*100</f>
        <v>-14717882583.040058</v>
      </c>
      <c r="M154" s="4">
        <f>(testdata[[#This Row],[VF]]*kShort)+(M153*(1-kShort))</f>
        <v>-143801495.46819556</v>
      </c>
      <c r="N154" s="4">
        <f>(testdata[[#This Row],[VF]]*kLong)+(N153*(1-kLong))</f>
        <v>534115563.78065842</v>
      </c>
      <c r="O154" s="4">
        <f>testdata[[#This Row],[EMA34]]-testdata[[#This Row],[EMA55]]</f>
        <v>-677917059.24885392</v>
      </c>
      <c r="P154" s="4">
        <f>(testdata[[#This Row],[KVO]]*kSignal)+(P153*(1-kSignal))</f>
        <v>-168061096.76680815</v>
      </c>
      <c r="Q154"/>
      <c r="R154" s="9"/>
      <c r="S154" s="11"/>
      <c r="T154"/>
      <c r="U154" s="3">
        <v>42957</v>
      </c>
      <c r="V154" s="4">
        <v>-677917059.25</v>
      </c>
      <c r="W154" s="4">
        <v>-168061096.77000001</v>
      </c>
    </row>
    <row r="155" spans="1:23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testdata[[#This Row],[high]]+testdata[[#This Row],[low]]+testdata[[#This Row],[close]]</f>
        <v>698.6</v>
      </c>
      <c r="I155" s="10">
        <f>IF(testdata[[#This Row],[H+L+C]]&gt;H154,1,-1)</f>
        <v>-1</v>
      </c>
      <c r="J155" s="10">
        <f>testdata[[#This Row],[high]]-testdata[[#This Row],[low]]</f>
        <v>1.0099999999999909</v>
      </c>
      <c r="K155" s="14">
        <f>IF(testdata[[#This Row],[T]]=I154,K154+testdata[[#This Row],[dm]],J154+testdata[[#This Row],[dm]])</f>
        <v>7.2599999999999909</v>
      </c>
      <c r="L155" s="4">
        <f>testdata[[#This Row],[volume]]*ABS(2*(testdata[[#This Row],[dm]]/testdata[[#This Row],[cm]]-1))*testdata[[#This Row],[T]]*100</f>
        <v>-13519537190.082661</v>
      </c>
      <c r="M155" s="4">
        <f>(testdata[[#This Row],[VF]]*kShort)+(M154*(1-kShort))</f>
        <v>-908129249.44616497</v>
      </c>
      <c r="N155" s="4">
        <f>(testdata[[#This Row],[VF]]*kLong)+(N154*(1-kLong))</f>
        <v>32199393.999825656</v>
      </c>
      <c r="O155" s="4">
        <f>testdata[[#This Row],[EMA34]]-testdata[[#This Row],[EMA55]]</f>
        <v>-940328643.44599056</v>
      </c>
      <c r="P155" s="4">
        <f>(testdata[[#This Row],[KVO]]*kSignal)+(P154*(1-kSignal))</f>
        <v>-278385032.00669134</v>
      </c>
      <c r="Q155"/>
      <c r="R155" s="9"/>
      <c r="S155" s="11"/>
      <c r="T155"/>
      <c r="U155" s="3">
        <v>42958</v>
      </c>
      <c r="V155" s="4">
        <v>-940328643.45000005</v>
      </c>
      <c r="W155" s="4">
        <v>-278385032.00999999</v>
      </c>
    </row>
    <row r="156" spans="1:23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testdata[[#This Row],[high]]+testdata[[#This Row],[low]]+testdata[[#This Row],[close]]</f>
        <v>704.51</v>
      </c>
      <c r="I156" s="10">
        <f>IF(testdata[[#This Row],[H+L+C]]&gt;H155,1,-1)</f>
        <v>1</v>
      </c>
      <c r="J156" s="10">
        <f>testdata[[#This Row],[high]]-testdata[[#This Row],[low]]</f>
        <v>1.1800000000000068</v>
      </c>
      <c r="K156" s="14">
        <f>IF(testdata[[#This Row],[T]]=I155,K155+testdata[[#This Row],[dm]],J155+testdata[[#This Row],[dm]])</f>
        <v>2.1899999999999977</v>
      </c>
      <c r="L156" s="4">
        <f>testdata[[#This Row],[volume]]*ABS(2*(testdata[[#This Row],[dm]]/testdata[[#This Row],[cm]]-1))*testdata[[#This Row],[T]]*100</f>
        <v>7089967561.6437798</v>
      </c>
      <c r="M156" s="4">
        <f>(testdata[[#This Row],[VF]]*kShort)+(M155*(1-kShort))</f>
        <v>-451095145.95531094</v>
      </c>
      <c r="N156" s="4">
        <f>(testdata[[#This Row],[VF]]*kLong)+(N155*(1-kLong))</f>
        <v>284262542.84425259</v>
      </c>
      <c r="O156" s="4">
        <f>testdata[[#This Row],[EMA34]]-testdata[[#This Row],[EMA55]]</f>
        <v>-735357688.79956353</v>
      </c>
      <c r="P156" s="4">
        <f>(testdata[[#This Row],[KVO]]*kSignal)+(P155*(1-kSignal))</f>
        <v>-343666840.11995882</v>
      </c>
      <c r="Q156"/>
      <c r="R156" s="9"/>
      <c r="S156" s="11"/>
      <c r="T156"/>
      <c r="U156" s="3">
        <v>42961</v>
      </c>
      <c r="V156" s="4">
        <v>-735357688.79999995</v>
      </c>
      <c r="W156" s="4">
        <v>-343666840.12</v>
      </c>
    </row>
    <row r="157" spans="1:23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testdata[[#This Row],[high]]+testdata[[#This Row],[low]]+testdata[[#This Row],[close]]</f>
        <v>705.27</v>
      </c>
      <c r="I157" s="10">
        <f>IF(testdata[[#This Row],[H+L+C]]&gt;H156,1,-1)</f>
        <v>1</v>
      </c>
      <c r="J157" s="10">
        <f>testdata[[#This Row],[high]]-testdata[[#This Row],[low]]</f>
        <v>0.79999999999998295</v>
      </c>
      <c r="K157" s="14">
        <f>IF(testdata[[#This Row],[T]]=I156,K156+testdata[[#This Row],[dm]],J156+testdata[[#This Row],[dm]])</f>
        <v>2.9899999999999807</v>
      </c>
      <c r="L157" s="4">
        <f>testdata[[#This Row],[volume]]*ABS(2*(testdata[[#This Row],[dm]]/testdata[[#This Row],[cm]]-1))*testdata[[#This Row],[T]]*100</f>
        <v>8487095237.4582396</v>
      </c>
      <c r="M157" s="4">
        <f>(testdata[[#This Row],[VF]]*kShort)+(M156*(1-kShort))</f>
        <v>59658590.239749074</v>
      </c>
      <c r="N157" s="4">
        <f>(testdata[[#This Row],[VF]]*kLong)+(N156*(1-kLong))</f>
        <v>577220853.36618066</v>
      </c>
      <c r="O157" s="4">
        <f>testdata[[#This Row],[EMA34]]-testdata[[#This Row],[EMA55]]</f>
        <v>-517562263.12643158</v>
      </c>
      <c r="P157" s="4">
        <f>(testdata[[#This Row],[KVO]]*kSignal)+(P156*(1-kSignal))</f>
        <v>-368509043.40659779</v>
      </c>
      <c r="Q157"/>
      <c r="R157" s="9"/>
      <c r="S157" s="11"/>
      <c r="T157"/>
      <c r="U157" s="3">
        <v>42962</v>
      </c>
      <c r="V157" s="4">
        <v>-517562263.13</v>
      </c>
      <c r="W157" s="4">
        <v>-368509043.41000003</v>
      </c>
    </row>
    <row r="158" spans="1:23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testdata[[#This Row],[high]]+testdata[[#This Row],[low]]+testdata[[#This Row],[close]]</f>
        <v>706.51</v>
      </c>
      <c r="I158" s="10">
        <f>IF(testdata[[#This Row],[H+L+C]]&gt;H157,1,-1)</f>
        <v>1</v>
      </c>
      <c r="J158" s="10">
        <f>testdata[[#This Row],[high]]-testdata[[#This Row],[low]]</f>
        <v>1.0699999999999932</v>
      </c>
      <c r="K158" s="14">
        <f>IF(testdata[[#This Row],[T]]=I157,K157+testdata[[#This Row],[dm]],J157+testdata[[#This Row],[dm]])</f>
        <v>4.0599999999999739</v>
      </c>
      <c r="L158" s="4">
        <f>testdata[[#This Row],[volume]]*ABS(2*(testdata[[#This Row],[dm]]/testdata[[#This Row],[cm]]-1))*testdata[[#This Row],[T]]*100</f>
        <v>8761090025.6157627</v>
      </c>
      <c r="M158" s="4">
        <f>(testdata[[#This Row],[VF]]*kShort)+(M157*(1-kShort))</f>
        <v>556883243.68980694</v>
      </c>
      <c r="N158" s="4">
        <f>(testdata[[#This Row],[VF]]*kLong)+(N157*(1-kLong))</f>
        <v>869501895.2322371</v>
      </c>
      <c r="O158" s="4">
        <f>testdata[[#This Row],[EMA34]]-testdata[[#This Row],[EMA55]]</f>
        <v>-312618651.54243016</v>
      </c>
      <c r="P158" s="4">
        <f>(testdata[[#This Row],[KVO]]*kSignal)+(P157*(1-kSignal))</f>
        <v>-360524701.71171671</v>
      </c>
      <c r="Q158"/>
      <c r="R158" s="9"/>
      <c r="S158" s="11"/>
      <c r="T158"/>
      <c r="U158" s="3">
        <v>42963</v>
      </c>
      <c r="V158" s="4">
        <v>-312618651.54000002</v>
      </c>
      <c r="W158" s="4">
        <v>-360524701.70999998</v>
      </c>
    </row>
    <row r="159" spans="1:23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testdata[[#This Row],[high]]+testdata[[#This Row],[low]]+testdata[[#This Row],[close]]</f>
        <v>698.70999999999992</v>
      </c>
      <c r="I159" s="10">
        <f>IF(testdata[[#This Row],[H+L+C]]&gt;H158,1,-1)</f>
        <v>-1</v>
      </c>
      <c r="J159" s="10">
        <f>testdata[[#This Row],[high]]-testdata[[#This Row],[low]]</f>
        <v>3.3400000000000034</v>
      </c>
      <c r="K159" s="14">
        <f>IF(testdata[[#This Row],[T]]=I158,K158+testdata[[#This Row],[dm]],J158+testdata[[#This Row],[dm]])</f>
        <v>4.4099999999999966</v>
      </c>
      <c r="L159" s="4">
        <f>testdata[[#This Row],[volume]]*ABS(2*(testdata[[#This Row],[dm]]/testdata[[#This Row],[cm]]-1))*testdata[[#This Row],[T]]*100</f>
        <v>-6539232065.3060865</v>
      </c>
      <c r="M159" s="4">
        <f>(testdata[[#This Row],[VF]]*kShort)+(M158*(1-kShort))</f>
        <v>151390940.31861305</v>
      </c>
      <c r="N159" s="4">
        <f>(testdata[[#This Row],[VF]]*kLong)+(N158*(1-kLong))</f>
        <v>604904253.7844398</v>
      </c>
      <c r="O159" s="4">
        <f>testdata[[#This Row],[EMA34]]-testdata[[#This Row],[EMA55]]</f>
        <v>-453513313.46582675</v>
      </c>
      <c r="P159" s="4">
        <f>(testdata[[#This Row],[KVO]]*kSignal)+(P158*(1-kSignal))</f>
        <v>-373808789.10516101</v>
      </c>
      <c r="Q159"/>
      <c r="R159" s="9"/>
      <c r="S159" s="11"/>
      <c r="T159"/>
      <c r="U159" s="3">
        <v>42964</v>
      </c>
      <c r="V159" s="4">
        <v>-453513313.47000003</v>
      </c>
      <c r="W159" s="4">
        <v>-373808789.11000001</v>
      </c>
    </row>
    <row r="160" spans="1:23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testdata[[#This Row],[high]]+testdata[[#This Row],[low]]+testdata[[#This Row],[close]]</f>
        <v>695.18999999999994</v>
      </c>
      <c r="I160" s="10">
        <f>IF(testdata[[#This Row],[H+L+C]]&gt;H159,1,-1)</f>
        <v>-1</v>
      </c>
      <c r="J160" s="10">
        <f>testdata[[#This Row],[high]]-testdata[[#This Row],[low]]</f>
        <v>1.8900000000000148</v>
      </c>
      <c r="K160" s="14">
        <f>IF(testdata[[#This Row],[T]]=I159,K159+testdata[[#This Row],[dm]],J159+testdata[[#This Row],[dm]])</f>
        <v>6.3000000000000114</v>
      </c>
      <c r="L160" s="4">
        <f>testdata[[#This Row],[volume]]*ABS(2*(testdata[[#This Row],[dm]]/testdata[[#This Row],[cm]]-1))*testdata[[#This Row],[T]]*100</f>
        <v>-20078437119.999947</v>
      </c>
      <c r="M160" s="4">
        <f>(testdata[[#This Row],[VF]]*kShort)+(M159*(1-kShort))</f>
        <v>-1004599234.5567331</v>
      </c>
      <c r="N160" s="4">
        <f>(testdata[[#This Row],[VF]]*kLong)+(N159*(1-kLong))</f>
        <v>-133786509.56500256</v>
      </c>
      <c r="O160" s="4">
        <f>testdata[[#This Row],[EMA34]]-testdata[[#This Row],[EMA55]]</f>
        <v>-870812724.99173057</v>
      </c>
      <c r="P160" s="4">
        <f>(testdata[[#This Row],[KVO]]*kSignal)+(P159*(1-kSignal))</f>
        <v>-444809351.37467098</v>
      </c>
      <c r="Q160"/>
      <c r="R160" s="9"/>
      <c r="S160" s="11"/>
      <c r="T160"/>
      <c r="U160" s="3">
        <v>42965</v>
      </c>
      <c r="V160" s="4">
        <v>-870812724.99000001</v>
      </c>
      <c r="W160" s="4">
        <v>-444809351.37</v>
      </c>
    </row>
    <row r="161" spans="1:23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testdata[[#This Row],[high]]+testdata[[#This Row],[low]]+testdata[[#This Row],[close]]</f>
        <v>694.07</v>
      </c>
      <c r="I161" s="10">
        <f>IF(testdata[[#This Row],[H+L+C]]&gt;H160,1,-1)</f>
        <v>-1</v>
      </c>
      <c r="J161" s="10">
        <f>testdata[[#This Row],[high]]-testdata[[#This Row],[low]]</f>
        <v>1.3099999999999739</v>
      </c>
      <c r="K161" s="14">
        <f>IF(testdata[[#This Row],[T]]=I160,K160+testdata[[#This Row],[dm]],J160+testdata[[#This Row],[dm]])</f>
        <v>7.6099999999999852</v>
      </c>
      <c r="L161" s="4">
        <f>testdata[[#This Row],[volume]]*ABS(2*(testdata[[#This Row],[dm]]/testdata[[#This Row],[cm]]-1))*testdata[[#This Row],[T]]*100</f>
        <v>-11368609450.722775</v>
      </c>
      <c r="M161" s="4">
        <f>(testdata[[#This Row],[VF]]*kShort)+(M160*(1-kShort))</f>
        <v>-1596828389.766221</v>
      </c>
      <c r="N161" s="4">
        <f>(testdata[[#This Row],[VF]]*kLong)+(N160*(1-kLong))</f>
        <v>-535030186.03492296</v>
      </c>
      <c r="O161" s="4">
        <f>testdata[[#This Row],[EMA34]]-testdata[[#This Row],[EMA55]]</f>
        <v>-1061798203.7312981</v>
      </c>
      <c r="P161" s="4">
        <f>(testdata[[#This Row],[KVO]]*kSignal)+(P160*(1-kSignal))</f>
        <v>-532950615.99704635</v>
      </c>
      <c r="Q161"/>
      <c r="R161" s="9"/>
      <c r="S161" s="11"/>
      <c r="T161"/>
      <c r="U161" s="3">
        <v>42968</v>
      </c>
      <c r="V161" s="4">
        <v>-1061798203.73</v>
      </c>
      <c r="W161" s="4">
        <v>-532950616</v>
      </c>
    </row>
    <row r="162" spans="1:23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testdata[[#This Row],[high]]+testdata[[#This Row],[low]]+testdata[[#This Row],[close]]</f>
        <v>700.44999999999993</v>
      </c>
      <c r="I162" s="10">
        <f>IF(testdata[[#This Row],[H+L+C]]&gt;H161,1,-1)</f>
        <v>1</v>
      </c>
      <c r="J162" s="10">
        <f>testdata[[#This Row],[high]]-testdata[[#This Row],[low]]</f>
        <v>1.9799999999999898</v>
      </c>
      <c r="K162" s="14">
        <f>IF(testdata[[#This Row],[T]]=I161,K161+testdata[[#This Row],[dm]],J161+testdata[[#This Row],[dm]])</f>
        <v>3.2899999999999636</v>
      </c>
      <c r="L162" s="4">
        <f>testdata[[#This Row],[volume]]*ABS(2*(testdata[[#This Row],[dm]]/testdata[[#This Row],[cm]]-1))*testdata[[#This Row],[T]]*100</f>
        <v>5273410494.8327799</v>
      </c>
      <c r="M162" s="4">
        <f>(testdata[[#This Row],[VF]]*kShort)+(M161*(1-kShort))</f>
        <v>-1204243310.6462781</v>
      </c>
      <c r="N162" s="4">
        <f>(testdata[[#This Row],[VF]]*kLong)+(N161*(1-kLong))</f>
        <v>-327585876.00393355</v>
      </c>
      <c r="O162" s="4">
        <f>testdata[[#This Row],[EMA34]]-testdata[[#This Row],[EMA55]]</f>
        <v>-876657434.64234459</v>
      </c>
      <c r="P162" s="4">
        <f>(testdata[[#This Row],[KVO]]*kSignal)+(P161*(1-kSignal))</f>
        <v>-582051590.08923185</v>
      </c>
      <c r="Q162"/>
      <c r="R162" s="9"/>
      <c r="S162" s="11"/>
      <c r="T162"/>
      <c r="U162" s="3">
        <v>42969</v>
      </c>
      <c r="V162" s="4">
        <v>-876657434.63999999</v>
      </c>
      <c r="W162" s="4">
        <v>-582051590.09000003</v>
      </c>
    </row>
    <row r="163" spans="1:23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testdata[[#This Row],[high]]+testdata[[#This Row],[low]]+testdata[[#This Row],[close]]</f>
        <v>699.65000000000009</v>
      </c>
      <c r="I163" s="10">
        <f>IF(testdata[[#This Row],[H+L+C]]&gt;H162,1,-1)</f>
        <v>-1</v>
      </c>
      <c r="J163" s="10">
        <f>testdata[[#This Row],[high]]-testdata[[#This Row],[low]]</f>
        <v>0.84000000000000341</v>
      </c>
      <c r="K163" s="14">
        <f>IF(testdata[[#This Row],[T]]=I162,K162+testdata[[#This Row],[dm]],J162+testdata[[#This Row],[dm]])</f>
        <v>2.8199999999999932</v>
      </c>
      <c r="L163" s="4">
        <f>testdata[[#This Row],[volume]]*ABS(2*(testdata[[#This Row],[dm]]/testdata[[#This Row],[cm]]-1))*testdata[[#This Row],[T]]*100</f>
        <v>-7393734536.1701918</v>
      </c>
      <c r="M163" s="4">
        <f>(testdata[[#This Row],[VF]]*kShort)+(M162*(1-kShort))</f>
        <v>-1557928523.5333591</v>
      </c>
      <c r="N163" s="4">
        <f>(testdata[[#This Row],[VF]]*kLong)+(N162*(1-kLong))</f>
        <v>-579948328.15272856</v>
      </c>
      <c r="O163" s="4">
        <f>testdata[[#This Row],[EMA34]]-testdata[[#This Row],[EMA55]]</f>
        <v>-977980195.38063049</v>
      </c>
      <c r="P163" s="4">
        <f>(testdata[[#This Row],[KVO]]*kSignal)+(P162*(1-kSignal))</f>
        <v>-638612819.41657448</v>
      </c>
      <c r="Q163"/>
      <c r="R163" s="9"/>
      <c r="S163" s="11"/>
      <c r="T163"/>
      <c r="U163" s="3">
        <v>42970</v>
      </c>
      <c r="V163" s="4">
        <v>-977980195.38</v>
      </c>
      <c r="W163" s="4">
        <v>-638612819.41999996</v>
      </c>
    </row>
    <row r="164" spans="1:23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testdata[[#This Row],[high]]+testdata[[#This Row],[low]]+testdata[[#This Row],[close]]</f>
        <v>698.82999999999993</v>
      </c>
      <c r="I164" s="10">
        <f>IF(testdata[[#This Row],[H+L+C]]&gt;H163,1,-1)</f>
        <v>-1</v>
      </c>
      <c r="J164" s="10">
        <f>testdata[[#This Row],[high]]-testdata[[#This Row],[low]]</f>
        <v>1.3700000000000045</v>
      </c>
      <c r="K164" s="14">
        <f>IF(testdata[[#This Row],[T]]=I163,K163+testdata[[#This Row],[dm]],J163+testdata[[#This Row],[dm]])</f>
        <v>4.1899999999999977</v>
      </c>
      <c r="L164" s="4">
        <f>testdata[[#This Row],[volume]]*ABS(2*(testdata[[#This Row],[dm]]/testdata[[#This Row],[cm]]-1))*testdata[[#This Row],[T]]*100</f>
        <v>-7163260353.2219439</v>
      </c>
      <c r="M164" s="4">
        <f>(testdata[[#This Row],[VF]]*kShort)+(M163*(1-kShort))</f>
        <v>-1878233199.515564</v>
      </c>
      <c r="N164" s="4">
        <f>(testdata[[#This Row],[VF]]*kLong)+(N163*(1-kLong))</f>
        <v>-815066614.76234341</v>
      </c>
      <c r="O164" s="4">
        <f>testdata[[#This Row],[EMA34]]-testdata[[#This Row],[EMA55]]</f>
        <v>-1063166584.7532206</v>
      </c>
      <c r="P164" s="4">
        <f>(testdata[[#This Row],[KVO]]*kSignal)+(P163*(1-kSignal))</f>
        <v>-699263357.32180965</v>
      </c>
      <c r="Q164"/>
      <c r="R164" s="9"/>
      <c r="S164" s="11"/>
      <c r="T164"/>
      <c r="U164" s="3">
        <v>42971</v>
      </c>
      <c r="V164" s="4">
        <v>-1063166584.75</v>
      </c>
      <c r="W164" s="4">
        <v>-699263357.32000005</v>
      </c>
    </row>
    <row r="165" spans="1:23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testdata[[#This Row],[high]]+testdata[[#This Row],[low]]+testdata[[#This Row],[close]]</f>
        <v>700.40000000000009</v>
      </c>
      <c r="I165" s="10">
        <f>IF(testdata[[#This Row],[H+L+C]]&gt;H164,1,-1)</f>
        <v>1</v>
      </c>
      <c r="J165" s="10">
        <f>testdata[[#This Row],[high]]-testdata[[#This Row],[low]]</f>
        <v>1.1699999999999875</v>
      </c>
      <c r="K165" s="14">
        <f>IF(testdata[[#This Row],[T]]=I164,K164+testdata[[#This Row],[dm]],J164+testdata[[#This Row],[dm]])</f>
        <v>2.539999999999992</v>
      </c>
      <c r="L165" s="4">
        <f>testdata[[#This Row],[volume]]*ABS(2*(testdata[[#This Row],[dm]]/testdata[[#This Row],[cm]]-1))*testdata[[#This Row],[T]]*100</f>
        <v>7291101165.3543787</v>
      </c>
      <c r="M165" s="4">
        <f>(testdata[[#This Row],[VF]]*kShort)+(M164*(1-kShort))</f>
        <v>-1354271235.8087101</v>
      </c>
      <c r="N165" s="4">
        <f>(testdata[[#This Row],[VF]]*kLong)+(N164*(1-kLong))</f>
        <v>-525560622.6153177</v>
      </c>
      <c r="O165" s="4">
        <f>testdata[[#This Row],[EMA34]]-testdata[[#This Row],[EMA55]]</f>
        <v>-828710613.1933924</v>
      </c>
      <c r="P165" s="4">
        <f>(testdata[[#This Row],[KVO]]*kSignal)+(P164*(1-kSignal))</f>
        <v>-717755822.44632149</v>
      </c>
      <c r="Q165"/>
      <c r="R165" s="9"/>
      <c r="S165" s="11"/>
      <c r="T165"/>
      <c r="U165" s="3">
        <v>42972</v>
      </c>
      <c r="V165" s="4">
        <v>-828710613.19000006</v>
      </c>
      <c r="W165" s="4">
        <v>-717755822.45000005</v>
      </c>
    </row>
    <row r="166" spans="1:23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testdata[[#This Row],[high]]+testdata[[#This Row],[low]]+testdata[[#This Row],[close]]</f>
        <v>699.74</v>
      </c>
      <c r="I166" s="10">
        <f>IF(testdata[[#This Row],[H+L+C]]&gt;H165,1,-1)</f>
        <v>-1</v>
      </c>
      <c r="J166" s="10">
        <f>testdata[[#This Row],[high]]-testdata[[#This Row],[low]]</f>
        <v>1.0600000000000023</v>
      </c>
      <c r="K166" s="14">
        <f>IF(testdata[[#This Row],[T]]=I165,K165+testdata[[#This Row],[dm]],J165+testdata[[#This Row],[dm]])</f>
        <v>2.2299999999999898</v>
      </c>
      <c r="L166" s="4">
        <f>testdata[[#This Row],[volume]]*ABS(2*(testdata[[#This Row],[dm]]/testdata[[#This Row],[cm]]-1))*testdata[[#This Row],[T]]*100</f>
        <v>-4464263752.466341</v>
      </c>
      <c r="M166" s="4">
        <f>(testdata[[#This Row],[VF]]*kShort)+(M165*(1-kShort))</f>
        <v>-1531985093.9034319</v>
      </c>
      <c r="N166" s="4">
        <f>(testdata[[#This Row],[VF]]*kLong)+(N165*(1-kLong))</f>
        <v>-666228591.5385685</v>
      </c>
      <c r="O166" s="4">
        <f>testdata[[#This Row],[EMA34]]-testdata[[#This Row],[EMA55]]</f>
        <v>-865756502.3648634</v>
      </c>
      <c r="P166" s="4">
        <f>(testdata[[#This Row],[KVO]]*kSignal)+(P165*(1-kSignal))</f>
        <v>-738898776.7203989</v>
      </c>
      <c r="Q166"/>
      <c r="R166" s="9"/>
      <c r="S166" s="11"/>
      <c r="T166"/>
      <c r="U166" s="3">
        <v>42975</v>
      </c>
      <c r="V166" s="4">
        <v>-865756502.36000001</v>
      </c>
      <c r="W166" s="4">
        <v>-738898776.72000003</v>
      </c>
    </row>
    <row r="167" spans="1:23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testdata[[#This Row],[high]]+testdata[[#This Row],[low]]+testdata[[#This Row],[close]]</f>
        <v>698.84</v>
      </c>
      <c r="I167" s="10">
        <f>IF(testdata[[#This Row],[H+L+C]]&gt;H166,1,-1)</f>
        <v>-1</v>
      </c>
      <c r="J167" s="10">
        <f>testdata[[#This Row],[high]]-testdata[[#This Row],[low]]</f>
        <v>2.1200000000000045</v>
      </c>
      <c r="K167" s="14">
        <f>IF(testdata[[#This Row],[T]]=I166,K166+testdata[[#This Row],[dm]],J166+testdata[[#This Row],[dm]])</f>
        <v>4.3499999999999943</v>
      </c>
      <c r="L167" s="4">
        <f>testdata[[#This Row],[volume]]*ABS(2*(testdata[[#This Row],[dm]]/testdata[[#This Row],[cm]]-1))*testdata[[#This Row],[T]]*100</f>
        <v>-5498583282.7586021</v>
      </c>
      <c r="M167" s="4">
        <f>(testdata[[#This Row],[VF]]*kShort)+(M166*(1-kShort))</f>
        <v>-1758647847.5522985</v>
      </c>
      <c r="N167" s="4">
        <f>(testdata[[#This Row],[VF]]*kLong)+(N166*(1-kLong))</f>
        <v>-838812687.6535697</v>
      </c>
      <c r="O167" s="4">
        <f>testdata[[#This Row],[EMA34]]-testdata[[#This Row],[EMA55]]</f>
        <v>-919835159.89872885</v>
      </c>
      <c r="P167" s="4">
        <f>(testdata[[#This Row],[KVO]]*kSignal)+(P166*(1-kSignal))</f>
        <v>-764746831.46016037</v>
      </c>
      <c r="Q167"/>
      <c r="R167" s="9"/>
      <c r="S167" s="11"/>
      <c r="T167"/>
      <c r="U167" s="3">
        <v>42976</v>
      </c>
      <c r="V167" s="4">
        <v>-919835159.89999998</v>
      </c>
      <c r="W167" s="4">
        <v>-764746831.46000004</v>
      </c>
    </row>
    <row r="168" spans="1:23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testdata[[#This Row],[high]]+testdata[[#This Row],[low]]+testdata[[#This Row],[close]]</f>
        <v>702.68000000000006</v>
      </c>
      <c r="I168" s="10">
        <f>IF(testdata[[#This Row],[H+L+C]]&gt;H167,1,-1)</f>
        <v>1</v>
      </c>
      <c r="J168" s="10">
        <f>testdata[[#This Row],[high]]-testdata[[#This Row],[low]]</f>
        <v>1.6299999999999955</v>
      </c>
      <c r="K168" s="14">
        <f>IF(testdata[[#This Row],[T]]=I167,K167+testdata[[#This Row],[dm]],J167+testdata[[#This Row],[dm]])</f>
        <v>3.75</v>
      </c>
      <c r="L168" s="4">
        <f>testdata[[#This Row],[volume]]*ABS(2*(testdata[[#This Row],[dm]]/testdata[[#This Row],[cm]]-1))*testdata[[#This Row],[T]]*100</f>
        <v>7355681348.2666836</v>
      </c>
      <c r="M168" s="4">
        <f>(testdata[[#This Row],[VF]]*kShort)+(M167*(1-kShort))</f>
        <v>-1237829036.3626425</v>
      </c>
      <c r="N168" s="4">
        <f>(testdata[[#This Row],[VF]]*kLong)+(N167*(1-kLong))</f>
        <v>-546152186.37070346</v>
      </c>
      <c r="O168" s="4">
        <f>testdata[[#This Row],[EMA34]]-testdata[[#This Row],[EMA55]]</f>
        <v>-691676849.99193907</v>
      </c>
      <c r="P168" s="4">
        <f>(testdata[[#This Row],[KVO]]*kSignal)+(P167*(1-kSignal))</f>
        <v>-754308262.67898595</v>
      </c>
      <c r="Q168"/>
      <c r="R168" s="9"/>
      <c r="S168" s="11"/>
      <c r="T168"/>
      <c r="U168" s="3">
        <v>42977</v>
      </c>
      <c r="V168" s="4">
        <v>-691676849.99000001</v>
      </c>
      <c r="W168" s="4">
        <v>-754308262.67999995</v>
      </c>
    </row>
    <row r="169" spans="1:23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testdata[[#This Row],[high]]+testdata[[#This Row],[low]]+testdata[[#This Row],[close]]</f>
        <v>706.84</v>
      </c>
      <c r="I169" s="10">
        <f>IF(testdata[[#This Row],[H+L+C]]&gt;H168,1,-1)</f>
        <v>1</v>
      </c>
      <c r="J169" s="10">
        <f>testdata[[#This Row],[high]]-testdata[[#This Row],[low]]</f>
        <v>1.6399999999999864</v>
      </c>
      <c r="K169" s="14">
        <f>IF(testdata[[#This Row],[T]]=I168,K168+testdata[[#This Row],[dm]],J168+testdata[[#This Row],[dm]])</f>
        <v>5.3899999999999864</v>
      </c>
      <c r="L169" s="4">
        <f>testdata[[#This Row],[volume]]*ABS(2*(testdata[[#This Row],[dm]]/testdata[[#This Row],[cm]]-1))*testdata[[#This Row],[T]]*100</f>
        <v>15148408163.265345</v>
      </c>
      <c r="M169" s="4">
        <f>(testdata[[#This Row],[VF]]*kShort)+(M168*(1-kShort))</f>
        <v>-301472624.95532906</v>
      </c>
      <c r="N169" s="4">
        <f>(testdata[[#This Row],[VF]]*kLong)+(N168*(1-kLong))</f>
        <v>14367826.116298199</v>
      </c>
      <c r="O169" s="4">
        <f>testdata[[#This Row],[EMA34]]-testdata[[#This Row],[EMA55]]</f>
        <v>-315840451.07162726</v>
      </c>
      <c r="P169" s="4">
        <f>(testdata[[#This Row],[KVO]]*kSignal)+(P168*(1-kSignal))</f>
        <v>-691670003.87793481</v>
      </c>
      <c r="Q169"/>
      <c r="R169" s="9"/>
      <c r="S169" s="11"/>
      <c r="T169"/>
      <c r="U169" s="3">
        <v>42978</v>
      </c>
      <c r="V169" s="4">
        <v>-315840451.06999999</v>
      </c>
      <c r="W169" s="4">
        <v>-691670003.88</v>
      </c>
    </row>
    <row r="170" spans="1:23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testdata[[#This Row],[high]]+testdata[[#This Row],[low]]+testdata[[#This Row],[close]]</f>
        <v>709.24</v>
      </c>
      <c r="I170" s="10">
        <f>IF(testdata[[#This Row],[H+L+C]]&gt;H169,1,-1)</f>
        <v>1</v>
      </c>
      <c r="J170" s="10">
        <f>testdata[[#This Row],[high]]-testdata[[#This Row],[low]]</f>
        <v>0.62999999999999545</v>
      </c>
      <c r="K170" s="14">
        <f>IF(testdata[[#This Row],[T]]=I169,K169+testdata[[#This Row],[dm]],J169+testdata[[#This Row],[dm]])</f>
        <v>6.0199999999999818</v>
      </c>
      <c r="L170" s="4">
        <f>testdata[[#This Row],[volume]]*ABS(2*(testdata[[#This Row],[dm]]/testdata[[#This Row],[cm]]-1))*testdata[[#This Row],[T]]*100</f>
        <v>11645115413.953495</v>
      </c>
      <c r="M170" s="4">
        <f>(testdata[[#This Row],[VF]]*kShort)+(M169*(1-kShort))</f>
        <v>381189548.69660372</v>
      </c>
      <c r="N170" s="4">
        <f>(testdata[[#This Row],[VF]]*kLong)+(N169*(1-kLong))</f>
        <v>429751668.53905523</v>
      </c>
      <c r="O170" s="4">
        <f>testdata[[#This Row],[EMA34]]-testdata[[#This Row],[EMA55]]</f>
        <v>-48562119.842451513</v>
      </c>
      <c r="P170" s="4">
        <f>(testdata[[#This Row],[KVO]]*kSignal)+(P169*(1-kSignal))</f>
        <v>-599797449.01572299</v>
      </c>
      <c r="Q170"/>
      <c r="R170" s="9"/>
      <c r="S170" s="11"/>
      <c r="T170"/>
      <c r="U170" s="3">
        <v>42979</v>
      </c>
      <c r="V170" s="4">
        <v>-48562119.840000004</v>
      </c>
      <c r="W170" s="4">
        <v>-599797449.01999998</v>
      </c>
    </row>
    <row r="171" spans="1:23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testdata[[#This Row],[high]]+testdata[[#This Row],[low]]+testdata[[#This Row],[close]]</f>
        <v>704.19</v>
      </c>
      <c r="I171" s="10">
        <f>IF(testdata[[#This Row],[H+L+C]]&gt;H170,1,-1)</f>
        <v>-1</v>
      </c>
      <c r="J171" s="10">
        <f>testdata[[#This Row],[high]]-testdata[[#This Row],[low]]</f>
        <v>2.4499999999999886</v>
      </c>
      <c r="K171" s="14">
        <f>IF(testdata[[#This Row],[T]]=I170,K170+testdata[[#This Row],[dm]],J170+testdata[[#This Row],[dm]])</f>
        <v>3.0799999999999841</v>
      </c>
      <c r="L171" s="4">
        <f>testdata[[#This Row],[volume]]*ABS(2*(testdata[[#This Row],[dm]]/testdata[[#This Row],[cm]]-1))*testdata[[#This Row],[T]]*100</f>
        <v>-3921399818.1818104</v>
      </c>
      <c r="M171" s="4">
        <f>(testdata[[#This Row],[VF]]*kShort)+(M170*(1-kShort))</f>
        <v>135327299.16069433</v>
      </c>
      <c r="N171" s="4">
        <f>(testdata[[#This Row],[VF]]*kLong)+(N170*(1-kLong))</f>
        <v>274353401.15616721</v>
      </c>
      <c r="O171" s="4">
        <f>testdata[[#This Row],[EMA34]]-testdata[[#This Row],[EMA55]]</f>
        <v>-139026101.99547288</v>
      </c>
      <c r="P171" s="4">
        <f>(testdata[[#This Row],[KVO]]*kSignal)+(P170*(1-kSignal))</f>
        <v>-533972970.869973</v>
      </c>
      <c r="Q171"/>
      <c r="R171" s="9"/>
      <c r="S171" s="11"/>
      <c r="T171"/>
      <c r="U171" s="3">
        <v>42983</v>
      </c>
      <c r="V171" s="4">
        <v>-139026102</v>
      </c>
      <c r="W171" s="4">
        <v>-533972970.87</v>
      </c>
    </row>
    <row r="172" spans="1:23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testdata[[#This Row],[high]]+testdata[[#This Row],[low]]+testdata[[#This Row],[close]]</f>
        <v>705.98</v>
      </c>
      <c r="I172" s="10">
        <f>IF(testdata[[#This Row],[H+L+C]]&gt;H171,1,-1)</f>
        <v>1</v>
      </c>
      <c r="J172" s="10">
        <f>testdata[[#This Row],[high]]-testdata[[#This Row],[low]]</f>
        <v>1</v>
      </c>
      <c r="K172" s="14">
        <f>IF(testdata[[#This Row],[T]]=I171,K171+testdata[[#This Row],[dm]],J171+testdata[[#This Row],[dm]])</f>
        <v>3.4499999999999886</v>
      </c>
      <c r="L172" s="4">
        <f>testdata[[#This Row],[volume]]*ABS(2*(testdata[[#This Row],[dm]]/testdata[[#This Row],[cm]]-1))*testdata[[#This Row],[T]]*100</f>
        <v>8627062713.0434666</v>
      </c>
      <c r="M172" s="4">
        <f>(testdata[[#This Row],[VF]]*kShort)+(M171*(1-kShort))</f>
        <v>620569322.81113839</v>
      </c>
      <c r="N172" s="4">
        <f>(testdata[[#This Row],[VF]]*kLong)+(N171*(1-kLong))</f>
        <v>572664448.00928497</v>
      </c>
      <c r="O172" s="4">
        <f>testdata[[#This Row],[EMA34]]-testdata[[#This Row],[EMA55]]</f>
        <v>47904874.801853418</v>
      </c>
      <c r="P172" s="4">
        <f>(testdata[[#This Row],[KVO]]*kSignal)+(P171*(1-kSignal))</f>
        <v>-450847564.34542638</v>
      </c>
      <c r="Q172"/>
      <c r="R172" s="9"/>
      <c r="S172" s="11"/>
      <c r="T172"/>
      <c r="U172" s="3">
        <v>42984</v>
      </c>
      <c r="V172" s="4">
        <v>47904874.799999997</v>
      </c>
      <c r="W172" s="4">
        <v>-450847564.35000002</v>
      </c>
    </row>
    <row r="173" spans="1:23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testdata[[#This Row],[high]]+testdata[[#This Row],[low]]+testdata[[#This Row],[close]]</f>
        <v>706.1</v>
      </c>
      <c r="I173" s="10">
        <f>IF(testdata[[#This Row],[H+L+C]]&gt;H172,1,-1)</f>
        <v>1</v>
      </c>
      <c r="J173" s="10">
        <f>testdata[[#This Row],[high]]-testdata[[#This Row],[low]]</f>
        <v>0.83000000000001251</v>
      </c>
      <c r="K173" s="14">
        <f>IF(testdata[[#This Row],[T]]=I172,K172+testdata[[#This Row],[dm]],J172+testdata[[#This Row],[dm]])</f>
        <v>4.2800000000000011</v>
      </c>
      <c r="L173" s="4">
        <f>testdata[[#This Row],[volume]]*ABS(2*(testdata[[#This Row],[dm]]/testdata[[#This Row],[cm]]-1))*testdata[[#This Row],[T]]*100</f>
        <v>9812375859.8130493</v>
      </c>
      <c r="M173" s="4">
        <f>(testdata[[#This Row],[VF]]*kShort)+(M172*(1-kShort))</f>
        <v>1145815410.6398189</v>
      </c>
      <c r="N173" s="4">
        <f>(testdata[[#This Row],[VF]]*kLong)+(N172*(1-kLong))</f>
        <v>902654141.28799081</v>
      </c>
      <c r="O173" s="4">
        <f>testdata[[#This Row],[EMA34]]-testdata[[#This Row],[EMA55]]</f>
        <v>243161269.3518281</v>
      </c>
      <c r="P173" s="4">
        <f>(testdata[[#This Row],[KVO]]*kSignal)+(P172*(1-kSignal))</f>
        <v>-351703445.24581867</v>
      </c>
      <c r="Q173"/>
      <c r="R173" s="9"/>
      <c r="S173" s="11"/>
      <c r="T173"/>
      <c r="U173" s="3">
        <v>42985</v>
      </c>
      <c r="V173" s="4">
        <v>243161269.34999999</v>
      </c>
      <c r="W173" s="4">
        <v>-351703445.25</v>
      </c>
    </row>
    <row r="174" spans="1:23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testdata[[#This Row],[high]]+testdata[[#This Row],[low]]+testdata[[#This Row],[close]]</f>
        <v>705.58</v>
      </c>
      <c r="I174" s="10">
        <f>IF(testdata[[#This Row],[H+L+C]]&gt;H173,1,-1)</f>
        <v>-1</v>
      </c>
      <c r="J174" s="10">
        <f>testdata[[#This Row],[high]]-testdata[[#This Row],[low]]</f>
        <v>0.77000000000001023</v>
      </c>
      <c r="K174" s="14">
        <f>IF(testdata[[#This Row],[T]]=I173,K173+testdata[[#This Row],[dm]],J173+testdata[[#This Row],[dm]])</f>
        <v>1.6000000000000227</v>
      </c>
      <c r="L174" s="4">
        <f>testdata[[#This Row],[volume]]*ABS(2*(testdata[[#This Row],[dm]]/testdata[[#This Row],[cm]]-1))*testdata[[#This Row],[T]]*100</f>
        <v>-6945652895.0000067</v>
      </c>
      <c r="M174" s="4">
        <f>(testdata[[#This Row],[VF]]*kShort)+(M173*(1-kShort))</f>
        <v>683445793.17468596</v>
      </c>
      <c r="N174" s="4">
        <f>(testdata[[#This Row],[VF]]*kLong)+(N173*(1-kLong))</f>
        <v>622357461.42056227</v>
      </c>
      <c r="O174" s="4">
        <f>testdata[[#This Row],[EMA34]]-testdata[[#This Row],[EMA55]]</f>
        <v>61088331.754123688</v>
      </c>
      <c r="P174" s="4">
        <f>(testdata[[#This Row],[KVO]]*kSignal)+(P173*(1-kSignal))</f>
        <v>-292733191.38868403</v>
      </c>
      <c r="Q174"/>
      <c r="R174" s="9"/>
      <c r="S174" s="11"/>
      <c r="T174"/>
      <c r="U174" s="3">
        <v>42986</v>
      </c>
      <c r="V174" s="4">
        <v>61088331.75</v>
      </c>
      <c r="W174" s="4">
        <v>-292733191.38999999</v>
      </c>
    </row>
    <row r="175" spans="1:23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testdata[[#This Row],[high]]+testdata[[#This Row],[low]]+testdata[[#This Row],[close]]</f>
        <v>711.82</v>
      </c>
      <c r="I175" s="10">
        <f>IF(testdata[[#This Row],[H+L+C]]&gt;H174,1,-1)</f>
        <v>1</v>
      </c>
      <c r="J175" s="10">
        <f>testdata[[#This Row],[high]]-testdata[[#This Row],[low]]</f>
        <v>1.2199999999999989</v>
      </c>
      <c r="K175" s="14">
        <f>IF(testdata[[#This Row],[T]]=I174,K174+testdata[[#This Row],[dm]],J174+testdata[[#This Row],[dm]])</f>
        <v>1.9900000000000091</v>
      </c>
      <c r="L175" s="4">
        <f>testdata[[#This Row],[volume]]*ABS(2*(testdata[[#This Row],[dm]]/testdata[[#This Row],[cm]]-1))*testdata[[#This Row],[T]]*100</f>
        <v>5792057937.6884918</v>
      </c>
      <c r="M175" s="4">
        <f>(testdata[[#This Row],[VF]]*kShort)+(M174*(1-kShort))</f>
        <v>975366487.14690351</v>
      </c>
      <c r="N175" s="4">
        <f>(testdata[[#This Row],[VF]]*kLong)+(N174*(1-kLong))</f>
        <v>806989621.28727412</v>
      </c>
      <c r="O175" s="4">
        <f>testdata[[#This Row],[EMA34]]-testdata[[#This Row],[EMA55]]</f>
        <v>168376865.85962939</v>
      </c>
      <c r="P175" s="4">
        <f>(testdata[[#This Row],[KVO]]*kSignal)+(P174*(1-kSignal))</f>
        <v>-226860326.06749642</v>
      </c>
      <c r="Q175"/>
      <c r="R175" s="9"/>
      <c r="S175" s="11"/>
      <c r="T175"/>
      <c r="U175" s="3">
        <v>42989</v>
      </c>
      <c r="V175" s="4">
        <v>168376865.86000001</v>
      </c>
      <c r="W175" s="4">
        <v>-226860326.06999999</v>
      </c>
    </row>
    <row r="176" spans="1:23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testdata[[#This Row],[high]]+testdata[[#This Row],[low]]+testdata[[#This Row],[close]]</f>
        <v>714.69999999999993</v>
      </c>
      <c r="I176" s="10">
        <f>IF(testdata[[#This Row],[H+L+C]]&gt;H175,1,-1)</f>
        <v>1</v>
      </c>
      <c r="J176" s="10">
        <f>testdata[[#This Row],[high]]-testdata[[#This Row],[low]]</f>
        <v>0.64000000000001478</v>
      </c>
      <c r="K176" s="14">
        <f>IF(testdata[[#This Row],[T]]=I175,K175+testdata[[#This Row],[dm]],J175+testdata[[#This Row],[dm]])</f>
        <v>2.6300000000000239</v>
      </c>
      <c r="L176" s="4">
        <f>testdata[[#This Row],[volume]]*ABS(2*(testdata[[#This Row],[dm]]/testdata[[#This Row],[cm]]-1))*testdata[[#This Row],[T]]*100</f>
        <v>9030049785.5512905</v>
      </c>
      <c r="M176" s="4">
        <f>(testdata[[#This Row],[VF]]*kShort)+(M175*(1-kShort))</f>
        <v>1435634104.1985826</v>
      </c>
      <c r="N176" s="4">
        <f>(testdata[[#This Row],[VF]]*kLong)+(N175*(1-kLong))</f>
        <v>1100670341.4395604</v>
      </c>
      <c r="O176" s="4">
        <f>testdata[[#This Row],[EMA34]]-testdata[[#This Row],[EMA55]]</f>
        <v>334963762.75902224</v>
      </c>
      <c r="P176" s="4">
        <f>(testdata[[#This Row],[KVO]]*kSignal)+(P175*(1-kSignal))</f>
        <v>-146599741.94942233</v>
      </c>
      <c r="Q176"/>
      <c r="R176" s="9"/>
      <c r="S176" s="11"/>
      <c r="T176"/>
      <c r="U176" s="3">
        <v>42990</v>
      </c>
      <c r="V176" s="4">
        <v>334963762.75999999</v>
      </c>
      <c r="W176" s="4">
        <v>-146599741.94999999</v>
      </c>
    </row>
    <row r="177" spans="1:23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testdata[[#This Row],[high]]+testdata[[#This Row],[low]]+testdata[[#This Row],[close]]</f>
        <v>715.08999999999992</v>
      </c>
      <c r="I177" s="10">
        <f>IF(testdata[[#This Row],[H+L+C]]&gt;H176,1,-1)</f>
        <v>1</v>
      </c>
      <c r="J177" s="10">
        <f>testdata[[#This Row],[high]]-testdata[[#This Row],[low]]</f>
        <v>0.59000000000000341</v>
      </c>
      <c r="K177" s="14">
        <f>IF(testdata[[#This Row],[T]]=I176,K176+testdata[[#This Row],[dm]],J176+testdata[[#This Row],[dm]])</f>
        <v>3.2200000000000273</v>
      </c>
      <c r="L177" s="4">
        <f>testdata[[#This Row],[volume]]*ABS(2*(testdata[[#This Row],[dm]]/testdata[[#This Row],[cm]]-1))*testdata[[#This Row],[T]]*100</f>
        <v>10147003925.465845</v>
      </c>
      <c r="M177" s="4">
        <f>(testdata[[#This Row],[VF]]*kShort)+(M176*(1-kShort))</f>
        <v>1933426665.4138546</v>
      </c>
      <c r="N177" s="4">
        <f>(testdata[[#This Row],[VF]]*kLong)+(N176*(1-kLong))</f>
        <v>1423753683.7262135</v>
      </c>
      <c r="O177" s="4">
        <f>testdata[[#This Row],[EMA34]]-testdata[[#This Row],[EMA55]]</f>
        <v>509672981.68764114</v>
      </c>
      <c r="P177" s="4">
        <f>(testdata[[#This Row],[KVO]]*kSignal)+(P176*(1-kSignal))</f>
        <v>-52846495.715556145</v>
      </c>
      <c r="Q177"/>
      <c r="R177" s="9"/>
      <c r="S177" s="11"/>
      <c r="T177"/>
      <c r="U177" s="3">
        <v>42991</v>
      </c>
      <c r="V177" s="4">
        <v>509672981.69</v>
      </c>
      <c r="W177" s="4">
        <v>-52846495.719999999</v>
      </c>
    </row>
    <row r="178" spans="1:23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testdata[[#This Row],[high]]+testdata[[#This Row],[low]]+testdata[[#This Row],[close]]</f>
        <v>715.13</v>
      </c>
      <c r="I178" s="10">
        <f>IF(testdata[[#This Row],[H+L+C]]&gt;H177,1,-1)</f>
        <v>1</v>
      </c>
      <c r="J178" s="10">
        <f>testdata[[#This Row],[high]]-testdata[[#This Row],[low]]</f>
        <v>0.68999999999999773</v>
      </c>
      <c r="K178" s="14">
        <f>IF(testdata[[#This Row],[T]]=I177,K177+testdata[[#This Row],[dm]],J177+testdata[[#This Row],[dm]])</f>
        <v>3.910000000000025</v>
      </c>
      <c r="L178" s="4">
        <f>testdata[[#This Row],[volume]]*ABS(2*(testdata[[#This Row],[dm]]/testdata[[#This Row],[cm]]-1))*testdata[[#This Row],[T]]*100</f>
        <v>16487292047.058859</v>
      </c>
      <c r="M178" s="4">
        <f>(testdata[[#This Row],[VF]]*kShort)+(M177*(1-kShort))</f>
        <v>2765076115.7935691</v>
      </c>
      <c r="N178" s="4">
        <f>(testdata[[#This Row],[VF]]*kLong)+(N177*(1-kLong))</f>
        <v>1961737196.7023795</v>
      </c>
      <c r="O178" s="4">
        <f>testdata[[#This Row],[EMA34]]-testdata[[#This Row],[EMA55]]</f>
        <v>803338919.09118962</v>
      </c>
      <c r="P178" s="4">
        <f>(testdata[[#This Row],[KVO]]*kSignal)+(P177*(1-kSignal))</f>
        <v>69465706.399693251</v>
      </c>
      <c r="Q178"/>
      <c r="R178" s="9"/>
      <c r="S178" s="11"/>
      <c r="T178"/>
      <c r="U178" s="3">
        <v>42992</v>
      </c>
      <c r="V178" s="4">
        <v>803338919.09000003</v>
      </c>
      <c r="W178" s="4">
        <v>69465706.400000006</v>
      </c>
    </row>
    <row r="179" spans="1:23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testdata[[#This Row],[high]]+testdata[[#This Row],[low]]+testdata[[#This Row],[close]]</f>
        <v>715.85</v>
      </c>
      <c r="I179" s="10">
        <f>IF(testdata[[#This Row],[H+L+C]]&gt;H178,1,-1)</f>
        <v>1</v>
      </c>
      <c r="J179" s="10">
        <f>testdata[[#This Row],[high]]-testdata[[#This Row],[low]]</f>
        <v>0.68999999999999773</v>
      </c>
      <c r="K179" s="14">
        <f>IF(testdata[[#This Row],[T]]=I178,K178+testdata[[#This Row],[dm]],J178+testdata[[#This Row],[dm]])</f>
        <v>4.6000000000000227</v>
      </c>
      <c r="L179" s="4">
        <f>testdata[[#This Row],[volume]]*ABS(2*(testdata[[#This Row],[dm]]/testdata[[#This Row],[cm]]-1))*testdata[[#This Row],[T]]*100</f>
        <v>16930755600.000023</v>
      </c>
      <c r="M179" s="4">
        <f>(testdata[[#This Row],[VF]]*kShort)+(M178*(1-kShort))</f>
        <v>3574543514.8910804</v>
      </c>
      <c r="N179" s="4">
        <f>(testdata[[#This Row],[VF]]*kLong)+(N178*(1-kLong))</f>
        <v>2496344996.8201523</v>
      </c>
      <c r="O179" s="4">
        <f>testdata[[#This Row],[EMA34]]-testdata[[#This Row],[EMA55]]</f>
        <v>1078198518.0709281</v>
      </c>
      <c r="P179" s="4">
        <f>(testdata[[#This Row],[KVO]]*kSignal)+(P178*(1-kSignal))</f>
        <v>213570393.78129822</v>
      </c>
      <c r="Q179"/>
      <c r="R179" s="9"/>
      <c r="S179" s="11"/>
      <c r="T179"/>
      <c r="U179" s="3">
        <v>42993</v>
      </c>
      <c r="V179" s="4">
        <v>1078198518.0699999</v>
      </c>
      <c r="W179" s="4">
        <v>213570393.78</v>
      </c>
    </row>
    <row r="180" spans="1:23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testdata[[#This Row],[high]]+testdata[[#This Row],[low]]+testdata[[#This Row],[close]]</f>
        <v>717.82999999999993</v>
      </c>
      <c r="I180" s="10">
        <f>IF(testdata[[#This Row],[H+L+C]]&gt;H179,1,-1)</f>
        <v>1</v>
      </c>
      <c r="J180" s="10">
        <f>testdata[[#This Row],[high]]-testdata[[#This Row],[low]]</f>
        <v>0.79999999999998295</v>
      </c>
      <c r="K180" s="14">
        <f>IF(testdata[[#This Row],[T]]=I179,K179+testdata[[#This Row],[dm]],J179+testdata[[#This Row],[dm]])</f>
        <v>5.4000000000000057</v>
      </c>
      <c r="L180" s="4">
        <f>testdata[[#This Row],[volume]]*ABS(2*(testdata[[#This Row],[dm]]/testdata[[#This Row],[cm]]-1))*testdata[[#This Row],[T]]*100</f>
        <v>8220510755.5555878</v>
      </c>
      <c r="M180" s="4">
        <f>(testdata[[#This Row],[VF]]*kShort)+(M179*(1-kShort))</f>
        <v>3840027357.2147665</v>
      </c>
      <c r="N180" s="4">
        <f>(testdata[[#This Row],[VF]]*kLong)+(N179*(1-kLong))</f>
        <v>2700779488.2035608</v>
      </c>
      <c r="O180" s="4">
        <f>testdata[[#This Row],[EMA34]]-testdata[[#This Row],[EMA55]]</f>
        <v>1139247869.0112057</v>
      </c>
      <c r="P180" s="4">
        <f>(testdata[[#This Row],[KVO]]*kSignal)+(P179*(1-kSignal))</f>
        <v>345810033.09985644</v>
      </c>
      <c r="Q180"/>
      <c r="R180" s="9"/>
      <c r="S180" s="11"/>
      <c r="T180"/>
      <c r="U180" s="3">
        <v>42996</v>
      </c>
      <c r="V180" s="4">
        <v>1139247869.01</v>
      </c>
      <c r="W180" s="4">
        <v>345810033.10000002</v>
      </c>
    </row>
    <row r="181" spans="1:23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testdata[[#This Row],[high]]+testdata[[#This Row],[low]]+testdata[[#This Row],[close]]</f>
        <v>718.31999999999994</v>
      </c>
      <c r="I181" s="10">
        <f>IF(testdata[[#This Row],[H+L+C]]&gt;H180,1,-1)</f>
        <v>1</v>
      </c>
      <c r="J181" s="10">
        <f>testdata[[#This Row],[high]]-testdata[[#This Row],[low]]</f>
        <v>0.45000000000001705</v>
      </c>
      <c r="K181" s="14">
        <f>IF(testdata[[#This Row],[T]]=I180,K180+testdata[[#This Row],[dm]],J180+testdata[[#This Row],[dm]])</f>
        <v>5.8500000000000227</v>
      </c>
      <c r="L181" s="4">
        <f>testdata[[#This Row],[volume]]*ABS(2*(testdata[[#This Row],[dm]]/testdata[[#This Row],[cm]]-1))*testdata[[#This Row],[T]]*100</f>
        <v>9076022399.9999752</v>
      </c>
      <c r="M181" s="4">
        <f>(testdata[[#This Row],[VF]]*kShort)+(M180*(1-kShort))</f>
        <v>4139227073.9453497</v>
      </c>
      <c r="N181" s="4">
        <f>(testdata[[#This Row],[VF]]*kLong)+(N180*(1-kLong))</f>
        <v>2928466735.0534325</v>
      </c>
      <c r="O181" s="4">
        <f>testdata[[#This Row],[EMA34]]-testdata[[#This Row],[EMA55]]</f>
        <v>1210760338.8919172</v>
      </c>
      <c r="P181" s="4">
        <f>(testdata[[#This Row],[KVO]]*kSignal)+(P180*(1-kSignal))</f>
        <v>469374362.49872231</v>
      </c>
      <c r="Q181"/>
      <c r="R181" s="9"/>
      <c r="S181" s="11"/>
      <c r="T181"/>
      <c r="U181" s="3">
        <v>42997</v>
      </c>
      <c r="V181" s="4">
        <v>1210760338.8900001</v>
      </c>
      <c r="W181" s="4">
        <v>469374362.5</v>
      </c>
    </row>
    <row r="182" spans="1:23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testdata[[#This Row],[high]]+testdata[[#This Row],[low]]+testdata[[#This Row],[close]]</f>
        <v>717.87</v>
      </c>
      <c r="I182" s="10">
        <f>IF(testdata[[#This Row],[H+L+C]]&gt;H181,1,-1)</f>
        <v>-1</v>
      </c>
      <c r="J182" s="10">
        <f>testdata[[#This Row],[high]]-testdata[[#This Row],[low]]</f>
        <v>1.2199999999999989</v>
      </c>
      <c r="K182" s="14">
        <f>IF(testdata[[#This Row],[T]]=I181,K181+testdata[[#This Row],[dm]],J181+testdata[[#This Row],[dm]])</f>
        <v>1.6700000000000159</v>
      </c>
      <c r="L182" s="4">
        <f>testdata[[#This Row],[volume]]*ABS(2*(testdata[[#This Row],[dm]]/testdata[[#This Row],[cm]]-1))*testdata[[#This Row],[T]]*100</f>
        <v>-3350541772.4551854</v>
      </c>
      <c r="M182" s="4">
        <f>(testdata[[#This Row],[VF]]*kShort)+(M181*(1-kShort))</f>
        <v>3711240282.7224622</v>
      </c>
      <c r="N182" s="4">
        <f>(testdata[[#This Row],[VF]]*kLong)+(N181*(1-kLong))</f>
        <v>2704216431.2138391</v>
      </c>
      <c r="O182" s="4">
        <f>testdata[[#This Row],[EMA34]]-testdata[[#This Row],[EMA55]]</f>
        <v>1007023851.5086231</v>
      </c>
      <c r="P182" s="4">
        <f>(testdata[[#This Row],[KVO]]*kSignal)+(P181*(1-kSignal))</f>
        <v>546181432.35727954</v>
      </c>
      <c r="Q182"/>
      <c r="R182" s="9"/>
      <c r="S182" s="11"/>
      <c r="T182"/>
      <c r="U182" s="3">
        <v>42998</v>
      </c>
      <c r="V182" s="4">
        <v>1007023851.51</v>
      </c>
      <c r="W182" s="4">
        <v>546181432.36000001</v>
      </c>
    </row>
    <row r="183" spans="1:23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testdata[[#This Row],[high]]+testdata[[#This Row],[low]]+testdata[[#This Row],[close]]</f>
        <v>717.29</v>
      </c>
      <c r="I183" s="10">
        <f>IF(testdata[[#This Row],[H+L+C]]&gt;H182,1,-1)</f>
        <v>-1</v>
      </c>
      <c r="J183" s="10">
        <f>testdata[[#This Row],[high]]-testdata[[#This Row],[low]]</f>
        <v>0.75999999999999091</v>
      </c>
      <c r="K183" s="14">
        <f>IF(testdata[[#This Row],[T]]=I182,K182+testdata[[#This Row],[dm]],J182+testdata[[#This Row],[dm]])</f>
        <v>2.4300000000000068</v>
      </c>
      <c r="L183" s="4">
        <f>testdata[[#This Row],[volume]]*ABS(2*(testdata[[#This Row],[dm]]/testdata[[#This Row],[cm]]-1))*testdata[[#This Row],[T]]*100</f>
        <v>-6915468075.720212</v>
      </c>
      <c r="M183" s="4">
        <f>(testdata[[#This Row],[VF]]*kShort)+(M182*(1-kShort))</f>
        <v>3103999805.0971661</v>
      </c>
      <c r="N183" s="4">
        <f>(testdata[[#This Row],[VF]]*kLong)+(N182*(1-kLong))</f>
        <v>2360656270.2519088</v>
      </c>
      <c r="O183" s="4">
        <f>testdata[[#This Row],[EMA34]]-testdata[[#This Row],[EMA55]]</f>
        <v>743343534.84525728</v>
      </c>
      <c r="P183" s="4">
        <f>(testdata[[#This Row],[KVO]]*kSignal)+(P182*(1-kSignal))</f>
        <v>574347446.99841928</v>
      </c>
      <c r="Q183"/>
      <c r="R183" s="9"/>
      <c r="S183" s="11"/>
      <c r="T183"/>
      <c r="U183" s="3">
        <v>42999</v>
      </c>
      <c r="V183" s="4">
        <v>743343534.85000002</v>
      </c>
      <c r="W183" s="4">
        <v>574347447</v>
      </c>
    </row>
    <row r="184" spans="1:23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testdata[[#This Row],[high]]+testdata[[#This Row],[low]]+testdata[[#This Row],[close]]</f>
        <v>716.84</v>
      </c>
      <c r="I184" s="10">
        <f>IF(testdata[[#This Row],[H+L+C]]&gt;H183,1,-1)</f>
        <v>-1</v>
      </c>
      <c r="J184" s="10">
        <f>testdata[[#This Row],[high]]-testdata[[#This Row],[low]]</f>
        <v>0.57999999999998408</v>
      </c>
      <c r="K184" s="14">
        <f>IF(testdata[[#This Row],[T]]=I183,K183+testdata[[#This Row],[dm]],J183+testdata[[#This Row],[dm]])</f>
        <v>3.0099999999999909</v>
      </c>
      <c r="L184" s="4">
        <f>testdata[[#This Row],[volume]]*ABS(2*(testdata[[#This Row],[dm]]/testdata[[#This Row],[cm]]-1))*testdata[[#This Row],[T]]*100</f>
        <v>-8629594253.8206482</v>
      </c>
      <c r="M184" s="4">
        <f>(testdata[[#This Row],[VF]]*kShort)+(M183*(1-kShort))</f>
        <v>2433508716.0161481</v>
      </c>
      <c r="N184" s="4">
        <f>(testdata[[#This Row],[VF]]*kLong)+(N183*(1-kLong))</f>
        <v>1968147322.9636035</v>
      </c>
      <c r="O184" s="4">
        <f>testdata[[#This Row],[EMA34]]-testdata[[#This Row],[EMA55]]</f>
        <v>465361393.05254459</v>
      </c>
      <c r="P184" s="4">
        <f>(testdata[[#This Row],[KVO]]*kSignal)+(P183*(1-kSignal))</f>
        <v>558778010.72043729</v>
      </c>
      <c r="Q184"/>
      <c r="R184" s="9"/>
      <c r="S184" s="11"/>
      <c r="T184"/>
      <c r="U184" s="3">
        <v>43000</v>
      </c>
      <c r="V184" s="4">
        <v>465361393.05000001</v>
      </c>
      <c r="W184" s="4">
        <v>558778010.72000003</v>
      </c>
    </row>
    <row r="185" spans="1:23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testdata[[#This Row],[high]]+testdata[[#This Row],[low]]+testdata[[#This Row],[close]]</f>
        <v>715.38</v>
      </c>
      <c r="I185" s="10">
        <f>IF(testdata[[#This Row],[H+L+C]]&gt;H184,1,-1)</f>
        <v>-1</v>
      </c>
      <c r="J185" s="10">
        <f>testdata[[#This Row],[high]]-testdata[[#This Row],[low]]</f>
        <v>1.4099999999999966</v>
      </c>
      <c r="K185" s="14">
        <f>IF(testdata[[#This Row],[T]]=I184,K184+testdata[[#This Row],[dm]],J184+testdata[[#This Row],[dm]])</f>
        <v>4.4199999999999875</v>
      </c>
      <c r="L185" s="4">
        <f>testdata[[#This Row],[volume]]*ABS(2*(testdata[[#This Row],[dm]]/testdata[[#This Row],[cm]]-1))*testdata[[#This Row],[T]]*100</f>
        <v>-8110932865.1583691</v>
      </c>
      <c r="M185" s="4">
        <f>(testdata[[#This Row],[VF]]*kShort)+(M184*(1-kShort))</f>
        <v>1830969197.0918901</v>
      </c>
      <c r="N185" s="4">
        <f>(testdata[[#This Row],[VF]]*kLong)+(N184*(1-kLong))</f>
        <v>1608180173.3878188</v>
      </c>
      <c r="O185" s="4">
        <f>testdata[[#This Row],[EMA34]]-testdata[[#This Row],[EMA55]]</f>
        <v>222789023.70407128</v>
      </c>
      <c r="P185" s="4">
        <f>(testdata[[#This Row],[KVO]]*kSignal)+(P184*(1-kSignal))</f>
        <v>510779584.00381362</v>
      </c>
      <c r="Q185"/>
      <c r="R185" s="9"/>
      <c r="S185" s="11"/>
      <c r="T185"/>
      <c r="U185" s="3">
        <v>43003</v>
      </c>
      <c r="V185" s="4">
        <v>222789023.69999999</v>
      </c>
      <c r="W185" s="4">
        <v>510779584</v>
      </c>
    </row>
    <row r="186" spans="1:23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testdata[[#This Row],[high]]+testdata[[#This Row],[low]]+testdata[[#This Row],[close]]</f>
        <v>716.36</v>
      </c>
      <c r="I186" s="10">
        <f>IF(testdata[[#This Row],[H+L+C]]&gt;H185,1,-1)</f>
        <v>1</v>
      </c>
      <c r="J186" s="10">
        <f>testdata[[#This Row],[high]]-testdata[[#This Row],[low]]</f>
        <v>0.86000000000001364</v>
      </c>
      <c r="K186" s="14">
        <f>IF(testdata[[#This Row],[T]]=I185,K185+testdata[[#This Row],[dm]],J185+testdata[[#This Row],[dm]])</f>
        <v>2.2700000000000102</v>
      </c>
      <c r="L186" s="4">
        <f>testdata[[#This Row],[volume]]*ABS(2*(testdata[[#This Row],[dm]]/testdata[[#This Row],[cm]]-1))*testdata[[#This Row],[T]]*100</f>
        <v>7011441282.819335</v>
      </c>
      <c r="M186" s="4">
        <f>(testdata[[#This Row],[VF]]*kShort)+(M185*(1-kShort))</f>
        <v>2126996173.4191728</v>
      </c>
      <c r="N186" s="4">
        <f>(testdata[[#This Row],[VF]]*kLong)+(N185*(1-kLong))</f>
        <v>1801153784.4389443</v>
      </c>
      <c r="O186" s="4">
        <f>testdata[[#This Row],[EMA34]]-testdata[[#This Row],[EMA55]]</f>
        <v>325842388.98022842</v>
      </c>
      <c r="P186" s="4">
        <f>(testdata[[#This Row],[KVO]]*kSignal)+(P185*(1-kSignal))</f>
        <v>484359984.71473002</v>
      </c>
      <c r="Q186"/>
      <c r="R186" s="9"/>
      <c r="S186" s="11"/>
      <c r="T186"/>
      <c r="U186" s="3">
        <v>43004</v>
      </c>
      <c r="V186" s="4">
        <v>325842388.98000002</v>
      </c>
      <c r="W186" s="4">
        <v>484359984.70999998</v>
      </c>
    </row>
    <row r="187" spans="1:23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testdata[[#This Row],[high]]+testdata[[#This Row],[low]]+testdata[[#This Row],[close]]</f>
        <v>718.1</v>
      </c>
      <c r="I187" s="10">
        <f>IF(testdata[[#This Row],[H+L+C]]&gt;H186,1,-1)</f>
        <v>1</v>
      </c>
      <c r="J187" s="10">
        <f>testdata[[#This Row],[high]]-testdata[[#This Row],[low]]</f>
        <v>1.5600000000000023</v>
      </c>
      <c r="K187" s="14">
        <f>IF(testdata[[#This Row],[T]]=I186,K186+testdata[[#This Row],[dm]],J186+testdata[[#This Row],[dm]])</f>
        <v>3.8300000000000125</v>
      </c>
      <c r="L187" s="4">
        <f>testdata[[#This Row],[volume]]*ABS(2*(testdata[[#This Row],[dm]]/testdata[[#This Row],[cm]]-1))*testdata[[#This Row],[T]]*100</f>
        <v>10020315316.971292</v>
      </c>
      <c r="M187" s="4">
        <f>(testdata[[#This Row],[VF]]*kShort)+(M186*(1-kShort))</f>
        <v>2578042981.6221509</v>
      </c>
      <c r="N187" s="4">
        <f>(testdata[[#This Row],[VF]]*kLong)+(N186*(1-kLong))</f>
        <v>2094695267.7436709</v>
      </c>
      <c r="O187" s="4">
        <f>testdata[[#This Row],[EMA34]]-testdata[[#This Row],[EMA55]]</f>
        <v>483347713.87847996</v>
      </c>
      <c r="P187" s="4">
        <f>(testdata[[#This Row],[KVO]]*kSignal)+(P186*(1-kSignal))</f>
        <v>484215374.59526575</v>
      </c>
      <c r="Q187"/>
      <c r="R187" s="9"/>
      <c r="S187" s="11"/>
      <c r="T187"/>
      <c r="U187" s="3">
        <v>43005</v>
      </c>
      <c r="V187" s="4">
        <v>483347713.88</v>
      </c>
      <c r="W187" s="4">
        <v>484215374.60000002</v>
      </c>
    </row>
    <row r="188" spans="1:23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testdata[[#This Row],[high]]+testdata[[#This Row],[low]]+testdata[[#This Row],[close]]</f>
        <v>719.06999999999994</v>
      </c>
      <c r="I188" s="10">
        <f>IF(testdata[[#This Row],[H+L+C]]&gt;H187,1,-1)</f>
        <v>1</v>
      </c>
      <c r="J188" s="10">
        <f>testdata[[#This Row],[high]]-testdata[[#This Row],[low]]</f>
        <v>0.78000000000000114</v>
      </c>
      <c r="K188" s="14">
        <f>IF(testdata[[#This Row],[T]]=I187,K187+testdata[[#This Row],[dm]],J187+testdata[[#This Row],[dm]])</f>
        <v>4.6100000000000136</v>
      </c>
      <c r="L188" s="4">
        <f>testdata[[#This Row],[volume]]*ABS(2*(testdata[[#This Row],[dm]]/testdata[[#This Row],[cm]]-1))*testdata[[#This Row],[T]]*100</f>
        <v>7764836654.2299376</v>
      </c>
      <c r="M188" s="4">
        <f>(testdata[[#This Row],[VF]]*kShort)+(M187*(1-kShort))</f>
        <v>2874431191.4854527</v>
      </c>
      <c r="N188" s="4">
        <f>(testdata[[#This Row],[VF]]*kLong)+(N187*(1-kLong))</f>
        <v>2297200317.2610378</v>
      </c>
      <c r="O188" s="4">
        <f>testdata[[#This Row],[EMA34]]-testdata[[#This Row],[EMA55]]</f>
        <v>577230874.22441483</v>
      </c>
      <c r="P188" s="4">
        <f>(testdata[[#This Row],[KVO]]*kSignal)+(P187*(1-kSignal))</f>
        <v>497503303.11371565</v>
      </c>
      <c r="Q188"/>
      <c r="R188" s="9"/>
      <c r="S188" s="11"/>
      <c r="T188"/>
      <c r="U188" s="3">
        <v>43006</v>
      </c>
      <c r="V188" s="4">
        <v>577230874.22000003</v>
      </c>
      <c r="W188" s="4">
        <v>497503303.11000001</v>
      </c>
    </row>
    <row r="189" spans="1:23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testdata[[#This Row],[high]]+testdata[[#This Row],[low]]+testdata[[#This Row],[close]]</f>
        <v>721.24</v>
      </c>
      <c r="I189" s="10">
        <f>IF(testdata[[#This Row],[H+L+C]]&gt;H188,1,-1)</f>
        <v>1</v>
      </c>
      <c r="J189" s="10">
        <f>testdata[[#This Row],[high]]-testdata[[#This Row],[low]]</f>
        <v>1.1399999999999864</v>
      </c>
      <c r="K189" s="14">
        <f>IF(testdata[[#This Row],[T]]=I188,K188+testdata[[#This Row],[dm]],J188+testdata[[#This Row],[dm]])</f>
        <v>5.75</v>
      </c>
      <c r="L189" s="4">
        <f>testdata[[#This Row],[volume]]*ABS(2*(testdata[[#This Row],[dm]]/testdata[[#This Row],[cm]]-1))*testdata[[#This Row],[T]]*100</f>
        <v>14320456537.04352</v>
      </c>
      <c r="M189" s="4">
        <f>(testdata[[#This Row],[VF]]*kShort)+(M188*(1-kShort))</f>
        <v>3528489782.6601992</v>
      </c>
      <c r="N189" s="4">
        <f>(testdata[[#This Row],[VF]]*kLong)+(N188*(1-kLong))</f>
        <v>2726602325.1104121</v>
      </c>
      <c r="O189" s="4">
        <f>testdata[[#This Row],[EMA34]]-testdata[[#This Row],[EMA55]]</f>
        <v>801887457.54978704</v>
      </c>
      <c r="P189" s="4">
        <f>(testdata[[#This Row],[KVO]]*kSignal)+(P188*(1-kSignal))</f>
        <v>540986753.74744022</v>
      </c>
      <c r="Q189"/>
      <c r="R189" s="9"/>
      <c r="S189" s="11"/>
      <c r="T189"/>
      <c r="U189" s="3">
        <v>43007</v>
      </c>
      <c r="V189" s="4">
        <v>801887457.54999995</v>
      </c>
      <c r="W189" s="4">
        <v>540986753.75</v>
      </c>
    </row>
    <row r="190" spans="1:23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testdata[[#This Row],[high]]+testdata[[#This Row],[low]]+testdata[[#This Row],[close]]</f>
        <v>724.36</v>
      </c>
      <c r="I190" s="10">
        <f>IF(testdata[[#This Row],[H+L+C]]&gt;H189,1,-1)</f>
        <v>1</v>
      </c>
      <c r="J190" s="10">
        <f>testdata[[#This Row],[high]]-testdata[[#This Row],[low]]</f>
        <v>0.97999999999998977</v>
      </c>
      <c r="K190" s="14">
        <f>IF(testdata[[#This Row],[T]]=I189,K189+testdata[[#This Row],[dm]],J189+testdata[[#This Row],[dm]])</f>
        <v>6.7299999999999898</v>
      </c>
      <c r="L190" s="4">
        <f>testdata[[#This Row],[volume]]*ABS(2*(testdata[[#This Row],[dm]]/testdata[[#This Row],[cm]]-1))*testdata[[#This Row],[T]]*100</f>
        <v>10525326983.655291</v>
      </c>
      <c r="M190" s="4">
        <f>(testdata[[#This Row],[VF]]*kShort)+(M189*(1-kShort))</f>
        <v>3928309051.2884898</v>
      </c>
      <c r="N190" s="4">
        <f>(testdata[[#This Row],[VF]]*kLong)+(N189*(1-kLong))</f>
        <v>3005128205.7727294</v>
      </c>
      <c r="O190" s="4">
        <f>testdata[[#This Row],[EMA34]]-testdata[[#This Row],[EMA55]]</f>
        <v>923180845.51576042</v>
      </c>
      <c r="P190" s="4">
        <f>(testdata[[#This Row],[KVO]]*kSignal)+(P189*(1-kSignal))</f>
        <v>595585909.71434307</v>
      </c>
      <c r="Q190"/>
      <c r="R190" s="9"/>
      <c r="S190" s="11"/>
      <c r="T190"/>
      <c r="U190" s="3">
        <v>43010</v>
      </c>
      <c r="V190" s="4">
        <v>923180845.51999998</v>
      </c>
      <c r="W190" s="4">
        <v>595585909.71000004</v>
      </c>
    </row>
    <row r="191" spans="1:23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testdata[[#This Row],[high]]+testdata[[#This Row],[low]]+testdata[[#This Row],[close]]</f>
        <v>726.31999999999994</v>
      </c>
      <c r="I191" s="10">
        <f>IF(testdata[[#This Row],[H+L+C]]&gt;H190,1,-1)</f>
        <v>1</v>
      </c>
      <c r="J191" s="10">
        <f>testdata[[#This Row],[high]]-testdata[[#This Row],[low]]</f>
        <v>0.64000000000001478</v>
      </c>
      <c r="K191" s="14">
        <f>IF(testdata[[#This Row],[T]]=I190,K190+testdata[[#This Row],[dm]],J190+testdata[[#This Row],[dm]])</f>
        <v>7.3700000000000045</v>
      </c>
      <c r="L191" s="4">
        <f>testdata[[#This Row],[volume]]*ABS(2*(testdata[[#This Row],[dm]]/testdata[[#This Row],[cm]]-1))*testdata[[#This Row],[T]]*100</f>
        <v>12733617311.261847</v>
      </c>
      <c r="M191" s="4">
        <f>(testdata[[#This Row],[VF]]*kShort)+(M190*(1-kShort))</f>
        <v>4431469523.2869673</v>
      </c>
      <c r="N191" s="4">
        <f>(testdata[[#This Row],[VF]]*kLong)+(N190*(1-kLong))</f>
        <v>3352574245.2544832</v>
      </c>
      <c r="O191" s="4">
        <f>testdata[[#This Row],[EMA34]]-testdata[[#This Row],[EMA55]]</f>
        <v>1078895278.0324841</v>
      </c>
      <c r="P191" s="4">
        <f>(testdata[[#This Row],[KVO]]*kSignal)+(P190*(1-kSignal))</f>
        <v>664630105.18836319</v>
      </c>
      <c r="Q191"/>
      <c r="R191" s="9"/>
      <c r="S191" s="11"/>
      <c r="T191"/>
      <c r="U191" s="3">
        <v>43011</v>
      </c>
      <c r="V191" s="4">
        <v>1078895278.03</v>
      </c>
      <c r="W191" s="4">
        <v>664630105.19000006</v>
      </c>
    </row>
    <row r="192" spans="1:23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testdata[[#This Row],[high]]+testdata[[#This Row],[low]]+testdata[[#This Row],[close]]</f>
        <v>727.44</v>
      </c>
      <c r="I192" s="10">
        <f>IF(testdata[[#This Row],[H+L+C]]&gt;H191,1,-1)</f>
        <v>1</v>
      </c>
      <c r="J192" s="10">
        <f>testdata[[#This Row],[high]]-testdata[[#This Row],[low]]</f>
        <v>0.84000000000000341</v>
      </c>
      <c r="K192" s="14">
        <f>IF(testdata[[#This Row],[T]]=I191,K191+testdata[[#This Row],[dm]],J191+testdata[[#This Row],[dm]])</f>
        <v>8.210000000000008</v>
      </c>
      <c r="L192" s="4">
        <f>testdata[[#This Row],[volume]]*ABS(2*(testdata[[#This Row],[dm]]/testdata[[#This Row],[cm]]-1))*testdata[[#This Row],[T]]*100</f>
        <v>10483689808.526184</v>
      </c>
      <c r="M192" s="4">
        <f>(testdata[[#This Row],[VF]]*kShort)+(M191*(1-kShort))</f>
        <v>4777310682.4434938</v>
      </c>
      <c r="N192" s="4">
        <f>(testdata[[#This Row],[VF]]*kLong)+(N191*(1-kLong))</f>
        <v>3607256943.9427581</v>
      </c>
      <c r="O192" s="4">
        <f>testdata[[#This Row],[EMA34]]-testdata[[#This Row],[EMA55]]</f>
        <v>1170053738.5007358</v>
      </c>
      <c r="P192" s="4">
        <f>(testdata[[#This Row],[KVO]]*kSignal)+(P191*(1-kSignal))</f>
        <v>736833481.37584507</v>
      </c>
      <c r="Q192"/>
      <c r="R192" s="9"/>
      <c r="S192" s="11"/>
      <c r="T192"/>
      <c r="U192" s="3">
        <v>43012</v>
      </c>
      <c r="V192" s="4">
        <v>1170053738.5</v>
      </c>
      <c r="W192" s="4">
        <v>736833481.38</v>
      </c>
    </row>
    <row r="193" spans="1:23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testdata[[#This Row],[high]]+testdata[[#This Row],[low]]+testdata[[#This Row],[close]]</f>
        <v>730.68</v>
      </c>
      <c r="I193" s="10">
        <f>IF(testdata[[#This Row],[H+L+C]]&gt;H192,1,-1)</f>
        <v>1</v>
      </c>
      <c r="J193" s="10">
        <f>testdata[[#This Row],[high]]-testdata[[#This Row],[low]]</f>
        <v>1.4199999999999875</v>
      </c>
      <c r="K193" s="14">
        <f>IF(testdata[[#This Row],[T]]=I192,K192+testdata[[#This Row],[dm]],J192+testdata[[#This Row],[dm]])</f>
        <v>9.6299999999999955</v>
      </c>
      <c r="L193" s="4">
        <f>testdata[[#This Row],[volume]]*ABS(2*(testdata[[#This Row],[dm]]/testdata[[#This Row],[cm]]-1))*testdata[[#This Row],[T]]*100</f>
        <v>11303367721.703028</v>
      </c>
      <c r="M193" s="4">
        <f>(testdata[[#This Row],[VF]]*kShort)+(M192*(1-kShort))</f>
        <v>5150228227.5440388</v>
      </c>
      <c r="N193" s="4">
        <f>(testdata[[#This Row],[VF]]*kLong)+(N192*(1-kLong))</f>
        <v>3882118043.1484818</v>
      </c>
      <c r="O193" s="4">
        <f>testdata[[#This Row],[EMA34]]-testdata[[#This Row],[EMA55]]</f>
        <v>1268110184.3955569</v>
      </c>
      <c r="P193" s="4">
        <f>(testdata[[#This Row],[KVO]]*kSignal)+(P192*(1-kSignal))</f>
        <v>812730153.23580396</v>
      </c>
      <c r="Q193"/>
      <c r="R193" s="9"/>
      <c r="S193" s="11"/>
      <c r="T193"/>
      <c r="U193" s="3">
        <v>43013</v>
      </c>
      <c r="V193" s="4">
        <v>1268110184.4000001</v>
      </c>
      <c r="W193" s="4">
        <v>812730153.24000001</v>
      </c>
    </row>
    <row r="194" spans="1:23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testdata[[#This Row],[high]]+testdata[[#This Row],[low]]+testdata[[#This Row],[close]]</f>
        <v>731.05</v>
      </c>
      <c r="I194" s="10">
        <f>IF(testdata[[#This Row],[H+L+C]]&gt;H193,1,-1)</f>
        <v>1</v>
      </c>
      <c r="J194" s="10">
        <f>testdata[[#This Row],[high]]-testdata[[#This Row],[low]]</f>
        <v>0.81000000000000227</v>
      </c>
      <c r="K194" s="14">
        <f>IF(testdata[[#This Row],[T]]=I193,K193+testdata[[#This Row],[dm]],J193+testdata[[#This Row],[dm]])</f>
        <v>10.439999999999998</v>
      </c>
      <c r="L194" s="4">
        <f>testdata[[#This Row],[volume]]*ABS(2*(testdata[[#This Row],[dm]]/testdata[[#This Row],[cm]]-1))*testdata[[#This Row],[T]]*100</f>
        <v>15526381848.275858</v>
      </c>
      <c r="M194" s="4">
        <f>(testdata[[#This Row],[VF]]*kShort)+(M193*(1-kShort))</f>
        <v>5743151291.5858574</v>
      </c>
      <c r="N194" s="4">
        <f>(testdata[[#This Row],[VF]]*kLong)+(N193*(1-kLong))</f>
        <v>4297984607.6173162</v>
      </c>
      <c r="O194" s="4">
        <f>testdata[[#This Row],[EMA34]]-testdata[[#This Row],[EMA55]]</f>
        <v>1445166683.9685411</v>
      </c>
      <c r="P194" s="4">
        <f>(testdata[[#This Row],[KVO]]*kSignal)+(P193*(1-kSignal))</f>
        <v>903078229.05476642</v>
      </c>
      <c r="Q194"/>
      <c r="R194" s="9"/>
      <c r="S194" s="11"/>
      <c r="T194"/>
      <c r="U194" s="3">
        <v>43014</v>
      </c>
      <c r="V194" s="4">
        <v>1445166683.97</v>
      </c>
      <c r="W194" s="4">
        <v>903078229.04999995</v>
      </c>
    </row>
    <row r="195" spans="1:23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testdata[[#This Row],[high]]+testdata[[#This Row],[low]]+testdata[[#This Row],[close]]</f>
        <v>730.45</v>
      </c>
      <c r="I195" s="10">
        <f>IF(testdata[[#This Row],[H+L+C]]&gt;H194,1,-1)</f>
        <v>-1</v>
      </c>
      <c r="J195" s="10">
        <f>testdata[[#This Row],[high]]-testdata[[#This Row],[low]]</f>
        <v>1.0099999999999909</v>
      </c>
      <c r="K195" s="14">
        <f>IF(testdata[[#This Row],[T]]=I194,K194+testdata[[#This Row],[dm]],J194+testdata[[#This Row],[dm]])</f>
        <v>1.8199999999999932</v>
      </c>
      <c r="L195" s="4">
        <f>testdata[[#This Row],[volume]]*ABS(2*(testdata[[#This Row],[dm]]/testdata[[#This Row],[cm]]-1))*testdata[[#This Row],[T]]*100</f>
        <v>-3325801608.7912312</v>
      </c>
      <c r="M195" s="4">
        <f>(testdata[[#This Row],[VF]]*kShort)+(M194*(1-kShort))</f>
        <v>5224925411.5643101</v>
      </c>
      <c r="N195" s="4">
        <f>(testdata[[#This Row],[VF]]*kLong)+(N194*(1-kLong))</f>
        <v>4025706528.459868</v>
      </c>
      <c r="O195" s="4">
        <f>testdata[[#This Row],[EMA34]]-testdata[[#This Row],[EMA55]]</f>
        <v>1199218883.1044421</v>
      </c>
      <c r="P195" s="4">
        <f>(testdata[[#This Row],[KVO]]*kSignal)+(P194*(1-kSignal))</f>
        <v>945384036.7761488</v>
      </c>
      <c r="Q195"/>
      <c r="R195" s="9"/>
      <c r="S195" s="11"/>
      <c r="T195"/>
      <c r="U195" s="3">
        <v>43017</v>
      </c>
      <c r="V195" s="4">
        <v>1199218883.0999999</v>
      </c>
      <c r="W195" s="4">
        <v>945384036.77999997</v>
      </c>
    </row>
    <row r="196" spans="1:23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testdata[[#This Row],[high]]+testdata[[#This Row],[low]]+testdata[[#This Row],[close]]</f>
        <v>731.75</v>
      </c>
      <c r="I196" s="10">
        <f>IF(testdata[[#This Row],[H+L+C]]&gt;H195,1,-1)</f>
        <v>1</v>
      </c>
      <c r="J196" s="10">
        <f>testdata[[#This Row],[high]]-testdata[[#This Row],[low]]</f>
        <v>1.0300000000000011</v>
      </c>
      <c r="K196" s="14">
        <f>IF(testdata[[#This Row],[T]]=I195,K195+testdata[[#This Row],[dm]],J195+testdata[[#This Row],[dm]])</f>
        <v>2.039999999999992</v>
      </c>
      <c r="L196" s="4">
        <f>testdata[[#This Row],[volume]]*ABS(2*(testdata[[#This Row],[dm]]/testdata[[#This Row],[cm]]-1))*testdata[[#This Row],[T]]*100</f>
        <v>4449387854.9019384</v>
      </c>
      <c r="M196" s="4">
        <f>(testdata[[#This Row],[VF]]*kShort)+(M195*(1-kShort))</f>
        <v>5180608979.7550316</v>
      </c>
      <c r="N196" s="4">
        <f>(testdata[[#This Row],[VF]]*kLong)+(N195*(1-kLong))</f>
        <v>4040838004.4042277</v>
      </c>
      <c r="O196" s="4">
        <f>testdata[[#This Row],[EMA34]]-testdata[[#This Row],[EMA55]]</f>
        <v>1139770975.3508039</v>
      </c>
      <c r="P196" s="4">
        <f>(testdata[[#This Row],[KVO]]*kSignal)+(P195*(1-kSignal))</f>
        <v>973153599.42967105</v>
      </c>
      <c r="Q196"/>
      <c r="R196" s="9"/>
      <c r="S196" s="11"/>
      <c r="T196"/>
      <c r="U196" s="3">
        <v>43018</v>
      </c>
      <c r="V196" s="4">
        <v>1139770975.3499999</v>
      </c>
      <c r="W196" s="4">
        <v>973153599.42999995</v>
      </c>
    </row>
    <row r="197" spans="1:23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testdata[[#This Row],[high]]+testdata[[#This Row],[low]]+testdata[[#This Row],[close]]</f>
        <v>732.44</v>
      </c>
      <c r="I197" s="10">
        <f>IF(testdata[[#This Row],[H+L+C]]&gt;H196,1,-1)</f>
        <v>1</v>
      </c>
      <c r="J197" s="10">
        <f>testdata[[#This Row],[high]]-testdata[[#This Row],[low]]</f>
        <v>0.67000000000001592</v>
      </c>
      <c r="K197" s="14">
        <f>IF(testdata[[#This Row],[T]]=I196,K196+testdata[[#This Row],[dm]],J196+testdata[[#This Row],[dm]])</f>
        <v>2.710000000000008</v>
      </c>
      <c r="L197" s="4">
        <f>testdata[[#This Row],[volume]]*ABS(2*(testdata[[#This Row],[dm]]/testdata[[#This Row],[cm]]-1))*testdata[[#This Row],[T]]*100</f>
        <v>7490434963.8375874</v>
      </c>
      <c r="M197" s="4">
        <f>(testdata[[#This Row],[VF]]*kShort)+(M196*(1-kShort))</f>
        <v>5312599035.9883204</v>
      </c>
      <c r="N197" s="4">
        <f>(testdata[[#This Row],[VF]]*kLong)+(N196*(1-kLong))</f>
        <v>4164037895.812562</v>
      </c>
      <c r="O197" s="4">
        <f>testdata[[#This Row],[EMA34]]-testdata[[#This Row],[EMA55]]</f>
        <v>1148561140.1757584</v>
      </c>
      <c r="P197" s="4">
        <f>(testdata[[#This Row],[KVO]]*kSignal)+(P196*(1-kSignal))</f>
        <v>998211819.536255</v>
      </c>
      <c r="Q197"/>
      <c r="R197" s="9"/>
      <c r="S197" s="11"/>
      <c r="T197"/>
      <c r="U197" s="3">
        <v>43019</v>
      </c>
      <c r="V197" s="4">
        <v>1148561140.1800001</v>
      </c>
      <c r="W197" s="4">
        <v>998211819.53999996</v>
      </c>
    </row>
    <row r="198" spans="1:23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testdata[[#This Row],[high]]+testdata[[#This Row],[low]]+testdata[[#This Row],[close]]</f>
        <v>732.15</v>
      </c>
      <c r="I198" s="10">
        <f>IF(testdata[[#This Row],[H+L+C]]&gt;H197,1,-1)</f>
        <v>-1</v>
      </c>
      <c r="J198" s="10">
        <f>testdata[[#This Row],[high]]-testdata[[#This Row],[low]]</f>
        <v>0.66999999999998749</v>
      </c>
      <c r="K198" s="14">
        <f>IF(testdata[[#This Row],[T]]=I197,K197+testdata[[#This Row],[dm]],J197+testdata[[#This Row],[dm]])</f>
        <v>1.3400000000000034</v>
      </c>
      <c r="L198" s="4">
        <f>testdata[[#This Row],[volume]]*ABS(2*(testdata[[#This Row],[dm]]/testdata[[#This Row],[cm]]-1))*testdata[[#This Row],[T]]*100</f>
        <v>-4911690800.0001049</v>
      </c>
      <c r="M198" s="4">
        <f>(testdata[[#This Row],[VF]]*kShort)+(M197*(1-kShort))</f>
        <v>4728353902.5032673</v>
      </c>
      <c r="N198" s="4">
        <f>(testdata[[#This Row],[VF]]*kLong)+(N197*(1-kLong))</f>
        <v>3839904728.1049671</v>
      </c>
      <c r="O198" s="4">
        <f>testdata[[#This Row],[EMA34]]-testdata[[#This Row],[EMA55]]</f>
        <v>888449174.39830017</v>
      </c>
      <c r="P198" s="4">
        <f>(testdata[[#This Row],[KVO]]*kSignal)+(P197*(1-kSignal))</f>
        <v>982531441.6594044</v>
      </c>
      <c r="Q198"/>
      <c r="R198" s="9"/>
      <c r="S198" s="11"/>
      <c r="T198"/>
      <c r="U198" s="3">
        <v>43020</v>
      </c>
      <c r="V198" s="4">
        <v>888449174.39999998</v>
      </c>
      <c r="W198" s="4">
        <v>982531441.65999997</v>
      </c>
    </row>
    <row r="199" spans="1:23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testdata[[#This Row],[high]]+testdata[[#This Row],[low]]+testdata[[#This Row],[close]]</f>
        <v>732.91000000000008</v>
      </c>
      <c r="I199" s="10">
        <f>IF(testdata[[#This Row],[H+L+C]]&gt;H198,1,-1)</f>
        <v>1</v>
      </c>
      <c r="J199" s="10">
        <f>testdata[[#This Row],[high]]-testdata[[#This Row],[low]]</f>
        <v>0.61000000000001364</v>
      </c>
      <c r="K199" s="14">
        <f>IF(testdata[[#This Row],[T]]=I198,K198+testdata[[#This Row],[dm]],J198+testdata[[#This Row],[dm]])</f>
        <v>1.2800000000000011</v>
      </c>
      <c r="L199" s="4">
        <f>testdata[[#This Row],[volume]]*ABS(2*(testdata[[#This Row],[dm]]/testdata[[#This Row],[cm]]-1))*testdata[[#This Row],[T]]*100</f>
        <v>5987016987.4998827</v>
      </c>
      <c r="M199" s="4">
        <f>(testdata[[#This Row],[VF]]*kShort)+(M198*(1-kShort))</f>
        <v>4800277507.3602171</v>
      </c>
      <c r="N199" s="4">
        <f>(testdata[[#This Row],[VF]]*kLong)+(N198*(1-kLong))</f>
        <v>3916587308.7976427</v>
      </c>
      <c r="O199" s="4">
        <f>testdata[[#This Row],[EMA34]]-testdata[[#This Row],[EMA55]]</f>
        <v>883690198.56257439</v>
      </c>
      <c r="P199" s="4">
        <f>(testdata[[#This Row],[KVO]]*kSignal)+(P198*(1-kSignal))</f>
        <v>968411264.07414305</v>
      </c>
      <c r="Q199"/>
      <c r="R199" s="9"/>
      <c r="S199" s="11"/>
      <c r="T199"/>
      <c r="U199" s="3">
        <v>43021</v>
      </c>
      <c r="V199" s="4">
        <v>883690198.55999994</v>
      </c>
      <c r="W199" s="4">
        <v>968411264.07000005</v>
      </c>
    </row>
    <row r="200" spans="1:23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testdata[[#This Row],[high]]+testdata[[#This Row],[low]]+testdata[[#This Row],[close]]</f>
        <v>733.65</v>
      </c>
      <c r="I200" s="10">
        <f>IF(testdata[[#This Row],[H+L+C]]&gt;H199,1,-1)</f>
        <v>1</v>
      </c>
      <c r="J200" s="10">
        <f>testdata[[#This Row],[high]]-testdata[[#This Row],[low]]</f>
        <v>0.65999999999999659</v>
      </c>
      <c r="K200" s="14">
        <f>IF(testdata[[#This Row],[T]]=I199,K199+testdata[[#This Row],[dm]],J199+testdata[[#This Row],[dm]])</f>
        <v>1.9399999999999977</v>
      </c>
      <c r="L200" s="4">
        <f>testdata[[#This Row],[volume]]*ABS(2*(testdata[[#This Row],[dm]]/testdata[[#This Row],[cm]]-1))*testdata[[#This Row],[T]]*100</f>
        <v>5263560049.4845476</v>
      </c>
      <c r="M200" s="4">
        <f>(testdata[[#This Row],[VF]]*kShort)+(M199*(1-kShort))</f>
        <v>4826750795.4816074</v>
      </c>
      <c r="N200" s="4">
        <f>(testdata[[#This Row],[VF]]*kLong)+(N199*(1-kLong))</f>
        <v>3964693478.1078892</v>
      </c>
      <c r="O200" s="4">
        <f>testdata[[#This Row],[EMA34]]-testdata[[#This Row],[EMA55]]</f>
        <v>862057317.37371826</v>
      </c>
      <c r="P200" s="4">
        <f>(testdata[[#This Row],[KVO]]*kSignal)+(P199*(1-kSignal))</f>
        <v>953217843.11693954</v>
      </c>
      <c r="Q200"/>
      <c r="R200" s="9"/>
      <c r="S200" s="11"/>
      <c r="T200"/>
      <c r="U200" s="3">
        <v>43024</v>
      </c>
      <c r="V200" s="4">
        <v>862057317.37</v>
      </c>
      <c r="W200" s="4">
        <v>953217843.12</v>
      </c>
    </row>
    <row r="201" spans="1:23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testdata[[#This Row],[high]]+testdata[[#This Row],[low]]+testdata[[#This Row],[close]]</f>
        <v>733.98</v>
      </c>
      <c r="I201" s="10">
        <f>IF(testdata[[#This Row],[H+L+C]]&gt;H200,1,-1)</f>
        <v>1</v>
      </c>
      <c r="J201" s="10">
        <f>testdata[[#This Row],[high]]-testdata[[#This Row],[low]]</f>
        <v>0.51999999999998181</v>
      </c>
      <c r="K201" s="14">
        <f>IF(testdata[[#This Row],[T]]=I200,K200+testdata[[#This Row],[dm]],J200+testdata[[#This Row],[dm]])</f>
        <v>2.4599999999999795</v>
      </c>
      <c r="L201" s="4">
        <f>testdata[[#This Row],[volume]]*ABS(2*(testdata[[#This Row],[dm]]/testdata[[#This Row],[cm]]-1))*testdata[[#This Row],[T]]*100</f>
        <v>5194915596.7480049</v>
      </c>
      <c r="M201" s="4">
        <f>(testdata[[#This Row],[VF]]*kShort)+(M200*(1-kShort))</f>
        <v>4847788784.1254015</v>
      </c>
      <c r="N201" s="4">
        <f>(testdata[[#This Row],[VF]]*kLong)+(N200*(1-kLong))</f>
        <v>4008629982.345036</v>
      </c>
      <c r="O201" s="4">
        <f>testdata[[#This Row],[EMA34]]-testdata[[#This Row],[EMA55]]</f>
        <v>839158801.78036547</v>
      </c>
      <c r="P201" s="4">
        <f>(testdata[[#This Row],[KVO]]*kSignal)+(P200*(1-kSignal))</f>
        <v>936923694.35457182</v>
      </c>
      <c r="Q201"/>
      <c r="R201" s="9"/>
      <c r="S201" s="11"/>
      <c r="T201"/>
      <c r="U201" s="3">
        <v>43025</v>
      </c>
      <c r="V201" s="4">
        <v>839158801.77999997</v>
      </c>
      <c r="W201" s="4">
        <v>936923694.35000002</v>
      </c>
    </row>
    <row r="202" spans="1:23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testdata[[#This Row],[high]]+testdata[[#This Row],[low]]+testdata[[#This Row],[close]]</f>
        <v>735.13</v>
      </c>
      <c r="I202" s="10">
        <f>IF(testdata[[#This Row],[H+L+C]]&gt;H201,1,-1)</f>
        <v>1</v>
      </c>
      <c r="J202" s="10">
        <f>testdata[[#This Row],[high]]-testdata[[#This Row],[low]]</f>
        <v>0.4299999999999784</v>
      </c>
      <c r="K202" s="14">
        <f>IF(testdata[[#This Row],[T]]=I201,K201+testdata[[#This Row],[dm]],J201+testdata[[#This Row],[dm]])</f>
        <v>2.8899999999999579</v>
      </c>
      <c r="L202" s="4">
        <f>testdata[[#This Row],[volume]]*ABS(2*(testdata[[#This Row],[dm]]/testdata[[#This Row],[cm]]-1))*testdata[[#This Row],[T]]*100</f>
        <v>7264374892.7336102</v>
      </c>
      <c r="M202" s="4">
        <f>(testdata[[#This Row],[VF]]*kShort)+(M201*(1-kShort))</f>
        <v>4985879418.9030132</v>
      </c>
      <c r="N202" s="4">
        <f>(testdata[[#This Row],[VF]]*kLong)+(N201*(1-kLong))</f>
        <v>4124906586.2874856</v>
      </c>
      <c r="O202" s="4">
        <f>testdata[[#This Row],[EMA34]]-testdata[[#This Row],[EMA55]]</f>
        <v>860972832.61552763</v>
      </c>
      <c r="P202" s="4">
        <f>(testdata[[#This Row],[KVO]]*kSignal)+(P201*(1-kSignal))</f>
        <v>926073571.24899411</v>
      </c>
      <c r="Q202"/>
      <c r="R202" s="9"/>
      <c r="S202" s="11"/>
      <c r="T202"/>
      <c r="U202" s="3">
        <v>43026</v>
      </c>
      <c r="V202" s="4">
        <v>860972832.62</v>
      </c>
      <c r="W202" s="4">
        <v>926073571.25</v>
      </c>
    </row>
    <row r="203" spans="1:23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testdata[[#This Row],[high]]+testdata[[#This Row],[low]]+testdata[[#This Row],[close]]</f>
        <v>733.96</v>
      </c>
      <c r="I203" s="10">
        <f>IF(testdata[[#This Row],[H+L+C]]&gt;H202,1,-1)</f>
        <v>-1</v>
      </c>
      <c r="J203" s="10">
        <f>testdata[[#This Row],[high]]-testdata[[#This Row],[low]]</f>
        <v>1.4199999999999875</v>
      </c>
      <c r="K203" s="14">
        <f>IF(testdata[[#This Row],[T]]=I202,K202+testdata[[#This Row],[dm]],J202+testdata[[#This Row],[dm]])</f>
        <v>1.8499999999999659</v>
      </c>
      <c r="L203" s="4">
        <f>testdata[[#This Row],[volume]]*ABS(2*(testdata[[#This Row],[dm]]/testdata[[#This Row],[cm]]-1))*testdata[[#This Row],[T]]*100</f>
        <v>-3003140082.1620669</v>
      </c>
      <c r="M203" s="4">
        <f>(testdata[[#This Row],[VF]]*kShort)+(M202*(1-kShort))</f>
        <v>4529364018.8421516</v>
      </c>
      <c r="N203" s="4">
        <f>(testdata[[#This Row],[VF]]*kLong)+(N202*(1-kLong))</f>
        <v>3870333490.9857159</v>
      </c>
      <c r="O203" s="4">
        <f>testdata[[#This Row],[EMA34]]-testdata[[#This Row],[EMA55]]</f>
        <v>659030527.85643578</v>
      </c>
      <c r="P203" s="4">
        <f>(testdata[[#This Row],[KVO]]*kSignal)+(P202*(1-kSignal))</f>
        <v>887924565.05005729</v>
      </c>
      <c r="Q203"/>
      <c r="R203" s="9"/>
      <c r="S203" s="11"/>
      <c r="T203"/>
      <c r="U203" s="3">
        <v>43027</v>
      </c>
      <c r="V203" s="4">
        <v>659030527.86000001</v>
      </c>
      <c r="W203" s="4">
        <v>887924565.04999995</v>
      </c>
    </row>
    <row r="204" spans="1:23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testdata[[#This Row],[high]]+testdata[[#This Row],[low]]+testdata[[#This Row],[close]]</f>
        <v>737.86</v>
      </c>
      <c r="I204" s="10">
        <f>IF(testdata[[#This Row],[H+L+C]]&gt;H203,1,-1)</f>
        <v>1</v>
      </c>
      <c r="J204" s="10">
        <f>testdata[[#This Row],[high]]-testdata[[#This Row],[low]]</f>
        <v>1.3100000000000023</v>
      </c>
      <c r="K204" s="14">
        <f>IF(testdata[[#This Row],[T]]=I203,K203+testdata[[#This Row],[dm]],J203+testdata[[#This Row],[dm]])</f>
        <v>2.7299999999999898</v>
      </c>
      <c r="L204" s="4">
        <f>testdata[[#This Row],[volume]]*ABS(2*(testdata[[#This Row],[dm]]/testdata[[#This Row],[cm]]-1))*testdata[[#This Row],[T]]*100</f>
        <v>9681378156.7765064</v>
      </c>
      <c r="M204" s="4">
        <f>(testdata[[#This Row],[VF]]*kShort)+(M203*(1-kShort))</f>
        <v>4823764826.7241144</v>
      </c>
      <c r="N204" s="4">
        <f>(testdata[[#This Row],[VF]]*kLong)+(N203*(1-kLong))</f>
        <v>4077870800.4782438</v>
      </c>
      <c r="O204" s="4">
        <f>testdata[[#This Row],[EMA34]]-testdata[[#This Row],[EMA55]]</f>
        <v>745894026.24587059</v>
      </c>
      <c r="P204" s="4">
        <f>(testdata[[#This Row],[KVO]]*kSignal)+(P203*(1-kSignal))</f>
        <v>867634488.07803059</v>
      </c>
      <c r="Q204"/>
      <c r="R204" s="9"/>
      <c r="S204" s="11"/>
      <c r="T204"/>
      <c r="U204" s="3">
        <v>43028</v>
      </c>
      <c r="V204" s="4">
        <v>745894026.25</v>
      </c>
      <c r="W204" s="4">
        <v>867634488.08000004</v>
      </c>
    </row>
    <row r="205" spans="1:23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testdata[[#This Row],[high]]+testdata[[#This Row],[low]]+testdata[[#This Row],[close]]</f>
        <v>737.49</v>
      </c>
      <c r="I205" s="10">
        <f>IF(testdata[[#This Row],[H+L+C]]&gt;H204,1,-1)</f>
        <v>-1</v>
      </c>
      <c r="J205" s="10">
        <f>testdata[[#This Row],[high]]-testdata[[#This Row],[low]]</f>
        <v>1.4199999999999875</v>
      </c>
      <c r="K205" s="14">
        <f>IF(testdata[[#This Row],[T]]=I204,K204+testdata[[#This Row],[dm]],J204+testdata[[#This Row],[dm]])</f>
        <v>2.7299999999999898</v>
      </c>
      <c r="L205" s="4">
        <f>testdata[[#This Row],[volume]]*ABS(2*(testdata[[#This Row],[dm]]/testdata[[#This Row],[cm]]-1))*testdata[[#This Row],[T]]*100</f>
        <v>-6401402813.1868477</v>
      </c>
      <c r="M205" s="4">
        <f>(testdata[[#This Row],[VF]]*kShort)+(M204*(1-kShort))</f>
        <v>4182326675.8720593</v>
      </c>
      <c r="N205" s="4">
        <f>(testdata[[#This Row],[VF]]*kLong)+(N204*(1-kLong))</f>
        <v>3703611028.5616336</v>
      </c>
      <c r="O205" s="4">
        <f>testdata[[#This Row],[EMA34]]-testdata[[#This Row],[EMA55]]</f>
        <v>478715647.31042576</v>
      </c>
      <c r="P205" s="4">
        <f>(testdata[[#This Row],[KVO]]*kSignal)+(P204*(1-kSignal))</f>
        <v>812074653.68265855</v>
      </c>
      <c r="Q205"/>
      <c r="R205" s="9"/>
      <c r="S205" s="11"/>
      <c r="T205"/>
      <c r="U205" s="3">
        <v>43031</v>
      </c>
      <c r="V205" s="4">
        <v>478715647.31</v>
      </c>
      <c r="W205" s="4">
        <v>812074653.67999995</v>
      </c>
    </row>
    <row r="206" spans="1:23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testdata[[#This Row],[high]]+testdata[[#This Row],[low]]+testdata[[#This Row],[close]]</f>
        <v>737.39</v>
      </c>
      <c r="I206" s="10">
        <f>IF(testdata[[#This Row],[H+L+C]]&gt;H205,1,-1)</f>
        <v>-1</v>
      </c>
      <c r="J206" s="10">
        <f>testdata[[#This Row],[high]]-testdata[[#This Row],[low]]</f>
        <v>0.65000000000000568</v>
      </c>
      <c r="K206" s="14">
        <f>IF(testdata[[#This Row],[T]]=I205,K205+testdata[[#This Row],[dm]],J205+testdata[[#This Row],[dm]])</f>
        <v>3.3799999999999955</v>
      </c>
      <c r="L206" s="4">
        <f>testdata[[#This Row],[volume]]*ABS(2*(testdata[[#This Row],[dm]]/testdata[[#This Row],[cm]]-1))*testdata[[#This Row],[T]]*100</f>
        <v>-11284096061.538433</v>
      </c>
      <c r="M206" s="4">
        <f>(testdata[[#This Row],[VF]]*kShort)+(M205*(1-kShort))</f>
        <v>3298531090.8771739</v>
      </c>
      <c r="N206" s="4">
        <f>(testdata[[#This Row],[VF]]*kLong)+(N205*(1-kLong))</f>
        <v>3168335775.3437738</v>
      </c>
      <c r="O206" s="4">
        <f>testdata[[#This Row],[EMA34]]-testdata[[#This Row],[EMA55]]</f>
        <v>130195315.53340006</v>
      </c>
      <c r="P206" s="4">
        <f>(testdata[[#This Row],[KVO]]*kSignal)+(P205*(1-kSignal))</f>
        <v>714663319.66133595</v>
      </c>
      <c r="Q206"/>
      <c r="R206" s="9"/>
      <c r="S206" s="11"/>
      <c r="T206"/>
      <c r="U206" s="3">
        <v>43032</v>
      </c>
      <c r="V206" s="4">
        <v>130195315.53</v>
      </c>
      <c r="W206" s="4">
        <v>714663319.65999997</v>
      </c>
    </row>
    <row r="207" spans="1:23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testdata[[#This Row],[high]]+testdata[[#This Row],[low]]+testdata[[#This Row],[close]]</f>
        <v>733.62</v>
      </c>
      <c r="I207" s="10">
        <f>IF(testdata[[#This Row],[H+L+C]]&gt;H206,1,-1)</f>
        <v>-1</v>
      </c>
      <c r="J207" s="10">
        <f>testdata[[#This Row],[high]]-testdata[[#This Row],[low]]</f>
        <v>2.210000000000008</v>
      </c>
      <c r="K207" s="14">
        <f>IF(testdata[[#This Row],[T]]=I206,K206+testdata[[#This Row],[dm]],J206+testdata[[#This Row],[dm]])</f>
        <v>5.5900000000000034</v>
      </c>
      <c r="L207" s="4">
        <f>testdata[[#This Row],[volume]]*ABS(2*(testdata[[#This Row],[dm]]/testdata[[#This Row],[cm]]-1))*testdata[[#This Row],[T]]*100</f>
        <v>-13089085916.279045</v>
      </c>
      <c r="M207" s="4">
        <f>(testdata[[#This Row],[VF]]*kShort)+(M206*(1-kShort))</f>
        <v>2362095833.3253899</v>
      </c>
      <c r="N207" s="4">
        <f>(testdata[[#This Row],[VF]]*kLong)+(N206*(1-kLong))</f>
        <v>2587713572.0715303</v>
      </c>
      <c r="O207" s="4">
        <f>testdata[[#This Row],[EMA34]]-testdata[[#This Row],[EMA55]]</f>
        <v>-225617738.74614048</v>
      </c>
      <c r="P207" s="4">
        <f>(testdata[[#This Row],[KVO]]*kSignal)+(P206*(1-kSignal))</f>
        <v>580337454.17455363</v>
      </c>
      <c r="Q207"/>
      <c r="R207" s="9"/>
      <c r="S207" s="11"/>
      <c r="T207"/>
      <c r="U207" s="3">
        <v>43033</v>
      </c>
      <c r="V207" s="4">
        <v>-225617738.75</v>
      </c>
      <c r="W207" s="4">
        <v>580337454.16999996</v>
      </c>
    </row>
    <row r="208" spans="1:23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testdata[[#This Row],[high]]+testdata[[#This Row],[low]]+testdata[[#This Row],[close]]</f>
        <v>735.33999999999992</v>
      </c>
      <c r="I208" s="10">
        <f>IF(testdata[[#This Row],[H+L+C]]&gt;H207,1,-1)</f>
        <v>1</v>
      </c>
      <c r="J208" s="10">
        <f>testdata[[#This Row],[high]]-testdata[[#This Row],[low]]</f>
        <v>0.78000000000000114</v>
      </c>
      <c r="K208" s="14">
        <f>IF(testdata[[#This Row],[T]]=I207,K207+testdata[[#This Row],[dm]],J207+testdata[[#This Row],[dm]])</f>
        <v>2.9900000000000091</v>
      </c>
      <c r="L208" s="4">
        <f>testdata[[#This Row],[volume]]*ABS(2*(testdata[[#This Row],[dm]]/testdata[[#This Row],[cm]]-1))*testdata[[#This Row],[T]]*100</f>
        <v>10767764521.739136</v>
      </c>
      <c r="M208" s="4">
        <f>(testdata[[#This Row],[VF]]*kShort)+(M207*(1-kShort))</f>
        <v>2842419758.377604</v>
      </c>
      <c r="N208" s="4">
        <f>(testdata[[#This Row],[VF]]*kLong)+(N207*(1-kLong))</f>
        <v>2879858248.8453736</v>
      </c>
      <c r="O208" s="4">
        <f>testdata[[#This Row],[EMA34]]-testdata[[#This Row],[EMA55]]</f>
        <v>-37438490.467769623</v>
      </c>
      <c r="P208" s="4">
        <f>(testdata[[#This Row],[KVO]]*kSignal)+(P207*(1-kSignal))</f>
        <v>492083747.79707891</v>
      </c>
      <c r="Q208"/>
      <c r="R208" s="9"/>
      <c r="S208" s="11"/>
      <c r="T208"/>
      <c r="U208" s="3">
        <v>43034</v>
      </c>
      <c r="V208" s="4">
        <v>-37438490.469999999</v>
      </c>
      <c r="W208" s="4">
        <v>492083747.80000001</v>
      </c>
    </row>
    <row r="209" spans="1:23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testdata[[#This Row],[high]]+testdata[[#This Row],[low]]+testdata[[#This Row],[close]]</f>
        <v>739.01</v>
      </c>
      <c r="I209" s="10">
        <f>IF(testdata[[#This Row],[H+L+C]]&gt;H208,1,-1)</f>
        <v>1</v>
      </c>
      <c r="J209" s="10">
        <f>testdata[[#This Row],[high]]-testdata[[#This Row],[low]]</f>
        <v>2.1700000000000159</v>
      </c>
      <c r="K209" s="14">
        <f>IF(testdata[[#This Row],[T]]=I208,K208+testdata[[#This Row],[dm]],J208+testdata[[#This Row],[dm]])</f>
        <v>5.160000000000025</v>
      </c>
      <c r="L209" s="4">
        <f>testdata[[#This Row],[volume]]*ABS(2*(testdata[[#This Row],[dm]]/testdata[[#This Row],[cm]]-1))*testdata[[#This Row],[T]]*100</f>
        <v>10348248148.837193</v>
      </c>
      <c r="M209" s="4">
        <f>(testdata[[#This Row],[VF]]*kShort)+(M208*(1-kShort))</f>
        <v>3271324237.8324375</v>
      </c>
      <c r="N209" s="4">
        <f>(testdata[[#This Row],[VF]]*kLong)+(N208*(1-kLong))</f>
        <v>3146586459.5593672</v>
      </c>
      <c r="O209" s="4">
        <f>testdata[[#This Row],[EMA34]]-testdata[[#This Row],[EMA55]]</f>
        <v>124737778.27307034</v>
      </c>
      <c r="P209" s="4">
        <f>(testdata[[#This Row],[KVO]]*kSignal)+(P208*(1-kSignal))</f>
        <v>439605752.150792</v>
      </c>
      <c r="Q209"/>
      <c r="R209" s="9"/>
      <c r="S209" s="11"/>
      <c r="T209"/>
      <c r="U209" s="3">
        <v>43035</v>
      </c>
      <c r="V209" s="4">
        <v>124737778.27</v>
      </c>
      <c r="W209" s="4">
        <v>439605752.14999998</v>
      </c>
    </row>
    <row r="210" spans="1:23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testdata[[#This Row],[high]]+testdata[[#This Row],[low]]+testdata[[#This Row],[close]]</f>
        <v>738.56</v>
      </c>
      <c r="I210" s="10">
        <f>IF(testdata[[#This Row],[H+L+C]]&gt;H209,1,-1)</f>
        <v>-1</v>
      </c>
      <c r="J210" s="10">
        <f>testdata[[#This Row],[high]]-testdata[[#This Row],[low]]</f>
        <v>1.1400000000000148</v>
      </c>
      <c r="K210" s="14">
        <f>IF(testdata[[#This Row],[T]]=I209,K209+testdata[[#This Row],[dm]],J209+testdata[[#This Row],[dm]])</f>
        <v>3.3100000000000307</v>
      </c>
      <c r="L210" s="4">
        <f>testdata[[#This Row],[volume]]*ABS(2*(testdata[[#This Row],[dm]]/testdata[[#This Row],[cm]]-1))*testdata[[#This Row],[T]]*100</f>
        <v>-7428116379.4561777</v>
      </c>
      <c r="M210" s="4">
        <f>(testdata[[#This Row],[VF]]*kShort)+(M209*(1-kShort))</f>
        <v>2659927631.1302309</v>
      </c>
      <c r="N210" s="4">
        <f>(testdata[[#This Row],[VF]]*kLong)+(N209*(1-kLong))</f>
        <v>2768918501.023098</v>
      </c>
      <c r="O210" s="4">
        <f>testdata[[#This Row],[EMA34]]-testdata[[#This Row],[EMA55]]</f>
        <v>-108990869.89286709</v>
      </c>
      <c r="P210" s="4">
        <f>(testdata[[#This Row],[KVO]]*kSignal)+(P209*(1-kSignal))</f>
        <v>361234806.14455503</v>
      </c>
      <c r="Q210"/>
      <c r="R210" s="9"/>
      <c r="S210" s="11"/>
      <c r="T210"/>
      <c r="U210" s="3">
        <v>43038</v>
      </c>
      <c r="V210" s="4">
        <v>-108990869.89</v>
      </c>
      <c r="W210" s="4">
        <v>361234806.13999999</v>
      </c>
    </row>
    <row r="211" spans="1:23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testdata[[#This Row],[high]]+testdata[[#This Row],[low]]+testdata[[#This Row],[close]]</f>
        <v>739.18</v>
      </c>
      <c r="I211" s="10">
        <f>IF(testdata[[#This Row],[H+L+C]]&gt;H210,1,-1)</f>
        <v>1</v>
      </c>
      <c r="J211" s="10">
        <f>testdata[[#This Row],[high]]-testdata[[#This Row],[low]]</f>
        <v>0.60999999999998522</v>
      </c>
      <c r="K211" s="14">
        <f>IF(testdata[[#This Row],[T]]=I210,K210+testdata[[#This Row],[dm]],J210+testdata[[#This Row],[dm]])</f>
        <v>1.75</v>
      </c>
      <c r="L211" s="4">
        <f>testdata[[#This Row],[volume]]*ABS(2*(testdata[[#This Row],[dm]]/testdata[[#This Row],[cm]]-1))*testdata[[#This Row],[T]]*100</f>
        <v>8199364662.8572493</v>
      </c>
      <c r="M211" s="4">
        <f>(testdata[[#This Row],[VF]]*kShort)+(M210*(1-kShort))</f>
        <v>2976466890.0860605</v>
      </c>
      <c r="N211" s="4">
        <f>(testdata[[#This Row],[VF]]*kLong)+(N210*(1-kLong))</f>
        <v>2962863006.8028889</v>
      </c>
      <c r="O211" s="4">
        <f>testdata[[#This Row],[EMA34]]-testdata[[#This Row],[EMA55]]</f>
        <v>13603883.283171654</v>
      </c>
      <c r="P211" s="4">
        <f>(testdata[[#This Row],[KVO]]*kSignal)+(P210*(1-kSignal))</f>
        <v>311573245.73578602</v>
      </c>
      <c r="Q211"/>
      <c r="R211" s="9"/>
      <c r="S211" s="11"/>
      <c r="T211"/>
      <c r="U211" s="3">
        <v>43039</v>
      </c>
      <c r="V211" s="4">
        <v>13603883.279999999</v>
      </c>
      <c r="W211" s="4">
        <v>311573245.74000001</v>
      </c>
    </row>
    <row r="212" spans="1:23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testdata[[#This Row],[high]]+testdata[[#This Row],[low]]+testdata[[#This Row],[close]]</f>
        <v>740.69</v>
      </c>
      <c r="I212" s="10">
        <f>IF(testdata[[#This Row],[H+L+C]]&gt;H211,1,-1)</f>
        <v>1</v>
      </c>
      <c r="J212" s="10">
        <f>testdata[[#This Row],[high]]-testdata[[#This Row],[low]]</f>
        <v>1.2999999999999829</v>
      </c>
      <c r="K212" s="14">
        <f>IF(testdata[[#This Row],[T]]=I211,K211+testdata[[#This Row],[dm]],J211+testdata[[#This Row],[dm]])</f>
        <v>3.0499999999999829</v>
      </c>
      <c r="L212" s="4">
        <f>testdata[[#This Row],[volume]]*ABS(2*(testdata[[#This Row],[dm]]/testdata[[#This Row],[cm]]-1))*testdata[[#This Row],[T]]*100</f>
        <v>6491141311.4754457</v>
      </c>
      <c r="M212" s="4">
        <f>(testdata[[#This Row],[VF]]*kShort)+(M211*(1-kShort))</f>
        <v>3177305428.4511681</v>
      </c>
      <c r="N212" s="4">
        <f>(testdata[[#This Row],[VF]]*kLong)+(N211*(1-kLong))</f>
        <v>3088872946.2554803</v>
      </c>
      <c r="O212" s="4">
        <f>testdata[[#This Row],[EMA34]]-testdata[[#This Row],[EMA55]]</f>
        <v>88432482.195687771</v>
      </c>
      <c r="P212" s="4">
        <f>(testdata[[#This Row],[KVO]]*kSignal)+(P211*(1-kSignal))</f>
        <v>279695993.80148625</v>
      </c>
      <c r="Q212"/>
      <c r="R212" s="9"/>
      <c r="S212" s="11"/>
      <c r="T212"/>
      <c r="U212" s="3">
        <v>43040</v>
      </c>
      <c r="V212" s="4">
        <v>88432482.200000003</v>
      </c>
      <c r="W212" s="4">
        <v>279695993.80000001</v>
      </c>
    </row>
    <row r="213" spans="1:23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testdata[[#This Row],[high]]+testdata[[#This Row],[low]]+testdata[[#This Row],[close]]</f>
        <v>739.30000000000007</v>
      </c>
      <c r="I213" s="10">
        <f>IF(testdata[[#This Row],[H+L+C]]&gt;H212,1,-1)</f>
        <v>-1</v>
      </c>
      <c r="J213" s="10">
        <f>testdata[[#This Row],[high]]-testdata[[#This Row],[low]]</f>
        <v>1.4899999999999807</v>
      </c>
      <c r="K213" s="14">
        <f>IF(testdata[[#This Row],[T]]=I212,K212+testdata[[#This Row],[dm]],J212+testdata[[#This Row],[dm]])</f>
        <v>2.7899999999999636</v>
      </c>
      <c r="L213" s="4">
        <f>testdata[[#This Row],[volume]]*ABS(2*(testdata[[#This Row],[dm]]/testdata[[#This Row],[cm]]-1))*testdata[[#This Row],[T]]*100</f>
        <v>-5489858437.2759848</v>
      </c>
      <c r="M213" s="4">
        <f>(testdata[[#This Row],[VF]]*kShort)+(M212*(1-kShort))</f>
        <v>2682038921.8381877</v>
      </c>
      <c r="N213" s="4">
        <f>(testdata[[#This Row],[VF]]*kLong)+(N212*(1-kLong))</f>
        <v>2782489682.5579281</v>
      </c>
      <c r="O213" s="4">
        <f>testdata[[#This Row],[EMA34]]-testdata[[#This Row],[EMA55]]</f>
        <v>-100450760.71974039</v>
      </c>
      <c r="P213" s="4">
        <f>(testdata[[#This Row],[KVO]]*kSignal)+(P212*(1-kSignal))</f>
        <v>225389314.58416817</v>
      </c>
      <c r="Q213"/>
      <c r="R213" s="9"/>
      <c r="S213" s="11"/>
      <c r="T213"/>
      <c r="U213" s="3">
        <v>43041</v>
      </c>
      <c r="V213" s="4">
        <v>-100450760.72</v>
      </c>
      <c r="W213" s="4">
        <v>225389314.58000001</v>
      </c>
    </row>
    <row r="214" spans="1:23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testdata[[#This Row],[high]]+testdata[[#This Row],[low]]+testdata[[#This Row],[close]]</f>
        <v>741.9</v>
      </c>
      <c r="I214" s="10">
        <f>IF(testdata[[#This Row],[H+L+C]]&gt;H213,1,-1)</f>
        <v>1</v>
      </c>
      <c r="J214" s="10">
        <f>testdata[[#This Row],[high]]-testdata[[#This Row],[low]]</f>
        <v>1.1499999999999773</v>
      </c>
      <c r="K214" s="14">
        <f>IF(testdata[[#This Row],[T]]=I213,K213+testdata[[#This Row],[dm]],J213+testdata[[#This Row],[dm]])</f>
        <v>2.6399999999999579</v>
      </c>
      <c r="L214" s="4">
        <f>testdata[[#This Row],[volume]]*ABS(2*(testdata[[#This Row],[dm]]/testdata[[#This Row],[cm]]-1))*testdata[[#This Row],[T]]*100</f>
        <v>7019649169.69699</v>
      </c>
      <c r="M214" s="4">
        <f>(testdata[[#This Row],[VF]]*kShort)+(M213*(1-kShort))</f>
        <v>2929902364.5729766</v>
      </c>
      <c r="N214" s="4">
        <f>(testdata[[#This Row],[VF]]*kLong)+(N213*(1-kLong))</f>
        <v>2933816807.098609</v>
      </c>
      <c r="O214" s="4">
        <f>testdata[[#This Row],[EMA34]]-testdata[[#This Row],[EMA55]]</f>
        <v>-3914442.5256323814</v>
      </c>
      <c r="P214" s="4">
        <f>(testdata[[#This Row],[KVO]]*kSignal)+(P213*(1-kSignal))</f>
        <v>192631634.9970538</v>
      </c>
      <c r="Q214"/>
      <c r="R214" s="9"/>
      <c r="S214" s="11"/>
      <c r="T214"/>
      <c r="U214" s="3">
        <v>43042</v>
      </c>
      <c r="V214" s="4">
        <v>-3914442.53</v>
      </c>
      <c r="W214" s="4">
        <v>192631635</v>
      </c>
    </row>
    <row r="215" spans="1:23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testdata[[#This Row],[high]]+testdata[[#This Row],[low]]+testdata[[#This Row],[close]]</f>
        <v>743.65</v>
      </c>
      <c r="I215" s="10">
        <f>IF(testdata[[#This Row],[H+L+C]]&gt;H214,1,-1)</f>
        <v>1</v>
      </c>
      <c r="J215" s="10">
        <f>testdata[[#This Row],[high]]-testdata[[#This Row],[low]]</f>
        <v>0.75</v>
      </c>
      <c r="K215" s="14">
        <f>IF(testdata[[#This Row],[T]]=I214,K214+testdata[[#This Row],[dm]],J214+testdata[[#This Row],[dm]])</f>
        <v>3.3899999999999579</v>
      </c>
      <c r="L215" s="4">
        <f>testdata[[#This Row],[volume]]*ABS(2*(testdata[[#This Row],[dm]]/testdata[[#This Row],[cm]]-1))*testdata[[#This Row],[T]]*100</f>
        <v>8070637309.7344847</v>
      </c>
      <c r="M215" s="4">
        <f>(testdata[[#This Row],[VF]]*kShort)+(M214*(1-kShort))</f>
        <v>3223658647.1536341</v>
      </c>
      <c r="N215" s="4">
        <f>(testdata[[#This Row],[VF]]*kLong)+(N214*(1-kLong))</f>
        <v>3117274682.1927476</v>
      </c>
      <c r="O215" s="4">
        <f>testdata[[#This Row],[EMA34]]-testdata[[#This Row],[EMA55]]</f>
        <v>106383964.96088648</v>
      </c>
      <c r="P215" s="4">
        <f>(testdata[[#This Row],[KVO]]*kSignal)+(P214*(1-kSignal))</f>
        <v>180310539.27760133</v>
      </c>
      <c r="Q215"/>
      <c r="R215" s="9"/>
      <c r="S215" s="11"/>
      <c r="T215"/>
      <c r="U215" s="3">
        <v>43045</v>
      </c>
      <c r="V215" s="4">
        <v>106383964.95999999</v>
      </c>
      <c r="W215" s="4">
        <v>180310539.28</v>
      </c>
    </row>
    <row r="216" spans="1:23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testdata[[#This Row],[high]]+testdata[[#This Row],[low]]+testdata[[#This Row],[close]]</f>
        <v>743.69</v>
      </c>
      <c r="I216" s="10">
        <f>IF(testdata[[#This Row],[H+L+C]]&gt;H215,1,-1)</f>
        <v>1</v>
      </c>
      <c r="J216" s="10">
        <f>testdata[[#This Row],[high]]-testdata[[#This Row],[low]]</f>
        <v>1.210000000000008</v>
      </c>
      <c r="K216" s="14">
        <f>IF(testdata[[#This Row],[T]]=I215,K215+testdata[[#This Row],[dm]],J215+testdata[[#This Row],[dm]])</f>
        <v>4.5999999999999659</v>
      </c>
      <c r="L216" s="4">
        <f>testdata[[#This Row],[volume]]*ABS(2*(testdata[[#This Row],[dm]]/testdata[[#This Row],[cm]]-1))*testdata[[#This Row],[T]]*100</f>
        <v>8844792991.3043041</v>
      </c>
      <c r="M216" s="4">
        <f>(testdata[[#This Row],[VF]]*kShort)+(M215*(1-kShort))</f>
        <v>3544866323.962244</v>
      </c>
      <c r="N216" s="4">
        <f>(testdata[[#This Row],[VF]]*kLong)+(N215*(1-kLong))</f>
        <v>3321828907.5181599</v>
      </c>
      <c r="O216" s="4">
        <f>testdata[[#This Row],[EMA34]]-testdata[[#This Row],[EMA55]]</f>
        <v>223037416.44408417</v>
      </c>
      <c r="P216" s="4">
        <f>(testdata[[#This Row],[KVO]]*kSignal)+(P215*(1-kSignal))</f>
        <v>186414378.87281317</v>
      </c>
      <c r="Q216"/>
      <c r="R216" s="9"/>
      <c r="S216" s="11"/>
      <c r="T216"/>
      <c r="U216" s="3">
        <v>43046</v>
      </c>
      <c r="V216" s="4">
        <v>223037416.44</v>
      </c>
      <c r="W216" s="4">
        <v>186414378.87</v>
      </c>
    </row>
    <row r="217" spans="1:23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testdata[[#This Row],[high]]+testdata[[#This Row],[low]]+testdata[[#This Row],[close]]</f>
        <v>744.05</v>
      </c>
      <c r="I217" s="10">
        <f>IF(testdata[[#This Row],[H+L+C]]&gt;H216,1,-1)</f>
        <v>1</v>
      </c>
      <c r="J217" s="10">
        <f>testdata[[#This Row],[high]]-testdata[[#This Row],[low]]</f>
        <v>1.0199999999999818</v>
      </c>
      <c r="K217" s="14">
        <f>IF(testdata[[#This Row],[T]]=I216,K216+testdata[[#This Row],[dm]],J216+testdata[[#This Row],[dm]])</f>
        <v>5.6199999999999477</v>
      </c>
      <c r="L217" s="4">
        <f>testdata[[#This Row],[volume]]*ABS(2*(testdata[[#This Row],[dm]]/testdata[[#This Row],[cm]]-1))*testdata[[#This Row],[T]]*100</f>
        <v>8622095943.0605145</v>
      </c>
      <c r="M217" s="4">
        <f>(testdata[[#This Row],[VF]]*kShort)+(M216*(1-kShort))</f>
        <v>3834993730.7678595</v>
      </c>
      <c r="N217" s="4">
        <f>(testdata[[#This Row],[VF]]*kLong)+(N216*(1-kLong))</f>
        <v>3511124158.7875295</v>
      </c>
      <c r="O217" s="4">
        <f>testdata[[#This Row],[EMA34]]-testdata[[#This Row],[EMA55]]</f>
        <v>323869571.98032999</v>
      </c>
      <c r="P217" s="4">
        <f>(testdata[[#This Row],[KVO]]*kSignal)+(P216*(1-kSignal))</f>
        <v>206050835.03102985</v>
      </c>
      <c r="Q217"/>
      <c r="R217" s="9"/>
      <c r="S217" s="11"/>
      <c r="T217"/>
      <c r="U217" s="3">
        <v>43047</v>
      </c>
      <c r="V217" s="4">
        <v>323869571.98000002</v>
      </c>
      <c r="W217" s="4">
        <v>206050835.03</v>
      </c>
    </row>
    <row r="218" spans="1:23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testdata[[#This Row],[high]]+testdata[[#This Row],[low]]+testdata[[#This Row],[close]]</f>
        <v>740.64</v>
      </c>
      <c r="I218" s="10">
        <f>IF(testdata[[#This Row],[H+L+C]]&gt;H217,1,-1)</f>
        <v>-1</v>
      </c>
      <c r="J218" s="10">
        <f>testdata[[#This Row],[high]]-testdata[[#This Row],[low]]</f>
        <v>1.9499999999999886</v>
      </c>
      <c r="K218" s="14">
        <f>IF(testdata[[#This Row],[T]]=I217,K217+testdata[[#This Row],[dm]],J217+testdata[[#This Row],[dm]])</f>
        <v>2.9699999999999704</v>
      </c>
      <c r="L218" s="4">
        <f>testdata[[#This Row],[volume]]*ABS(2*(testdata[[#This Row],[dm]]/testdata[[#This Row],[cm]]-1))*testdata[[#This Row],[T]]*100</f>
        <v>-6815844137.3736839</v>
      </c>
      <c r="M218" s="4">
        <f>(testdata[[#This Row],[VF]]*kShort)+(M217*(1-kShort))</f>
        <v>3226374424.0169144</v>
      </c>
      <c r="N218" s="4">
        <f>(testdata[[#This Row],[VF]]*kLong)+(N217*(1-kLong))</f>
        <v>3142303862.496058</v>
      </c>
      <c r="O218" s="4">
        <f>testdata[[#This Row],[EMA34]]-testdata[[#This Row],[EMA55]]</f>
        <v>84070561.52085638</v>
      </c>
      <c r="P218" s="4">
        <f>(testdata[[#This Row],[KVO]]*kSignal)+(P217*(1-kSignal))</f>
        <v>188625081.67243364</v>
      </c>
      <c r="Q218"/>
      <c r="R218" s="9"/>
      <c r="S218" s="11"/>
      <c r="T218"/>
      <c r="U218" s="3">
        <v>43048</v>
      </c>
      <c r="V218" s="4">
        <v>84070561.519999996</v>
      </c>
      <c r="W218" s="4">
        <v>188625081.66999999</v>
      </c>
    </row>
    <row r="219" spans="1:23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testdata[[#This Row],[high]]+testdata[[#This Row],[low]]+testdata[[#This Row],[close]]</f>
        <v>741.43000000000006</v>
      </c>
      <c r="I219" s="10">
        <f>IF(testdata[[#This Row],[H+L+C]]&gt;H218,1,-1)</f>
        <v>1</v>
      </c>
      <c r="J219" s="10">
        <f>testdata[[#This Row],[high]]-testdata[[#This Row],[low]]</f>
        <v>0.87999999999999545</v>
      </c>
      <c r="K219" s="14">
        <f>IF(testdata[[#This Row],[T]]=I218,K218+testdata[[#This Row],[dm]],J218+testdata[[#This Row],[dm]])</f>
        <v>2.8299999999999841</v>
      </c>
      <c r="L219" s="4">
        <f>testdata[[#This Row],[volume]]*ABS(2*(testdata[[#This Row],[dm]]/testdata[[#This Row],[cm]]-1))*testdata[[#This Row],[T]]*100</f>
        <v>8626806063.6042366</v>
      </c>
      <c r="M219" s="4">
        <f>(testdata[[#This Row],[VF]]*kShort)+(M218*(1-kShort))</f>
        <v>3534970517.7076182</v>
      </c>
      <c r="N219" s="4">
        <f>(testdata[[#This Row],[VF]]*kLong)+(N218*(1-kLong))</f>
        <v>3338178941.1070642</v>
      </c>
      <c r="O219" s="4">
        <f>testdata[[#This Row],[EMA34]]-testdata[[#This Row],[EMA55]]</f>
        <v>196791576.60055399</v>
      </c>
      <c r="P219" s="4">
        <f>(testdata[[#This Row],[KVO]]*kSignal)+(P218*(1-kSignal))</f>
        <v>189791723.80502227</v>
      </c>
      <c r="Q219"/>
      <c r="R219" s="9"/>
      <c r="S219" s="11"/>
      <c r="T219"/>
      <c r="U219" s="3">
        <v>43049</v>
      </c>
      <c r="V219" s="4">
        <v>196791576.59999999</v>
      </c>
      <c r="W219" s="4">
        <v>189791723.81</v>
      </c>
    </row>
    <row r="220" spans="1:23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testdata[[#This Row],[high]]+testdata[[#This Row],[low]]+testdata[[#This Row],[close]]</f>
        <v>741.85</v>
      </c>
      <c r="I220" s="10">
        <f>IF(testdata[[#This Row],[H+L+C]]&gt;H219,1,-1)</f>
        <v>1</v>
      </c>
      <c r="J220" s="10">
        <f>testdata[[#This Row],[high]]-testdata[[#This Row],[low]]</f>
        <v>1.2699999999999818</v>
      </c>
      <c r="K220" s="14">
        <f>IF(testdata[[#This Row],[T]]=I219,K219+testdata[[#This Row],[dm]],J219+testdata[[#This Row],[dm]])</f>
        <v>4.0999999999999659</v>
      </c>
      <c r="L220" s="4">
        <f>testdata[[#This Row],[volume]]*ABS(2*(testdata[[#This Row],[dm]]/testdata[[#This Row],[cm]]-1))*testdata[[#This Row],[T]]*100</f>
        <v>7236285703.4146528</v>
      </c>
      <c r="M220" s="4">
        <f>(testdata[[#This Row],[VF]]*kShort)+(M219*(1-kShort))</f>
        <v>3746474242.6051631</v>
      </c>
      <c r="N220" s="4">
        <f>(testdata[[#This Row],[VF]]*kLong)+(N219*(1-kLong))</f>
        <v>3477397039.7609067</v>
      </c>
      <c r="O220" s="4">
        <f>testdata[[#This Row],[EMA34]]-testdata[[#This Row],[EMA55]]</f>
        <v>269077202.8442564</v>
      </c>
      <c r="P220" s="4">
        <f>(testdata[[#This Row],[KVO]]*kSignal)+(P219*(1-kSignal))</f>
        <v>201118220.81062713</v>
      </c>
      <c r="Q220"/>
      <c r="R220" s="9"/>
      <c r="S220" s="11"/>
      <c r="T220"/>
      <c r="U220" s="3">
        <v>43052</v>
      </c>
      <c r="V220" s="4">
        <v>269077202.83999997</v>
      </c>
      <c r="W220" s="4">
        <v>201118220.81</v>
      </c>
    </row>
    <row r="221" spans="1:23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testdata[[#This Row],[high]]+testdata[[#This Row],[low]]+testdata[[#This Row],[close]]</f>
        <v>739.84</v>
      </c>
      <c r="I221" s="10">
        <f>IF(testdata[[#This Row],[H+L+C]]&gt;H220,1,-1)</f>
        <v>-1</v>
      </c>
      <c r="J221" s="10">
        <f>testdata[[#This Row],[high]]-testdata[[#This Row],[low]]</f>
        <v>1.2800000000000011</v>
      </c>
      <c r="K221" s="14">
        <f>IF(testdata[[#This Row],[T]]=I220,K220+testdata[[#This Row],[dm]],J220+testdata[[#This Row],[dm]])</f>
        <v>2.5499999999999829</v>
      </c>
      <c r="L221" s="4">
        <f>testdata[[#This Row],[volume]]*ABS(2*(testdata[[#This Row],[dm]]/testdata[[#This Row],[cm]]-1))*testdata[[#This Row],[T]]*100</f>
        <v>-6373720213.3332844</v>
      </c>
      <c r="M221" s="4">
        <f>(testdata[[#This Row],[VF]]*kShort)+(M220*(1-kShort))</f>
        <v>3168177416.5515375</v>
      </c>
      <c r="N221" s="4">
        <f>(testdata[[#This Row],[VF]]*kLong)+(N220*(1-kLong))</f>
        <v>3125571423.5789714</v>
      </c>
      <c r="O221" s="4">
        <f>testdata[[#This Row],[EMA34]]-testdata[[#This Row],[EMA55]]</f>
        <v>42605992.972566128</v>
      </c>
      <c r="P221" s="4">
        <f>(testdata[[#This Row],[KVO]]*kSignal)+(P220*(1-kSignal))</f>
        <v>178473616.8337613</v>
      </c>
      <c r="Q221"/>
      <c r="R221" s="9"/>
      <c r="S221" s="11"/>
      <c r="T221"/>
      <c r="U221" s="3">
        <v>43053</v>
      </c>
      <c r="V221" s="4">
        <v>42605992.969999999</v>
      </c>
      <c r="W221" s="4">
        <v>178473616.83000001</v>
      </c>
    </row>
    <row r="222" spans="1:23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testdata[[#This Row],[high]]+testdata[[#This Row],[low]]+testdata[[#This Row],[close]]</f>
        <v>737.16</v>
      </c>
      <c r="I222" s="10">
        <f>IF(testdata[[#This Row],[H+L+C]]&gt;H221,1,-1)</f>
        <v>-1</v>
      </c>
      <c r="J222" s="10">
        <f>testdata[[#This Row],[high]]-testdata[[#This Row],[low]]</f>
        <v>1.5300000000000011</v>
      </c>
      <c r="K222" s="14">
        <f>IF(testdata[[#This Row],[T]]=I221,K221+testdata[[#This Row],[dm]],J221+testdata[[#This Row],[dm]])</f>
        <v>4.0799999999999841</v>
      </c>
      <c r="L222" s="4">
        <f>testdata[[#This Row],[volume]]*ABS(2*(testdata[[#This Row],[dm]]/testdata[[#This Row],[cm]]-1))*testdata[[#This Row],[T]]*100</f>
        <v>-10541803999.999969</v>
      </c>
      <c r="M222" s="4">
        <f>(testdata[[#This Row],[VF]]*kShort)+(M221*(1-kShort))</f>
        <v>2384749907.0343084</v>
      </c>
      <c r="N222" s="4">
        <f>(testdata[[#This Row],[VF]]*kLong)+(N221*(1-kLong))</f>
        <v>2637450872.7368665</v>
      </c>
      <c r="O222" s="4">
        <f>testdata[[#This Row],[EMA34]]-testdata[[#This Row],[EMA55]]</f>
        <v>-252700965.70255804</v>
      </c>
      <c r="P222" s="4">
        <f>(testdata[[#This Row],[KVO]]*kSignal)+(P221*(1-kSignal))</f>
        <v>116877247.90000141</v>
      </c>
      <c r="Q222"/>
      <c r="R222" s="9"/>
      <c r="S222" s="11"/>
      <c r="T222"/>
      <c r="U222" s="3">
        <v>43054</v>
      </c>
      <c r="V222" s="4">
        <v>-252700965.69999999</v>
      </c>
      <c r="W222" s="4">
        <v>116877247.90000001</v>
      </c>
    </row>
    <row r="223" spans="1:23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testdata[[#This Row],[high]]+testdata[[#This Row],[low]]+testdata[[#This Row],[close]]</f>
        <v>742.76</v>
      </c>
      <c r="I223" s="10">
        <f>IF(testdata[[#This Row],[H+L+C]]&gt;H222,1,-1)</f>
        <v>1</v>
      </c>
      <c r="J223" s="10">
        <f>testdata[[#This Row],[high]]-testdata[[#This Row],[low]]</f>
        <v>1.5</v>
      </c>
      <c r="K223" s="14">
        <f>IF(testdata[[#This Row],[T]]=I222,K222+testdata[[#This Row],[dm]],J222+testdata[[#This Row],[dm]])</f>
        <v>3.0300000000000011</v>
      </c>
      <c r="L223" s="4">
        <f>testdata[[#This Row],[volume]]*ABS(2*(testdata[[#This Row],[dm]]/testdata[[#This Row],[cm]]-1))*testdata[[#This Row],[T]]*100</f>
        <v>7143202598.0198059</v>
      </c>
      <c r="M223" s="4">
        <f>(testdata[[#This Row],[VF]]*kShort)+(M222*(1-kShort))</f>
        <v>2656661489.3763371</v>
      </c>
      <c r="N223" s="4">
        <f>(testdata[[#This Row],[VF]]*kLong)+(N222*(1-kLong))</f>
        <v>2798370577.211257</v>
      </c>
      <c r="O223" s="4">
        <f>testdata[[#This Row],[EMA34]]-testdata[[#This Row],[EMA55]]</f>
        <v>-141709087.83491993</v>
      </c>
      <c r="P223" s="4">
        <f>(testdata[[#This Row],[KVO]]*kSignal)+(P222*(1-kSignal))</f>
        <v>79936342.795012653</v>
      </c>
      <c r="Q223"/>
      <c r="R223" s="9"/>
      <c r="S223" s="11"/>
      <c r="T223"/>
      <c r="U223" s="3">
        <v>43055</v>
      </c>
      <c r="V223" s="4">
        <v>-141709087.83000001</v>
      </c>
      <c r="W223" s="4">
        <v>79936342.799999997</v>
      </c>
    </row>
    <row r="224" spans="1:23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testdata[[#This Row],[high]]+testdata[[#This Row],[low]]+testdata[[#This Row],[close]]</f>
        <v>741.88</v>
      </c>
      <c r="I224" s="10">
        <f>IF(testdata[[#This Row],[H+L+C]]&gt;H223,1,-1)</f>
        <v>-1</v>
      </c>
      <c r="J224" s="10">
        <f>testdata[[#This Row],[high]]-testdata[[#This Row],[low]]</f>
        <v>0.78999999999999204</v>
      </c>
      <c r="K224" s="14">
        <f>IF(testdata[[#This Row],[T]]=I223,K223+testdata[[#This Row],[dm]],J223+testdata[[#This Row],[dm]])</f>
        <v>2.289999999999992</v>
      </c>
      <c r="L224" s="4">
        <f>testdata[[#This Row],[volume]]*ABS(2*(testdata[[#This Row],[dm]]/testdata[[#This Row],[cm]]-1))*testdata[[#This Row],[T]]*100</f>
        <v>-10357125589.519686</v>
      </c>
      <c r="M224" s="4">
        <f>(testdata[[#This Row],[VF]]*kShort)+(M223*(1-kShort))</f>
        <v>1913016513.4394214</v>
      </c>
      <c r="N224" s="4">
        <f>(testdata[[#This Row],[VF]]*kLong)+(N223*(1-kLong))</f>
        <v>2328531428.3994379</v>
      </c>
      <c r="O224" s="4">
        <f>testdata[[#This Row],[EMA34]]-testdata[[#This Row],[EMA55]]</f>
        <v>-415514914.96001649</v>
      </c>
      <c r="P224" s="4">
        <f>(testdata[[#This Row],[KVO]]*kSignal)+(P223*(1-kSignal))</f>
        <v>9157591.6871513575</v>
      </c>
      <c r="Q224"/>
      <c r="R224" s="9"/>
      <c r="S224" s="11"/>
      <c r="T224"/>
      <c r="U224" s="3">
        <v>43056</v>
      </c>
      <c r="V224" s="4">
        <v>-415514914.95999998</v>
      </c>
      <c r="W224" s="4">
        <v>9157591.6899999995</v>
      </c>
    </row>
    <row r="225" spans="1:23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testdata[[#This Row],[high]]+testdata[[#This Row],[low]]+testdata[[#This Row],[close]]</f>
        <v>742.32999999999993</v>
      </c>
      <c r="I225" s="10">
        <f>IF(testdata[[#This Row],[H+L+C]]&gt;H224,1,-1)</f>
        <v>1</v>
      </c>
      <c r="J225" s="10">
        <f>testdata[[#This Row],[high]]-testdata[[#This Row],[low]]</f>
        <v>0.63999999999998636</v>
      </c>
      <c r="K225" s="14">
        <f>IF(testdata[[#This Row],[T]]=I224,K224+testdata[[#This Row],[dm]],J224+testdata[[#This Row],[dm]])</f>
        <v>1.4299999999999784</v>
      </c>
      <c r="L225" s="4">
        <f>testdata[[#This Row],[volume]]*ABS(2*(testdata[[#This Row],[dm]]/testdata[[#This Row],[cm]]-1))*testdata[[#This Row],[T]]*100</f>
        <v>5543405029.370657</v>
      </c>
      <c r="M225" s="4">
        <f>(testdata[[#This Row],[VF]]*kShort)+(M224*(1-kShort))</f>
        <v>2120467285.7783492</v>
      </c>
      <c r="N225" s="4">
        <f>(testdata[[#This Row],[VF]]*kLong)+(N224*(1-kLong))</f>
        <v>2443348342.7198386</v>
      </c>
      <c r="O225" s="4">
        <f>testdata[[#This Row],[EMA34]]-testdata[[#This Row],[EMA55]]</f>
        <v>-322881056.94148946</v>
      </c>
      <c r="P225" s="4">
        <f>(testdata[[#This Row],[KVO]]*kSignal)+(P224*(1-kSignal))</f>
        <v>-38276500.974083044</v>
      </c>
      <c r="Q225"/>
      <c r="R225" s="9"/>
      <c r="S225" s="11"/>
      <c r="T225"/>
      <c r="U225" s="3">
        <v>43059</v>
      </c>
      <c r="V225" s="4">
        <v>-322881056.94</v>
      </c>
      <c r="W225" s="4">
        <v>-38276500.969999999</v>
      </c>
    </row>
    <row r="226" spans="1:23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testdata[[#This Row],[high]]+testdata[[#This Row],[low]]+testdata[[#This Row],[close]]</f>
        <v>745.93000000000006</v>
      </c>
      <c r="I226" s="10">
        <f>IF(testdata[[#This Row],[H+L+C]]&gt;H225,1,-1)</f>
        <v>1</v>
      </c>
      <c r="J226" s="10">
        <f>testdata[[#This Row],[high]]-testdata[[#This Row],[low]]</f>
        <v>1.8600000000000136</v>
      </c>
      <c r="K226" s="14">
        <f>IF(testdata[[#This Row],[T]]=I225,K225+testdata[[#This Row],[dm]],J225+testdata[[#This Row],[dm]])</f>
        <v>3.289999999999992</v>
      </c>
      <c r="L226" s="4">
        <f>testdata[[#This Row],[volume]]*ABS(2*(testdata[[#This Row],[dm]]/testdata[[#This Row],[cm]]-1))*testdata[[#This Row],[T]]*100</f>
        <v>6275700955.6230221</v>
      </c>
      <c r="M226" s="4">
        <f>(testdata[[#This Row],[VF]]*kShort)+(M225*(1-kShort))</f>
        <v>2357909209.7694731</v>
      </c>
      <c r="N226" s="4">
        <f>(testdata[[#This Row],[VF]]*kLong)+(N225*(1-kLong))</f>
        <v>2580218078.8949523</v>
      </c>
      <c r="O226" s="4">
        <f>testdata[[#This Row],[EMA34]]-testdata[[#This Row],[EMA55]]</f>
        <v>-222308869.12547922</v>
      </c>
      <c r="P226" s="4">
        <f>(testdata[[#This Row],[KVO]]*kSignal)+(P225*(1-kSignal))</f>
        <v>-64566839.281425357</v>
      </c>
      <c r="Q226"/>
      <c r="R226" s="9"/>
      <c r="S226" s="11"/>
      <c r="T226"/>
      <c r="U226" s="3">
        <v>43060</v>
      </c>
      <c r="V226" s="4">
        <v>-222308869.13</v>
      </c>
      <c r="W226" s="4">
        <v>-64566839.280000001</v>
      </c>
    </row>
    <row r="227" spans="1:23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testdata[[#This Row],[high]]+testdata[[#This Row],[low]]+testdata[[#This Row],[close]]</f>
        <v>746.92</v>
      </c>
      <c r="I227" s="10">
        <f>IF(testdata[[#This Row],[H+L+C]]&gt;H226,1,-1)</f>
        <v>1</v>
      </c>
      <c r="J227" s="10">
        <f>testdata[[#This Row],[high]]-testdata[[#This Row],[low]]</f>
        <v>0.55000000000001137</v>
      </c>
      <c r="K227" s="14">
        <f>IF(testdata[[#This Row],[T]]=I226,K226+testdata[[#This Row],[dm]],J226+testdata[[#This Row],[dm]])</f>
        <v>3.8400000000000034</v>
      </c>
      <c r="L227" s="4">
        <f>testdata[[#This Row],[volume]]*ABS(2*(testdata[[#This Row],[dm]]/testdata[[#This Row],[cm]]-1))*testdata[[#This Row],[T]]*100</f>
        <v>8053060487.4999733</v>
      </c>
      <c r="M227" s="4">
        <f>(testdata[[#This Row],[VF]]*kShort)+(M226*(1-kShort))</f>
        <v>2683346425.6397872</v>
      </c>
      <c r="N227" s="4">
        <f>(testdata[[#This Row],[VF]]*kLong)+(N226*(1-kLong))</f>
        <v>2775676736.3451319</v>
      </c>
      <c r="O227" s="4">
        <f>testdata[[#This Row],[EMA34]]-testdata[[#This Row],[EMA55]]</f>
        <v>-92330310.705344677</v>
      </c>
      <c r="P227" s="4">
        <f>(testdata[[#This Row],[KVO]]*kSignal)+(P226*(1-kSignal))</f>
        <v>-68533049.484842405</v>
      </c>
      <c r="Q227"/>
      <c r="R227" s="9"/>
      <c r="S227" s="11"/>
      <c r="T227"/>
      <c r="U227" s="3">
        <v>43061</v>
      </c>
      <c r="V227" s="4">
        <v>-92330310.709999993</v>
      </c>
      <c r="W227" s="4">
        <v>-68533049.480000004</v>
      </c>
    </row>
    <row r="228" spans="1:23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testdata[[#This Row],[high]]+testdata[[#This Row],[low]]+testdata[[#This Row],[close]]</f>
        <v>748.37</v>
      </c>
      <c r="I228" s="10">
        <f>IF(testdata[[#This Row],[H+L+C]]&gt;H227,1,-1)</f>
        <v>1</v>
      </c>
      <c r="J228" s="10">
        <f>testdata[[#This Row],[high]]-testdata[[#This Row],[low]]</f>
        <v>0.31000000000000227</v>
      </c>
      <c r="K228" s="14">
        <f>IF(testdata[[#This Row],[T]]=I227,K227+testdata[[#This Row],[dm]],J227+testdata[[#This Row],[dm]])</f>
        <v>4.1500000000000057</v>
      </c>
      <c r="L228" s="4">
        <f>testdata[[#This Row],[volume]]*ABS(2*(testdata[[#This Row],[dm]]/testdata[[#This Row],[cm]]-1))*testdata[[#This Row],[T]]*100</f>
        <v>5379866278.5542145</v>
      </c>
      <c r="M228" s="4">
        <f>(testdata[[#This Row],[VF]]*kShort)+(M227*(1-kShort))</f>
        <v>2837433274.3777542</v>
      </c>
      <c r="N228" s="4">
        <f>(testdata[[#This Row],[VF]]*kLong)+(N227*(1-kLong))</f>
        <v>2868683505.7097421</v>
      </c>
      <c r="O228" s="4">
        <f>testdata[[#This Row],[EMA34]]-testdata[[#This Row],[EMA55]]</f>
        <v>-31250231.331987858</v>
      </c>
      <c r="P228" s="4">
        <f>(testdata[[#This Row],[KVO]]*kSignal)+(P227*(1-kSignal))</f>
        <v>-63206932.605863191</v>
      </c>
      <c r="Q228"/>
      <c r="R228" s="9"/>
      <c r="S228" s="11"/>
      <c r="T228"/>
      <c r="U228" s="3">
        <v>43063</v>
      </c>
      <c r="V228" s="4">
        <v>-31250231.329999998</v>
      </c>
      <c r="W228" s="4">
        <v>-63206932.609999999</v>
      </c>
    </row>
    <row r="229" spans="1:23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testdata[[#This Row],[high]]+testdata[[#This Row],[low]]+testdata[[#This Row],[close]]</f>
        <v>748.36</v>
      </c>
      <c r="I229" s="10">
        <f>IF(testdata[[#This Row],[H+L+C]]&gt;H228,1,-1)</f>
        <v>-1</v>
      </c>
      <c r="J229" s="10">
        <f>testdata[[#This Row],[high]]-testdata[[#This Row],[low]]</f>
        <v>0.72000000000002728</v>
      </c>
      <c r="K229" s="14">
        <f>IF(testdata[[#This Row],[T]]=I228,K228+testdata[[#This Row],[dm]],J228+testdata[[#This Row],[dm]])</f>
        <v>1.0300000000000296</v>
      </c>
      <c r="L229" s="4">
        <f>testdata[[#This Row],[volume]]*ABS(2*(testdata[[#This Row],[dm]]/testdata[[#This Row],[cm]]-1))*testdata[[#This Row],[T]]*100</f>
        <v>-3283821211.6504149</v>
      </c>
      <c r="M229" s="4">
        <f>(testdata[[#This Row],[VF]]*kShort)+(M228*(1-kShort))</f>
        <v>2487647303.7475729</v>
      </c>
      <c r="N229" s="4">
        <f>(testdata[[#This Row],[VF]]*kLong)+(N228*(1-kLong))</f>
        <v>2648951194.3754506</v>
      </c>
      <c r="O229" s="4">
        <f>testdata[[#This Row],[EMA34]]-testdata[[#This Row],[EMA55]]</f>
        <v>-161303890.62787771</v>
      </c>
      <c r="P229" s="4">
        <f>(testdata[[#This Row],[KVO]]*kSignal)+(P228*(1-kSignal))</f>
        <v>-77220783.751865268</v>
      </c>
      <c r="Q229"/>
      <c r="R229" s="9"/>
      <c r="S229" s="11"/>
      <c r="T229"/>
      <c r="U229" s="3">
        <v>43066</v>
      </c>
      <c r="V229" s="4">
        <v>-161303890.63</v>
      </c>
      <c r="W229" s="4">
        <v>-77220783.75</v>
      </c>
    </row>
    <row r="230" spans="1:23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testdata[[#This Row],[high]]+testdata[[#This Row],[low]]+testdata[[#This Row],[close]]</f>
        <v>753.57999999999993</v>
      </c>
      <c r="I230" s="10">
        <f>IF(testdata[[#This Row],[H+L+C]]&gt;H229,1,-1)</f>
        <v>1</v>
      </c>
      <c r="J230" s="10">
        <f>testdata[[#This Row],[high]]-testdata[[#This Row],[low]]</f>
        <v>2.1499999999999773</v>
      </c>
      <c r="K230" s="14">
        <f>IF(testdata[[#This Row],[T]]=I229,K229+testdata[[#This Row],[dm]],J229+testdata[[#This Row],[dm]])</f>
        <v>2.8700000000000045</v>
      </c>
      <c r="L230" s="4">
        <f>testdata[[#This Row],[volume]]*ABS(2*(testdata[[#This Row],[dm]]/testdata[[#This Row],[cm]]-1))*testdata[[#This Row],[T]]*100</f>
        <v>5182309731.0106421</v>
      </c>
      <c r="M230" s="4">
        <f>(testdata[[#This Row],[VF]]*kShort)+(M229*(1-kShort))</f>
        <v>2641628013.8768911</v>
      </c>
      <c r="N230" s="4">
        <f>(testdata[[#This Row],[VF]]*kLong)+(N229*(1-kLong))</f>
        <v>2739428284.9695644</v>
      </c>
      <c r="O230" s="4">
        <f>testdata[[#This Row],[EMA34]]-testdata[[#This Row],[EMA55]]</f>
        <v>-97800271.092673302</v>
      </c>
      <c r="P230" s="4">
        <f>(testdata[[#This Row],[KVO]]*kSignal)+(P229*(1-kSignal))</f>
        <v>-80160710.514837846</v>
      </c>
      <c r="Q230"/>
      <c r="R230" s="9"/>
      <c r="S230" s="11"/>
      <c r="T230"/>
      <c r="U230" s="3">
        <v>43067</v>
      </c>
      <c r="V230" s="4">
        <v>-97800271.090000004</v>
      </c>
      <c r="W230" s="4">
        <v>-80160710.510000005</v>
      </c>
    </row>
    <row r="231" spans="1:23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testdata[[#This Row],[high]]+testdata[[#This Row],[low]]+testdata[[#This Row],[close]]</f>
        <v>755.61</v>
      </c>
      <c r="I231" s="10">
        <f>IF(testdata[[#This Row],[H+L+C]]&gt;H230,1,-1)</f>
        <v>1</v>
      </c>
      <c r="J231" s="10">
        <f>testdata[[#This Row],[high]]-testdata[[#This Row],[low]]</f>
        <v>1.3700000000000045</v>
      </c>
      <c r="K231" s="14">
        <f>IF(testdata[[#This Row],[T]]=I230,K230+testdata[[#This Row],[dm]],J230+testdata[[#This Row],[dm]])</f>
        <v>4.2400000000000091</v>
      </c>
      <c r="L231" s="4">
        <f>testdata[[#This Row],[volume]]*ABS(2*(testdata[[#This Row],[dm]]/testdata[[#This Row],[cm]]-1))*testdata[[#This Row],[T]]*100</f>
        <v>10950833732.075464</v>
      </c>
      <c r="M231" s="4">
        <f>(testdata[[#This Row],[VF]]*kShort)+(M230*(1-kShort))</f>
        <v>3116439769.2025237</v>
      </c>
      <c r="N231" s="4">
        <f>(testdata[[#This Row],[VF]]*kLong)+(N230*(1-kLong))</f>
        <v>3032692765.2233467</v>
      </c>
      <c r="O231" s="4">
        <f>testdata[[#This Row],[EMA34]]-testdata[[#This Row],[EMA55]]</f>
        <v>83747003.979176998</v>
      </c>
      <c r="P231" s="4">
        <f>(testdata[[#This Row],[KVO]]*kSignal)+(P230*(1-kSignal))</f>
        <v>-56745322.729978591</v>
      </c>
      <c r="Q231"/>
      <c r="R231" s="9"/>
      <c r="S231" s="11"/>
      <c r="T231"/>
      <c r="U231" s="3">
        <v>43068</v>
      </c>
      <c r="V231" s="4">
        <v>83747003.980000004</v>
      </c>
      <c r="W231" s="4">
        <v>-56745322.729999997</v>
      </c>
    </row>
    <row r="232" spans="1:23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testdata[[#This Row],[high]]+testdata[[#This Row],[low]]+testdata[[#This Row],[close]]</f>
        <v>761.54</v>
      </c>
      <c r="I232" s="10">
        <f>IF(testdata[[#This Row],[H+L+C]]&gt;H231,1,-1)</f>
        <v>1</v>
      </c>
      <c r="J232" s="10">
        <f>testdata[[#This Row],[high]]-testdata[[#This Row],[low]]</f>
        <v>2.2800000000000011</v>
      </c>
      <c r="K232" s="14">
        <f>IF(testdata[[#This Row],[T]]=I231,K231+testdata[[#This Row],[dm]],J231+testdata[[#This Row],[dm]])</f>
        <v>6.5200000000000102</v>
      </c>
      <c r="L232" s="4">
        <f>testdata[[#This Row],[volume]]*ABS(2*(testdata[[#This Row],[dm]]/testdata[[#This Row],[cm]]-1))*testdata[[#This Row],[T]]*100</f>
        <v>17359267533.74234</v>
      </c>
      <c r="M232" s="4">
        <f>(testdata[[#This Row],[VF]]*kShort)+(M231*(1-kShort))</f>
        <v>3930315641.4619417</v>
      </c>
      <c r="N232" s="4">
        <f>(testdata[[#This Row],[VF]]*kLong)+(N231*(1-kLong))</f>
        <v>3544356149.8133111</v>
      </c>
      <c r="O232" s="4">
        <f>testdata[[#This Row],[EMA34]]-testdata[[#This Row],[EMA55]]</f>
        <v>385959491.64863062</v>
      </c>
      <c r="P232" s="4">
        <f>(testdata[[#This Row],[KVO]]*kSignal)+(P231*(1-kSignal))</f>
        <v>6498222.1812512875</v>
      </c>
      <c r="Q232"/>
      <c r="R232" s="9"/>
      <c r="S232" s="11"/>
      <c r="T232"/>
      <c r="U232" s="3">
        <v>43069</v>
      </c>
      <c r="V232" s="4">
        <v>385959491.64999998</v>
      </c>
      <c r="W232" s="4">
        <v>6498222.1799999997</v>
      </c>
    </row>
    <row r="233" spans="1:23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testdata[[#This Row],[high]]+testdata[[#This Row],[low]]+testdata[[#This Row],[close]]</f>
        <v>757.51</v>
      </c>
      <c r="I233" s="10">
        <f>IF(testdata[[#This Row],[H+L+C]]&gt;H232,1,-1)</f>
        <v>-1</v>
      </c>
      <c r="J233" s="10">
        <f>testdata[[#This Row],[high]]-testdata[[#This Row],[low]]</f>
        <v>4.3599999999999852</v>
      </c>
      <c r="K233" s="14">
        <f>IF(testdata[[#This Row],[T]]=I232,K232+testdata[[#This Row],[dm]],J232+testdata[[#This Row],[dm]])</f>
        <v>6.6399999999999864</v>
      </c>
      <c r="L233" s="4">
        <f>testdata[[#This Row],[volume]]*ABS(2*(testdata[[#This Row],[dm]]/testdata[[#This Row],[cm]]-1))*testdata[[#This Row],[T]]*100</f>
        <v>-11781652221.686775</v>
      </c>
      <c r="M233" s="4">
        <f>(testdata[[#This Row],[VF]]*kShort)+(M232*(1-kShort))</f>
        <v>3032488906.4248724</v>
      </c>
      <c r="N233" s="4">
        <f>(testdata[[#This Row],[VF]]*kLong)+(N232*(1-kLong))</f>
        <v>2996998707.9740224</v>
      </c>
      <c r="O233" s="4">
        <f>testdata[[#This Row],[EMA34]]-testdata[[#This Row],[EMA55]]</f>
        <v>35490198.45085001</v>
      </c>
      <c r="P233" s="4">
        <f>(testdata[[#This Row],[KVO]]*kSignal)+(P232*(1-kSignal))</f>
        <v>10639933.076908249</v>
      </c>
      <c r="Q233"/>
      <c r="R233" s="9"/>
      <c r="S233" s="11"/>
      <c r="T233"/>
      <c r="U233" s="3">
        <v>43070</v>
      </c>
      <c r="V233" s="4">
        <v>35490198.450000003</v>
      </c>
      <c r="W233" s="4">
        <v>10639933.08</v>
      </c>
    </row>
    <row r="234" spans="1:23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testdata[[#This Row],[high]]+testdata[[#This Row],[low]]+testdata[[#This Row],[close]]</f>
        <v>761.81000000000006</v>
      </c>
      <c r="I234" s="10">
        <f>IF(testdata[[#This Row],[H+L+C]]&gt;H233,1,-1)</f>
        <v>1</v>
      </c>
      <c r="J234" s="10">
        <f>testdata[[#This Row],[high]]-testdata[[#This Row],[low]]</f>
        <v>2.5999999999999943</v>
      </c>
      <c r="K234" s="14">
        <f>IF(testdata[[#This Row],[T]]=I233,K233+testdata[[#This Row],[dm]],J233+testdata[[#This Row],[dm]])</f>
        <v>6.9599999999999795</v>
      </c>
      <c r="L234" s="4">
        <f>testdata[[#This Row],[volume]]*ABS(2*(testdata[[#This Row],[dm]]/testdata[[#This Row],[cm]]-1))*testdata[[#This Row],[T]]*100</f>
        <v>12295724202.298845</v>
      </c>
      <c r="M234" s="4">
        <f>(testdata[[#This Row],[VF]]*kShort)+(M233*(1-kShort))</f>
        <v>3561816637.617671</v>
      </c>
      <c r="N234" s="4">
        <f>(testdata[[#This Row],[VF]]*kLong)+(N233*(1-kLong))</f>
        <v>3329096047.0570521</v>
      </c>
      <c r="O234" s="4">
        <f>testdata[[#This Row],[EMA34]]-testdata[[#This Row],[EMA55]]</f>
        <v>232720590.56061888</v>
      </c>
      <c r="P234" s="4">
        <f>(testdata[[#This Row],[KVO]]*kSignal)+(P233*(1-kSignal))</f>
        <v>42365741.288866907</v>
      </c>
      <c r="Q234"/>
      <c r="R234" s="9"/>
      <c r="S234" s="11"/>
      <c r="T234"/>
      <c r="U234" s="3">
        <v>43073</v>
      </c>
      <c r="V234" s="4">
        <v>232720590.56</v>
      </c>
      <c r="W234" s="4">
        <v>42365741.289999999</v>
      </c>
    </row>
    <row r="235" spans="1:23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testdata[[#This Row],[high]]+testdata[[#This Row],[low]]+testdata[[#This Row],[close]]</f>
        <v>758.31999999999994</v>
      </c>
      <c r="I235" s="10">
        <f>IF(testdata[[#This Row],[H+L+C]]&gt;H234,1,-1)</f>
        <v>-1</v>
      </c>
      <c r="J235" s="10">
        <f>testdata[[#This Row],[high]]-testdata[[#This Row],[low]]</f>
        <v>2.0199999999999818</v>
      </c>
      <c r="K235" s="14">
        <f>IF(testdata[[#This Row],[T]]=I234,K234+testdata[[#This Row],[dm]],J234+testdata[[#This Row],[dm]])</f>
        <v>4.6199999999999761</v>
      </c>
      <c r="L235" s="4">
        <f>testdata[[#This Row],[volume]]*ABS(2*(testdata[[#This Row],[dm]]/testdata[[#This Row],[cm]]-1))*testdata[[#This Row],[T]]*100</f>
        <v>-9161303272.7273006</v>
      </c>
      <c r="M235" s="4">
        <f>(testdata[[#This Row],[VF]]*kShort)+(M234*(1-kShort))</f>
        <v>2834781214.1693869</v>
      </c>
      <c r="N235" s="4">
        <f>(testdata[[#This Row],[VF]]*kLong)+(N234*(1-kLong))</f>
        <v>2883010357.064754</v>
      </c>
      <c r="O235" s="4">
        <f>testdata[[#This Row],[EMA34]]-testdata[[#This Row],[EMA55]]</f>
        <v>-48229142.895367146</v>
      </c>
      <c r="P235" s="4">
        <f>(testdata[[#This Row],[KVO]]*kSignal)+(P234*(1-kSignal))</f>
        <v>29423614.976833478</v>
      </c>
      <c r="Q235"/>
      <c r="R235" s="9"/>
      <c r="S235" s="11"/>
      <c r="T235"/>
      <c r="U235" s="3">
        <v>43074</v>
      </c>
      <c r="V235" s="4">
        <v>-48229142.899999999</v>
      </c>
      <c r="W235" s="4">
        <v>29423614.98</v>
      </c>
    </row>
    <row r="236" spans="1:23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testdata[[#This Row],[high]]+testdata[[#This Row],[low]]+testdata[[#This Row],[close]]</f>
        <v>756.69</v>
      </c>
      <c r="I236" s="10">
        <f>IF(testdata[[#This Row],[H+L+C]]&gt;H235,1,-1)</f>
        <v>-1</v>
      </c>
      <c r="J236" s="10">
        <f>testdata[[#This Row],[high]]-testdata[[#This Row],[low]]</f>
        <v>0.96999999999999886</v>
      </c>
      <c r="K236" s="14">
        <f>IF(testdata[[#This Row],[T]]=I235,K235+testdata[[#This Row],[dm]],J235+testdata[[#This Row],[dm]])</f>
        <v>5.589999999999975</v>
      </c>
      <c r="L236" s="4">
        <f>testdata[[#This Row],[volume]]*ABS(2*(testdata[[#This Row],[dm]]/testdata[[#This Row],[cm]]-1))*testdata[[#This Row],[T]]*100</f>
        <v>-13092584775.670832</v>
      </c>
      <c r="M236" s="4">
        <f>(testdata[[#This Row],[VF]]*kShort)+(M235*(1-kShort))</f>
        <v>1924646014.7499456</v>
      </c>
      <c r="N236" s="4">
        <f>(testdata[[#This Row],[VF]]*kLong)+(N235*(1-kLong))</f>
        <v>2312453388.0384831</v>
      </c>
      <c r="O236" s="4">
        <f>testdata[[#This Row],[EMA34]]-testdata[[#This Row],[EMA55]]</f>
        <v>-387807373.2885375</v>
      </c>
      <c r="P236" s="4">
        <f>(testdata[[#This Row],[KVO]]*kSignal)+(P235*(1-kSignal))</f>
        <v>-30180811.918219518</v>
      </c>
      <c r="Q236"/>
      <c r="R236" s="9"/>
      <c r="S236" s="11"/>
      <c r="T236"/>
      <c r="U236" s="3">
        <v>43075</v>
      </c>
      <c r="V236" s="4">
        <v>-387807373.29000002</v>
      </c>
      <c r="W236" s="4">
        <v>-30180811.920000002</v>
      </c>
    </row>
    <row r="237" spans="1:23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testdata[[#This Row],[high]]+testdata[[#This Row],[low]]+testdata[[#This Row],[close]]</f>
        <v>758.38</v>
      </c>
      <c r="I237" s="10">
        <f>IF(testdata[[#This Row],[H+L+C]]&gt;H236,1,-1)</f>
        <v>1</v>
      </c>
      <c r="J237" s="10">
        <f>testdata[[#This Row],[high]]-testdata[[#This Row],[low]]</f>
        <v>1.4199999999999875</v>
      </c>
      <c r="K237" s="14">
        <f>IF(testdata[[#This Row],[T]]=I236,K236+testdata[[#This Row],[dm]],J236+testdata[[#This Row],[dm]])</f>
        <v>2.3899999999999864</v>
      </c>
      <c r="L237" s="4">
        <f>testdata[[#This Row],[volume]]*ABS(2*(testdata[[#This Row],[dm]]/testdata[[#This Row],[cm]]-1))*testdata[[#This Row],[T]]*100</f>
        <v>6541196866.9456367</v>
      </c>
      <c r="M237" s="4">
        <f>(testdata[[#This Row],[VF]]*kShort)+(M236*(1-kShort))</f>
        <v>2188448920.5896993</v>
      </c>
      <c r="N237" s="4">
        <f>(testdata[[#This Row],[VF]]*kLong)+(N236*(1-kLong))</f>
        <v>2463479940.856596</v>
      </c>
      <c r="O237" s="4">
        <f>testdata[[#This Row],[EMA34]]-testdata[[#This Row],[EMA55]]</f>
        <v>-275031020.26689672</v>
      </c>
      <c r="P237" s="4">
        <f>(testdata[[#This Row],[KVO]]*kSignal)+(P236*(1-kSignal))</f>
        <v>-65159413.110887691</v>
      </c>
      <c r="Q237"/>
      <c r="R237" s="9"/>
      <c r="S237" s="11"/>
      <c r="T237"/>
      <c r="U237" s="3">
        <v>43076</v>
      </c>
      <c r="V237" s="4">
        <v>-275031020.26999998</v>
      </c>
      <c r="W237" s="4">
        <v>-65159413.109999999</v>
      </c>
    </row>
    <row r="238" spans="1:23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testdata[[#This Row],[high]]+testdata[[#This Row],[low]]+testdata[[#This Row],[close]]</f>
        <v>761.85</v>
      </c>
      <c r="I238" s="10">
        <f>IF(testdata[[#This Row],[H+L+C]]&gt;H237,1,-1)</f>
        <v>1</v>
      </c>
      <c r="J238" s="10">
        <f>testdata[[#This Row],[high]]-testdata[[#This Row],[low]]</f>
        <v>1.4300000000000068</v>
      </c>
      <c r="K238" s="14">
        <f>IF(testdata[[#This Row],[T]]=I237,K237+testdata[[#This Row],[dm]],J237+testdata[[#This Row],[dm]])</f>
        <v>3.8199999999999932</v>
      </c>
      <c r="L238" s="4">
        <f>testdata[[#This Row],[volume]]*ABS(2*(testdata[[#This Row],[dm]]/testdata[[#This Row],[cm]]-1))*testdata[[#This Row],[T]]*100</f>
        <v>9998159325.6544094</v>
      </c>
      <c r="M238" s="4">
        <f>(testdata[[#This Row],[VF]]*kShort)+(M237*(1-kShort))</f>
        <v>2634718086.5933971</v>
      </c>
      <c r="N238" s="4">
        <f>(testdata[[#This Row],[VF]]*kLong)+(N237*(1-kLong))</f>
        <v>2732575633.1708035</v>
      </c>
      <c r="O238" s="4">
        <f>testdata[[#This Row],[EMA34]]-testdata[[#This Row],[EMA55]]</f>
        <v>-97857546.577406406</v>
      </c>
      <c r="P238" s="4">
        <f>(testdata[[#This Row],[KVO]]*kSignal)+(P237*(1-kSignal))</f>
        <v>-69830575.03467609</v>
      </c>
      <c r="Q238"/>
      <c r="R238" s="9"/>
      <c r="S238" s="11"/>
      <c r="T238"/>
      <c r="U238" s="3">
        <v>43077</v>
      </c>
      <c r="V238" s="4">
        <v>-97857546.579999998</v>
      </c>
      <c r="W238" s="4">
        <v>-69830575.030000001</v>
      </c>
    </row>
    <row r="239" spans="1:23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testdata[[#This Row],[high]]+testdata[[#This Row],[low]]+testdata[[#This Row],[close]]</f>
        <v>764.82999999999993</v>
      </c>
      <c r="I239" s="10">
        <f>IF(testdata[[#This Row],[H+L+C]]&gt;H238,1,-1)</f>
        <v>1</v>
      </c>
      <c r="J239" s="10">
        <f>testdata[[#This Row],[high]]-testdata[[#This Row],[low]]</f>
        <v>0.86000000000001364</v>
      </c>
      <c r="K239" s="14">
        <f>IF(testdata[[#This Row],[T]]=I238,K238+testdata[[#This Row],[dm]],J238+testdata[[#This Row],[dm]])</f>
        <v>4.6800000000000068</v>
      </c>
      <c r="L239" s="4">
        <f>testdata[[#This Row],[volume]]*ABS(2*(testdata[[#This Row],[dm]]/testdata[[#This Row],[cm]]-1))*testdata[[#This Row],[T]]*100</f>
        <v>14153464369.230724</v>
      </c>
      <c r="M239" s="4">
        <f>(testdata[[#This Row],[VF]]*kShort)+(M238*(1-kShort))</f>
        <v>3292932159.8869586</v>
      </c>
      <c r="N239" s="4">
        <f>(testdata[[#This Row],[VF]]*kLong)+(N238*(1-kLong))</f>
        <v>3140464516.6015148</v>
      </c>
      <c r="O239" s="4">
        <f>testdata[[#This Row],[EMA34]]-testdata[[#This Row],[EMA55]]</f>
        <v>152467643.28544378</v>
      </c>
      <c r="P239" s="4">
        <f>(testdata[[#This Row],[KVO]]*kSignal)+(P238*(1-kSignal))</f>
        <v>-38073686.703230396</v>
      </c>
      <c r="Q239"/>
      <c r="R239" s="9"/>
      <c r="S239" s="11"/>
      <c r="T239"/>
      <c r="U239" s="3">
        <v>43080</v>
      </c>
      <c r="V239" s="4">
        <v>152467643.28999999</v>
      </c>
      <c r="W239" s="4">
        <v>-38073686.700000003</v>
      </c>
    </row>
    <row r="240" spans="1:23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testdata[[#This Row],[high]]+testdata[[#This Row],[low]]+testdata[[#This Row],[close]]</f>
        <v>767.01</v>
      </c>
      <c r="I240" s="10">
        <f>IF(testdata[[#This Row],[H+L+C]]&gt;H239,1,-1)</f>
        <v>1</v>
      </c>
      <c r="J240" s="10">
        <f>testdata[[#This Row],[high]]-testdata[[#This Row],[low]]</f>
        <v>0.9299999999999784</v>
      </c>
      <c r="K240" s="14">
        <f>IF(testdata[[#This Row],[T]]=I239,K239+testdata[[#This Row],[dm]],J239+testdata[[#This Row],[dm]])</f>
        <v>5.6099999999999852</v>
      </c>
      <c r="L240" s="4">
        <f>testdata[[#This Row],[volume]]*ABS(2*(testdata[[#This Row],[dm]]/testdata[[#This Row],[cm]]-1))*testdata[[#This Row],[T]]*100</f>
        <v>14834147114.438564</v>
      </c>
      <c r="M240" s="4">
        <f>(testdata[[#This Row],[VF]]*kShort)+(M239*(1-kShort))</f>
        <v>3952430157.2899075</v>
      </c>
      <c r="N240" s="4">
        <f>(testdata[[#This Row],[VF]]*kLong)+(N239*(1-kLong))</f>
        <v>3558096037.9528379</v>
      </c>
      <c r="O240" s="4">
        <f>testdata[[#This Row],[EMA34]]-testdata[[#This Row],[EMA55]]</f>
        <v>394334119.33706951</v>
      </c>
      <c r="P240" s="4">
        <f>(testdata[[#This Row],[KVO]]*kSignal)+(P239*(1-kSignal))</f>
        <v>23698857.016812444</v>
      </c>
      <c r="Q240"/>
      <c r="R240" s="9"/>
      <c r="S240" s="11"/>
      <c r="T240"/>
      <c r="U240" s="3">
        <v>43081</v>
      </c>
      <c r="V240" s="4">
        <v>394334119.33999997</v>
      </c>
      <c r="W240" s="4">
        <v>23698857.02</v>
      </c>
    </row>
    <row r="241" spans="1:23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testdata[[#This Row],[high]]+testdata[[#This Row],[low]]+testdata[[#This Row],[close]]</f>
        <v>767.5</v>
      </c>
      <c r="I241" s="10">
        <f>IF(testdata[[#This Row],[H+L+C]]&gt;H240,1,-1)</f>
        <v>1</v>
      </c>
      <c r="J241" s="10">
        <f>testdata[[#This Row],[high]]-testdata[[#This Row],[low]]</f>
        <v>0.87000000000000455</v>
      </c>
      <c r="K241" s="14">
        <f>IF(testdata[[#This Row],[T]]=I240,K240+testdata[[#This Row],[dm]],J240+testdata[[#This Row],[dm]])</f>
        <v>6.4799999999999898</v>
      </c>
      <c r="L241" s="4">
        <f>testdata[[#This Row],[volume]]*ABS(2*(testdata[[#This Row],[dm]]/testdata[[#This Row],[cm]]-1))*testdata[[#This Row],[T]]*100</f>
        <v>18594637274.074055</v>
      </c>
      <c r="M241" s="4">
        <f>(testdata[[#This Row],[VF]]*kShort)+(M240*(1-kShort))</f>
        <v>4789127706.8204298</v>
      </c>
      <c r="N241" s="4">
        <f>(testdata[[#This Row],[VF]]*kLong)+(N240*(1-kLong))</f>
        <v>4095115367.8143096</v>
      </c>
      <c r="O241" s="4">
        <f>testdata[[#This Row],[EMA34]]-testdata[[#This Row],[EMA55]]</f>
        <v>694012339.0061202</v>
      </c>
      <c r="P241" s="4">
        <f>(testdata[[#This Row],[KVO]]*kSignal)+(P240*(1-kSignal))</f>
        <v>119457925.87242782</v>
      </c>
      <c r="Q241"/>
      <c r="R241" s="9"/>
      <c r="S241" s="11"/>
      <c r="T241"/>
      <c r="U241" s="3">
        <v>43082</v>
      </c>
      <c r="V241" s="4">
        <v>694012339.00999999</v>
      </c>
      <c r="W241" s="4">
        <v>119457925.87</v>
      </c>
    </row>
    <row r="242" spans="1:23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testdata[[#This Row],[high]]+testdata[[#This Row],[low]]+testdata[[#This Row],[close]]</f>
        <v>765.13</v>
      </c>
      <c r="I242" s="10">
        <f>IF(testdata[[#This Row],[H+L+C]]&gt;H241,1,-1)</f>
        <v>-1</v>
      </c>
      <c r="J242" s="10">
        <f>testdata[[#This Row],[high]]-testdata[[#This Row],[low]]</f>
        <v>1.5500000000000114</v>
      </c>
      <c r="K242" s="14">
        <f>IF(testdata[[#This Row],[T]]=I241,K241+testdata[[#This Row],[dm]],J241+testdata[[#This Row],[dm]])</f>
        <v>2.4200000000000159</v>
      </c>
      <c r="L242" s="4">
        <f>testdata[[#This Row],[volume]]*ABS(2*(testdata[[#This Row],[dm]]/testdata[[#This Row],[cm]]-1))*testdata[[#This Row],[T]]*100</f>
        <v>-7553553976.8594933</v>
      </c>
      <c r="M242" s="4">
        <f>(testdata[[#This Row],[VF]]*kShort)+(M241*(1-kShort))</f>
        <v>4083831610.6101484</v>
      </c>
      <c r="N242" s="4">
        <f>(testdata[[#This Row],[VF]]*kLong)+(N241*(1-kLong))</f>
        <v>3679091462.6473885</v>
      </c>
      <c r="O242" s="4">
        <f>testdata[[#This Row],[EMA34]]-testdata[[#This Row],[EMA55]]</f>
        <v>404740147.96275997</v>
      </c>
      <c r="P242" s="4">
        <f>(testdata[[#This Row],[KVO]]*kSignal)+(P241*(1-kSignal))</f>
        <v>160212529.02818957</v>
      </c>
      <c r="Q242"/>
      <c r="R242" s="9"/>
      <c r="S242" s="11"/>
      <c r="T242"/>
      <c r="U242" s="3">
        <v>43083</v>
      </c>
      <c r="V242" s="4">
        <v>404740147.95999998</v>
      </c>
      <c r="W242" s="4">
        <v>160212529.03</v>
      </c>
    </row>
    <row r="243" spans="1:23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testdata[[#This Row],[high]]+testdata[[#This Row],[low]]+testdata[[#This Row],[close]]</f>
        <v>769.47</v>
      </c>
      <c r="I243" s="10">
        <f>IF(testdata[[#This Row],[H+L+C]]&gt;H242,1,-1)</f>
        <v>1</v>
      </c>
      <c r="J243" s="10">
        <f>testdata[[#This Row],[high]]-testdata[[#This Row],[low]]</f>
        <v>1.5900000000000034</v>
      </c>
      <c r="K243" s="14">
        <f>IF(testdata[[#This Row],[T]]=I242,K242+testdata[[#This Row],[dm]],J242+testdata[[#This Row],[dm]])</f>
        <v>3.1400000000000148</v>
      </c>
      <c r="L243" s="4">
        <f>testdata[[#This Row],[volume]]*ABS(2*(testdata[[#This Row],[dm]]/testdata[[#This Row],[cm]]-1))*testdata[[#This Row],[T]]*100</f>
        <v>14823413350.318512</v>
      </c>
      <c r="M243" s="4">
        <f>(testdata[[#This Row],[VF]]*kShort)+(M242*(1-kShort))</f>
        <v>4697521995.7363405</v>
      </c>
      <c r="N243" s="4">
        <f>(testdata[[#This Row],[VF]]*kLong)+(N242*(1-kLong))</f>
        <v>4077102958.635643</v>
      </c>
      <c r="O243" s="4">
        <f>testdata[[#This Row],[EMA34]]-testdata[[#This Row],[EMA55]]</f>
        <v>620419037.10069752</v>
      </c>
      <c r="P243" s="4">
        <f>(testdata[[#This Row],[KVO]]*kSignal)+(P242*(1-kSignal))</f>
        <v>225956315.89569074</v>
      </c>
      <c r="Q243"/>
      <c r="R243" s="9"/>
      <c r="S243" s="11"/>
      <c r="T243"/>
      <c r="U243" s="3">
        <v>43084</v>
      </c>
      <c r="V243" s="4">
        <v>620419037.10000002</v>
      </c>
      <c r="W243" s="4">
        <v>225956315.90000001</v>
      </c>
    </row>
    <row r="244" spans="1:23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testdata[[#This Row],[high]]+testdata[[#This Row],[low]]+testdata[[#This Row],[close]]</f>
        <v>775.1099999999999</v>
      </c>
      <c r="I244" s="10">
        <f>IF(testdata[[#This Row],[H+L+C]]&gt;H243,1,-1)</f>
        <v>1</v>
      </c>
      <c r="J244" s="10">
        <f>testdata[[#This Row],[high]]-testdata[[#This Row],[low]]</f>
        <v>0.59999999999996589</v>
      </c>
      <c r="K244" s="14">
        <f>IF(testdata[[#This Row],[T]]=I243,K243+testdata[[#This Row],[dm]],J243+testdata[[#This Row],[dm]])</f>
        <v>3.7399999999999807</v>
      </c>
      <c r="L244" s="4">
        <f>testdata[[#This Row],[volume]]*ABS(2*(testdata[[#This Row],[dm]]/testdata[[#This Row],[cm]]-1))*testdata[[#This Row],[T]]*100</f>
        <v>14584430203.2087</v>
      </c>
      <c r="M244" s="4">
        <f>(testdata[[#This Row],[VF]]*kShort)+(M243*(1-kShort))</f>
        <v>5262488179.0204754</v>
      </c>
      <c r="N244" s="4">
        <f>(testdata[[#This Row],[VF]]*kLong)+(N243*(1-kLong))</f>
        <v>4452364645.941824</v>
      </c>
      <c r="O244" s="4">
        <f>testdata[[#This Row],[EMA34]]-testdata[[#This Row],[EMA55]]</f>
        <v>810123533.07865143</v>
      </c>
      <c r="P244" s="4">
        <f>(testdata[[#This Row],[KVO]]*kSignal)+(P243*(1-kSignal))</f>
        <v>309408775.49325657</v>
      </c>
      <c r="Q244"/>
      <c r="R244" s="9"/>
      <c r="S244" s="11"/>
      <c r="T244"/>
      <c r="U244" s="3">
        <v>43087</v>
      </c>
      <c r="V244" s="4">
        <v>810123533.08000004</v>
      </c>
      <c r="W244" s="4">
        <v>309408775.49000001</v>
      </c>
    </row>
    <row r="245" spans="1:23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testdata[[#This Row],[high]]+testdata[[#This Row],[low]]+testdata[[#This Row],[close]]</f>
        <v>773.19</v>
      </c>
      <c r="I245" s="10">
        <f>IF(testdata[[#This Row],[H+L+C]]&gt;H244,1,-1)</f>
        <v>-1</v>
      </c>
      <c r="J245" s="10">
        <f>testdata[[#This Row],[high]]-testdata[[#This Row],[low]]</f>
        <v>1.3899999999999864</v>
      </c>
      <c r="K245" s="14">
        <f>IF(testdata[[#This Row],[T]]=I244,K244+testdata[[#This Row],[dm]],J244+testdata[[#This Row],[dm]])</f>
        <v>1.9899999999999523</v>
      </c>
      <c r="L245" s="4">
        <f>testdata[[#This Row],[volume]]*ABS(2*(testdata[[#This Row],[dm]]/testdata[[#This Row],[cm]]-1))*testdata[[#This Row],[T]]*100</f>
        <v>-5158008603.0149059</v>
      </c>
      <c r="M245" s="4">
        <f>(testdata[[#This Row],[VF]]*kShort)+(M244*(1-kShort))</f>
        <v>4667031220.0470257</v>
      </c>
      <c r="N245" s="4">
        <f>(testdata[[#This Row],[VF]]*kLong)+(N244*(1-kLong))</f>
        <v>4109137029.9076552</v>
      </c>
      <c r="O245" s="4">
        <f>testdata[[#This Row],[EMA34]]-testdata[[#This Row],[EMA55]]</f>
        <v>557894190.13937044</v>
      </c>
      <c r="P245" s="4">
        <f>(testdata[[#This Row],[KVO]]*kSignal)+(P244*(1-kSignal))</f>
        <v>344906691.87127286</v>
      </c>
      <c r="Q245"/>
      <c r="R245" s="9"/>
      <c r="S245" s="11"/>
      <c r="T245"/>
      <c r="U245" s="3">
        <v>43088</v>
      </c>
      <c r="V245" s="4">
        <v>557894190.13999999</v>
      </c>
      <c r="W245" s="4">
        <v>344906691.87</v>
      </c>
    </row>
    <row r="246" spans="1:23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testdata[[#This Row],[high]]+testdata[[#This Row],[low]]+testdata[[#This Row],[close]]</f>
        <v>772.48</v>
      </c>
      <c r="I246" s="10">
        <f>IF(testdata[[#This Row],[H+L+C]]&gt;H245,1,-1)</f>
        <v>-1</v>
      </c>
      <c r="J246" s="10">
        <f>testdata[[#This Row],[high]]-testdata[[#This Row],[low]]</f>
        <v>1.5799999999999841</v>
      </c>
      <c r="K246" s="14">
        <f>IF(testdata[[#This Row],[T]]=I245,K245+testdata[[#This Row],[dm]],J245+testdata[[#This Row],[dm]])</f>
        <v>3.5699999999999363</v>
      </c>
      <c r="L246" s="4">
        <f>testdata[[#This Row],[volume]]*ABS(2*(testdata[[#This Row],[dm]]/testdata[[#This Row],[cm]]-1))*testdata[[#This Row],[T]]*100</f>
        <v>-8884207282.9131107</v>
      </c>
      <c r="M246" s="4">
        <f>(testdata[[#This Row],[VF]]*kShort)+(M245*(1-kShort))</f>
        <v>3892674734.163589</v>
      </c>
      <c r="N246" s="4">
        <f>(testdata[[#This Row],[VF]]*kLong)+(N245*(1-kLong))</f>
        <v>3645089018.7354851</v>
      </c>
      <c r="O246" s="4">
        <f>testdata[[#This Row],[EMA34]]-testdata[[#This Row],[EMA55]]</f>
        <v>247585715.42810392</v>
      </c>
      <c r="P246" s="4">
        <f>(testdata[[#This Row],[KVO]]*kSignal)+(P245*(1-kSignal))</f>
        <v>331003695.23653448</v>
      </c>
      <c r="Q246"/>
      <c r="R246" s="9"/>
      <c r="S246" s="11"/>
      <c r="T246"/>
      <c r="U246" s="3">
        <v>43089</v>
      </c>
      <c r="V246" s="4">
        <v>247585715.43000001</v>
      </c>
      <c r="W246" s="4">
        <v>331003695.24000001</v>
      </c>
    </row>
    <row r="247" spans="1:23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testdata[[#This Row],[high]]+testdata[[#This Row],[low]]+testdata[[#This Row],[close]]</f>
        <v>773.6400000000001</v>
      </c>
      <c r="I247" s="10">
        <f>IF(testdata[[#This Row],[H+L+C]]&gt;H246,1,-1)</f>
        <v>1</v>
      </c>
      <c r="J247" s="10">
        <f>testdata[[#This Row],[high]]-testdata[[#This Row],[low]]</f>
        <v>1.0500000000000114</v>
      </c>
      <c r="K247" s="14">
        <f>IF(testdata[[#This Row],[T]]=I246,K246+testdata[[#This Row],[dm]],J246+testdata[[#This Row],[dm]])</f>
        <v>2.6299999999999955</v>
      </c>
      <c r="L247" s="4">
        <f>testdata[[#This Row],[volume]]*ABS(2*(testdata[[#This Row],[dm]]/testdata[[#This Row],[cm]]-1))*testdata[[#This Row],[T]]*100</f>
        <v>8362432717.8706512</v>
      </c>
      <c r="M247" s="4">
        <f>(testdata[[#This Row],[VF]]*kShort)+(M246*(1-kShort))</f>
        <v>4148089476.0897069</v>
      </c>
      <c r="N247" s="4">
        <f>(testdata[[#This Row],[VF]]*kLong)+(N246*(1-kLong))</f>
        <v>3813565579.4188838</v>
      </c>
      <c r="O247" s="4">
        <f>testdata[[#This Row],[EMA34]]-testdata[[#This Row],[EMA55]]</f>
        <v>334523896.6708231</v>
      </c>
      <c r="P247" s="4">
        <f>(testdata[[#This Row],[KVO]]*kSignal)+(P246*(1-kSignal))</f>
        <v>331506581.15571856</v>
      </c>
      <c r="Q247"/>
      <c r="R247" s="9"/>
      <c r="S247" s="11"/>
      <c r="T247"/>
      <c r="U247" s="3">
        <v>43090</v>
      </c>
      <c r="V247" s="4">
        <v>334523896.67000002</v>
      </c>
      <c r="W247" s="4">
        <v>331506581.16000003</v>
      </c>
    </row>
    <row r="248" spans="1:23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testdata[[#This Row],[high]]+testdata[[#This Row],[low]]+testdata[[#This Row],[close]]</f>
        <v>772.4799999999999</v>
      </c>
      <c r="I248" s="10">
        <f>IF(testdata[[#This Row],[H+L+C]]&gt;H247,1,-1)</f>
        <v>-1</v>
      </c>
      <c r="J248" s="10">
        <f>testdata[[#This Row],[high]]-testdata[[#This Row],[low]]</f>
        <v>0.70999999999997954</v>
      </c>
      <c r="K248" s="14">
        <f>IF(testdata[[#This Row],[T]]=I247,K247+testdata[[#This Row],[dm]],J247+testdata[[#This Row],[dm]])</f>
        <v>1.7599999999999909</v>
      </c>
      <c r="L248" s="4">
        <f>testdata[[#This Row],[volume]]*ABS(2*(testdata[[#This Row],[dm]]/testdata[[#This Row],[cm]]-1))*testdata[[#This Row],[T]]*100</f>
        <v>-9752443909.0910645</v>
      </c>
      <c r="M248" s="4">
        <f>(testdata[[#This Row],[VF]]*kShort)+(M247*(1-kShort))</f>
        <v>3353773282.6508055</v>
      </c>
      <c r="N248" s="4">
        <f>(testdata[[#This Row],[VF]]*kLong)+(N247*(1-kLong))</f>
        <v>3329065240.5435286</v>
      </c>
      <c r="O248" s="4">
        <f>testdata[[#This Row],[EMA34]]-testdata[[#This Row],[EMA55]]</f>
        <v>24708042.107276917</v>
      </c>
      <c r="P248" s="4">
        <f>(testdata[[#This Row],[KVO]]*kSignal)+(P247*(1-kSignal))</f>
        <v>287678218.43451267</v>
      </c>
      <c r="Q248"/>
      <c r="R248" s="9"/>
      <c r="S248" s="11"/>
      <c r="T248"/>
      <c r="U248" s="3">
        <v>43091</v>
      </c>
      <c r="V248" s="4">
        <v>24708042.109999999</v>
      </c>
      <c r="W248" s="4">
        <v>287678218.43000001</v>
      </c>
    </row>
    <row r="249" spans="1:23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testdata[[#This Row],[high]]+testdata[[#This Row],[low]]+testdata[[#This Row],[close]]</f>
        <v>771.96</v>
      </c>
      <c r="I249" s="10">
        <f>IF(testdata[[#This Row],[H+L+C]]&gt;H248,1,-1)</f>
        <v>-1</v>
      </c>
      <c r="J249" s="10">
        <f>testdata[[#This Row],[high]]-testdata[[#This Row],[low]]</f>
        <v>0.53999999999996362</v>
      </c>
      <c r="K249" s="14">
        <f>IF(testdata[[#This Row],[T]]=I248,K248+testdata[[#This Row],[dm]],J248+testdata[[#This Row],[dm]])</f>
        <v>2.2999999999999545</v>
      </c>
      <c r="L249" s="4">
        <f>testdata[[#This Row],[volume]]*ABS(2*(testdata[[#This Row],[dm]]/testdata[[#This Row],[cm]]-1))*testdata[[#This Row],[T]]*100</f>
        <v>-7189470831.3044519</v>
      </c>
      <c r="M249" s="4">
        <f>(testdata[[#This Row],[VF]]*kShort)+(M248*(1-kShort))</f>
        <v>2751302190.4247904</v>
      </c>
      <c r="N249" s="4">
        <f>(testdata[[#This Row],[VF]]*kLong)+(N248*(1-kLong))</f>
        <v>2953403237.9775295</v>
      </c>
      <c r="O249" s="4">
        <f>testdata[[#This Row],[EMA34]]-testdata[[#This Row],[EMA55]]</f>
        <v>-202101047.55273914</v>
      </c>
      <c r="P249" s="4">
        <f>(testdata[[#This Row],[KVO]]*kSignal)+(P248*(1-kSignal))</f>
        <v>217709751.8649053</v>
      </c>
      <c r="Q249"/>
      <c r="R249" s="9"/>
      <c r="S249" s="11"/>
      <c r="T249"/>
      <c r="U249" s="3">
        <v>43095</v>
      </c>
      <c r="V249" s="4">
        <v>-202101047.55000001</v>
      </c>
      <c r="W249" s="4">
        <v>217709751.86000001</v>
      </c>
    </row>
    <row r="250" spans="1:23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testdata[[#This Row],[high]]+testdata[[#This Row],[low]]+testdata[[#This Row],[close]]</f>
        <v>772.48</v>
      </c>
      <c r="I250" s="10">
        <f>IF(testdata[[#This Row],[H+L+C]]&gt;H249,1,-1)</f>
        <v>1</v>
      </c>
      <c r="J250" s="10">
        <f>testdata[[#This Row],[high]]-testdata[[#This Row],[low]]</f>
        <v>0.69999999999998863</v>
      </c>
      <c r="K250" s="14">
        <f>IF(testdata[[#This Row],[T]]=I249,K249+testdata[[#This Row],[dm]],J249+testdata[[#This Row],[dm]])</f>
        <v>1.2399999999999523</v>
      </c>
      <c r="L250" s="4">
        <f>testdata[[#This Row],[volume]]*ABS(2*(testdata[[#This Row],[dm]]/testdata[[#This Row],[cm]]-1))*testdata[[#This Row],[T]]*100</f>
        <v>5222499561.2901716</v>
      </c>
      <c r="M250" s="4">
        <f>(testdata[[#This Row],[VF]]*kShort)+(M249*(1-kShort))</f>
        <v>2892513468.7599549</v>
      </c>
      <c r="N250" s="4">
        <f>(testdata[[#This Row],[VF]]*kLong)+(N249*(1-kLong))</f>
        <v>3034442392.3815527</v>
      </c>
      <c r="O250" s="4">
        <f>testdata[[#This Row],[EMA34]]-testdata[[#This Row],[EMA55]]</f>
        <v>-141928923.62159777</v>
      </c>
      <c r="P250" s="4">
        <f>(testdata[[#This Row],[KVO]]*kSignal)+(P249*(1-kSignal))</f>
        <v>166332798.22397628</v>
      </c>
      <c r="Q250"/>
      <c r="R250" s="9"/>
      <c r="S250" s="11"/>
      <c r="T250"/>
      <c r="U250" s="3">
        <v>43096</v>
      </c>
      <c r="V250" s="4">
        <v>-141928923.62</v>
      </c>
      <c r="W250" s="4">
        <v>166332798.22</v>
      </c>
    </row>
    <row r="251" spans="1:23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testdata[[#This Row],[high]]+testdata[[#This Row],[low]]+testdata[[#This Row],[close]]</f>
        <v>773.62</v>
      </c>
      <c r="I251" s="10">
        <f>IF(testdata[[#This Row],[H+L+C]]&gt;H250,1,-1)</f>
        <v>1</v>
      </c>
      <c r="J251" s="10">
        <f>testdata[[#This Row],[high]]-testdata[[#This Row],[low]]</f>
        <v>0.45000000000004547</v>
      </c>
      <c r="K251" s="14">
        <f>IF(testdata[[#This Row],[T]]=I250,K250+testdata[[#This Row],[dm]],J250+testdata[[#This Row],[dm]])</f>
        <v>1.6899999999999977</v>
      </c>
      <c r="L251" s="4">
        <f>testdata[[#This Row],[volume]]*ABS(2*(testdata[[#This Row],[dm]]/testdata[[#This Row],[cm]]-1))*testdata[[#This Row],[T]]*100</f>
        <v>6874068108.8754835</v>
      </c>
      <c r="M251" s="4">
        <f>(testdata[[#This Row],[VF]]*kShort)+(M250*(1-kShort))</f>
        <v>3120030876.7665563</v>
      </c>
      <c r="N251" s="4">
        <f>(testdata[[#This Row],[VF]]*kLong)+(N250*(1-kLong))</f>
        <v>3171571882.2563362</v>
      </c>
      <c r="O251" s="15">
        <f>testdata[[#This Row],[EMA34]]-testdata[[#This Row],[EMA55]]</f>
        <v>-51541005.489779949</v>
      </c>
      <c r="P251" s="15">
        <f>(testdata[[#This Row],[KVO]]*kSignal)+(P250*(1-kSignal))</f>
        <v>135207969.12201113</v>
      </c>
      <c r="Q251"/>
      <c r="R251" s="9"/>
      <c r="S251" s="11"/>
      <c r="T251"/>
      <c r="U251" s="3">
        <v>43097</v>
      </c>
      <c r="V251" s="4">
        <v>-51541005.490000002</v>
      </c>
      <c r="W251" s="4">
        <v>135207969.12</v>
      </c>
    </row>
    <row r="252" spans="1:23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testdata[[#This Row],[high]]+testdata[[#This Row],[low]]+testdata[[#This Row],[close]]</f>
        <v>772.48</v>
      </c>
      <c r="I252" s="10">
        <f>IF(testdata[[#This Row],[H+L+C]]&gt;H251,1,-1)</f>
        <v>-1</v>
      </c>
      <c r="J252" s="10">
        <f>testdata[[#This Row],[high]]-testdata[[#This Row],[low]]</f>
        <v>1.839999999999975</v>
      </c>
      <c r="K252" s="14">
        <f>IF(testdata[[#This Row],[T]]=I251,K251+testdata[[#This Row],[dm]],J251+testdata[[#This Row],[dm]])</f>
        <v>2.2900000000000205</v>
      </c>
      <c r="L252" s="4">
        <f>testdata[[#This Row],[volume]]*ABS(2*(testdata[[#This Row],[dm]]/testdata[[#This Row],[cm]]-1))*testdata[[#This Row],[T]]*100</f>
        <v>-3917678462.8824568</v>
      </c>
      <c r="M252" s="4">
        <f>(testdata[[#This Row],[VF]]*kShort)+(M251*(1-kShort))</f>
        <v>2717876057.3580413</v>
      </c>
      <c r="N252" s="4">
        <f>(testdata[[#This Row],[VF]]*kLong)+(N251*(1-kLong))</f>
        <v>2918384369.9299507</v>
      </c>
      <c r="O252" s="4">
        <f>testdata[[#This Row],[EMA34]]-testdata[[#This Row],[EMA55]]</f>
        <v>-200508312.57190943</v>
      </c>
      <c r="P252" s="4">
        <f>(testdata[[#This Row],[KVO]]*kSignal)+(P251*(1-kSignal))</f>
        <v>87248500.308593914</v>
      </c>
      <c r="Q252"/>
      <c r="R252" s="9"/>
      <c r="S252" s="11"/>
      <c r="T252"/>
      <c r="U252" s="3">
        <v>43098</v>
      </c>
      <c r="V252" s="4">
        <v>-200508312.56999999</v>
      </c>
      <c r="W252" s="4">
        <v>87248500.310000002</v>
      </c>
    </row>
    <row r="253" spans="1:23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testdata[[#This Row],[high]]+testdata[[#This Row],[low]]+testdata[[#This Row],[close]]</f>
        <v>775.30000000000007</v>
      </c>
      <c r="I253" s="10">
        <f>IF(testdata[[#This Row],[H+L+C]]&gt;H252,1,-1)</f>
        <v>1</v>
      </c>
      <c r="J253" s="10">
        <f>testdata[[#This Row],[high]]-testdata[[#This Row],[low]]</f>
        <v>1.3599999999999568</v>
      </c>
      <c r="K253" s="14">
        <f>IF(testdata[[#This Row],[T]]=I252,K252+testdata[[#This Row],[dm]],J252+testdata[[#This Row],[dm]])</f>
        <v>3.1999999999999318</v>
      </c>
      <c r="L253" s="4">
        <f>testdata[[#This Row],[volume]]*ABS(2*(testdata[[#This Row],[dm]]/testdata[[#This Row],[cm]]-1))*testdata[[#This Row],[T]]*100</f>
        <v>10346945600.000078</v>
      </c>
      <c r="M253" s="4">
        <f>(testdata[[#This Row],[VF]]*kShort)+(M252*(1-kShort))</f>
        <v>3153822888.3661575</v>
      </c>
      <c r="N253" s="4">
        <f>(testdata[[#This Row],[VF]]*kLong)+(N252*(1-kLong))</f>
        <v>3183690128.1467409</v>
      </c>
      <c r="O253" s="4">
        <f>testdata[[#This Row],[EMA34]]-testdata[[#This Row],[EMA55]]</f>
        <v>-29867239.780583382</v>
      </c>
      <c r="P253" s="4">
        <f>(testdata[[#This Row],[KVO]]*kSignal)+(P252*(1-kSignal))</f>
        <v>70517680.295854315</v>
      </c>
      <c r="Q253"/>
      <c r="R253" s="9"/>
      <c r="S253" s="11"/>
      <c r="T253"/>
      <c r="U253" s="3">
        <v>43102</v>
      </c>
      <c r="V253" s="4">
        <v>-29867239.780000001</v>
      </c>
      <c r="W253" s="4">
        <v>70517680.299999997</v>
      </c>
    </row>
    <row r="254" spans="1:23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testdata[[#This Row],[high]]+testdata[[#This Row],[low]]+testdata[[#This Row],[close]]</f>
        <v>780.2</v>
      </c>
      <c r="I254" s="10">
        <f>IF(testdata[[#This Row],[H+L+C]]&gt;H253,1,-1)</f>
        <v>1</v>
      </c>
      <c r="J254" s="10">
        <f>testdata[[#This Row],[high]]-testdata[[#This Row],[low]]</f>
        <v>1.6200000000000045</v>
      </c>
      <c r="K254" s="14">
        <f>IF(testdata[[#This Row],[T]]=I253,K253+testdata[[#This Row],[dm]],J253+testdata[[#This Row],[dm]])</f>
        <v>4.8199999999999363</v>
      </c>
      <c r="L254" s="4">
        <f>testdata[[#This Row],[volume]]*ABS(2*(testdata[[#This Row],[dm]]/testdata[[#This Row],[cm]]-1))*testdata[[#This Row],[T]]*100</f>
        <v>12417439336.099485</v>
      </c>
      <c r="M254" s="4">
        <f>(testdata[[#This Row],[VF]]*kShort)+(M253*(1-kShort))</f>
        <v>3683172399.6652045</v>
      </c>
      <c r="N254" s="4">
        <f>(testdata[[#This Row],[VF]]*kLong)+(N253*(1-kLong))</f>
        <v>3513466885.5736246</v>
      </c>
      <c r="O254" s="4">
        <f>testdata[[#This Row],[EMA34]]-testdata[[#This Row],[EMA55]]</f>
        <v>169705514.09157991</v>
      </c>
      <c r="P254" s="4">
        <f>(testdata[[#This Row],[KVO]]*kSignal)+(P253*(1-kSignal))</f>
        <v>84687370.838100836</v>
      </c>
      <c r="Q254"/>
      <c r="R254" s="9"/>
      <c r="S254" s="11"/>
      <c r="T254"/>
      <c r="U254" s="3">
        <v>43103</v>
      </c>
      <c r="V254" s="4">
        <v>169705514.09</v>
      </c>
      <c r="W254" s="4">
        <v>84687370.840000004</v>
      </c>
    </row>
    <row r="255" spans="1:23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testdata[[#This Row],[high]]+testdata[[#This Row],[low]]+testdata[[#This Row],[close]]</f>
        <v>784.28</v>
      </c>
      <c r="I255" s="10">
        <f>IF(testdata[[#This Row],[H+L+C]]&gt;H254,1,-1)</f>
        <v>1</v>
      </c>
      <c r="J255" s="10">
        <f>testdata[[#This Row],[high]]-testdata[[#This Row],[low]]</f>
        <v>1.5500000000000114</v>
      </c>
      <c r="K255" s="14">
        <f>IF(testdata[[#This Row],[T]]=I254,K254+testdata[[#This Row],[dm]],J254+testdata[[#This Row],[dm]])</f>
        <v>6.3699999999999477</v>
      </c>
      <c r="L255" s="4">
        <f>testdata[[#This Row],[volume]]*ABS(2*(testdata[[#This Row],[dm]]/testdata[[#This Row],[cm]]-1))*testdata[[#This Row],[T]]*100</f>
        <v>12670266353.532118</v>
      </c>
      <c r="M255" s="4">
        <f>(testdata[[#This Row],[VF]]*kShort)+(M254*(1-kShort))</f>
        <v>4196720625.6004567</v>
      </c>
      <c r="N255" s="4">
        <f>(testdata[[#This Row],[VF]]*kLong)+(N254*(1-kLong))</f>
        <v>3840495438.0007133</v>
      </c>
      <c r="O255" s="4">
        <f>testdata[[#This Row],[EMA34]]-testdata[[#This Row],[EMA55]]</f>
        <v>356225187.59974337</v>
      </c>
      <c r="P255" s="4">
        <f>(testdata[[#This Row],[KVO]]*kSignal)+(P254*(1-kSignal))</f>
        <v>123478487.51833549</v>
      </c>
      <c r="Q255"/>
      <c r="R255" s="9"/>
      <c r="S255" s="11"/>
      <c r="T255"/>
      <c r="U255" s="3">
        <v>43104</v>
      </c>
      <c r="V255" s="4">
        <v>356225187.60000002</v>
      </c>
      <c r="W255" s="4">
        <v>123478487.52</v>
      </c>
    </row>
    <row r="256" spans="1:23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testdata[[#This Row],[high]]+testdata[[#This Row],[low]]+testdata[[#This Row],[close]]</f>
        <v>788.73</v>
      </c>
      <c r="I256" s="10">
        <f>IF(testdata[[#This Row],[H+L+C]]&gt;H255,1,-1)</f>
        <v>1</v>
      </c>
      <c r="J256" s="10">
        <f>testdata[[#This Row],[high]]-testdata[[#This Row],[low]]</f>
        <v>1.5500000000000114</v>
      </c>
      <c r="K256" s="14">
        <f>IF(testdata[[#This Row],[T]]=I255,K255+testdata[[#This Row],[dm]],J255+testdata[[#This Row],[dm]])</f>
        <v>7.9199999999999591</v>
      </c>
      <c r="L256" s="4">
        <f>testdata[[#This Row],[volume]]*ABS(2*(testdata[[#This Row],[dm]]/testdata[[#This Row],[cm]]-1))*testdata[[#This Row],[T]]*100</f>
        <v>13949943537.373695</v>
      </c>
      <c r="M256" s="4">
        <f>(testdata[[#This Row],[VF]]*kShort)+(M255*(1-kShort))</f>
        <v>4754047649.1303558</v>
      </c>
      <c r="N256" s="4">
        <f>(testdata[[#This Row],[VF]]*kLong)+(N255*(1-kLong))</f>
        <v>4201547155.8354626</v>
      </c>
      <c r="O256" s="4">
        <f>testdata[[#This Row],[EMA34]]-testdata[[#This Row],[EMA55]]</f>
        <v>552500493.29489326</v>
      </c>
      <c r="P256" s="4">
        <f>(testdata[[#This Row],[KVO]]*kSignal)+(P255*(1-kSignal))</f>
        <v>184767345.48641518</v>
      </c>
      <c r="Q256"/>
      <c r="R256" s="9"/>
      <c r="S256" s="11"/>
      <c r="T256"/>
      <c r="U256" s="3">
        <v>43105</v>
      </c>
      <c r="V256" s="4">
        <v>552500493.28999996</v>
      </c>
      <c r="W256" s="4">
        <v>184767345.49000001</v>
      </c>
    </row>
    <row r="257" spans="1:23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testdata[[#This Row],[high]]+testdata[[#This Row],[low]]+testdata[[#This Row],[close]]</f>
        <v>790.72</v>
      </c>
      <c r="I257" s="10">
        <f>IF(testdata[[#This Row],[H+L+C]]&gt;H256,1,-1)</f>
        <v>1</v>
      </c>
      <c r="J257" s="10">
        <f>testdata[[#This Row],[high]]-testdata[[#This Row],[low]]</f>
        <v>1.0799999999999841</v>
      </c>
      <c r="K257" s="14">
        <f>IF(testdata[[#This Row],[T]]=I256,K256+testdata[[#This Row],[dm]],J256+testdata[[#This Row],[dm]])</f>
        <v>8.9999999999999432</v>
      </c>
      <c r="L257" s="4">
        <f>testdata[[#This Row],[volume]]*ABS(2*(testdata[[#This Row],[dm]]/testdata[[#This Row],[cm]]-1))*testdata[[#This Row],[T]]*100</f>
        <v>10474412608.000011</v>
      </c>
      <c r="M257" s="4">
        <f>(testdata[[#This Row],[VF]]*kShort)+(M256*(1-kShort))</f>
        <v>5080925646.7800503</v>
      </c>
      <c r="N257" s="4">
        <f>(testdata[[#This Row],[VF]]*kLong)+(N256*(1-kLong))</f>
        <v>4425578064.8413391</v>
      </c>
      <c r="O257" s="4">
        <f>testdata[[#This Row],[EMA34]]-testdata[[#This Row],[EMA55]]</f>
        <v>655347581.93871117</v>
      </c>
      <c r="P257" s="4">
        <f>(testdata[[#This Row],[KVO]]*kSignal)+(P256*(1-kSignal))</f>
        <v>251993093.55102891</v>
      </c>
      <c r="Q257"/>
      <c r="R257" s="9"/>
      <c r="S257" s="11"/>
      <c r="T257"/>
      <c r="U257" s="3">
        <v>43108</v>
      </c>
      <c r="V257" s="4">
        <v>655347581.94000006</v>
      </c>
      <c r="W257" s="4">
        <v>251993093.55000001</v>
      </c>
    </row>
    <row r="258" spans="1:23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testdata[[#This Row],[high]]+testdata[[#This Row],[low]]+testdata[[#This Row],[close]]</f>
        <v>793.49</v>
      </c>
      <c r="I258" s="10">
        <f>IF(testdata[[#This Row],[H+L+C]]&gt;H257,1,-1)</f>
        <v>1</v>
      </c>
      <c r="J258" s="10">
        <f>testdata[[#This Row],[high]]-testdata[[#This Row],[low]]</f>
        <v>1.1299999999999955</v>
      </c>
      <c r="K258" s="14">
        <f>IF(testdata[[#This Row],[T]]=I257,K257+testdata[[#This Row],[dm]],J257+testdata[[#This Row],[dm]])</f>
        <v>10.129999999999939</v>
      </c>
      <c r="L258" s="4">
        <f>testdata[[#This Row],[volume]]*ABS(2*(testdata[[#This Row],[dm]]/testdata[[#This Row],[cm]]-1))*testdata[[#This Row],[T]]*100</f>
        <v>10562957235.932871</v>
      </c>
      <c r="M258" s="4">
        <f>(testdata[[#This Row],[VF]]*kShort)+(M257*(1-kShort))</f>
        <v>5394184594.7316399</v>
      </c>
      <c r="N258" s="4">
        <f>(testdata[[#This Row],[VF]]*kLong)+(N257*(1-kLong))</f>
        <v>4644770178.0946083</v>
      </c>
      <c r="O258" s="4">
        <f>testdata[[#This Row],[EMA34]]-testdata[[#This Row],[EMA55]]</f>
        <v>749414416.63703156</v>
      </c>
      <c r="P258" s="4">
        <f>(testdata[[#This Row],[KVO]]*kSignal)+(P257*(1-kSignal))</f>
        <v>323053282.56331503</v>
      </c>
      <c r="Q258"/>
      <c r="R258" s="9"/>
      <c r="S258" s="11"/>
      <c r="T258"/>
      <c r="U258" s="3">
        <v>43109</v>
      </c>
      <c r="V258" s="4">
        <v>749414416.63999999</v>
      </c>
      <c r="W258" s="4">
        <v>323053282.56</v>
      </c>
    </row>
    <row r="259" spans="1:23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testdata[[#This Row],[high]]+testdata[[#This Row],[low]]+testdata[[#This Row],[close]]</f>
        <v>791.17000000000007</v>
      </c>
      <c r="I259" s="10">
        <f>IF(testdata[[#This Row],[H+L+C]]&gt;H258,1,-1)</f>
        <v>-1</v>
      </c>
      <c r="J259" s="10">
        <f>testdata[[#This Row],[high]]-testdata[[#This Row],[low]]</f>
        <v>1.4399999999999977</v>
      </c>
      <c r="K259" s="14">
        <f>IF(testdata[[#This Row],[T]]=I258,K258+testdata[[#This Row],[dm]],J258+testdata[[#This Row],[dm]])</f>
        <v>2.5699999999999932</v>
      </c>
      <c r="L259" s="4">
        <f>testdata[[#This Row],[volume]]*ABS(2*(testdata[[#This Row],[dm]]/testdata[[#This Row],[cm]]-1))*testdata[[#This Row],[T]]*100</f>
        <v>-6352449506.6147785</v>
      </c>
      <c r="M259" s="4">
        <f>(testdata[[#This Row],[VF]]*kShort)+(M258*(1-kShort))</f>
        <v>4722948360.3689871</v>
      </c>
      <c r="N259" s="4">
        <f>(testdata[[#This Row],[VF]]*kLong)+(N258*(1-kLong))</f>
        <v>4252012332.2121301</v>
      </c>
      <c r="O259" s="4">
        <f>testdata[[#This Row],[EMA34]]-testdata[[#This Row],[EMA55]]</f>
        <v>470936028.15685701</v>
      </c>
      <c r="P259" s="4">
        <f>(testdata[[#This Row],[KVO]]*kSignal)+(P258*(1-kSignal))</f>
        <v>344179389.07667822</v>
      </c>
      <c r="Q259"/>
      <c r="R259" s="9"/>
      <c r="S259" s="11"/>
      <c r="T259"/>
      <c r="U259" s="3">
        <v>43110</v>
      </c>
      <c r="V259" s="4">
        <v>470936028.16000003</v>
      </c>
      <c r="W259" s="4">
        <v>344179389.07999998</v>
      </c>
    </row>
    <row r="260" spans="1:23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testdata[[#This Row],[high]]+testdata[[#This Row],[low]]+testdata[[#This Row],[close]]</f>
        <v>796.31999999999994</v>
      </c>
      <c r="I260" s="10">
        <f>IF(testdata[[#This Row],[H+L+C]]&gt;H259,1,-1)</f>
        <v>1</v>
      </c>
      <c r="J260" s="10">
        <f>testdata[[#This Row],[high]]-testdata[[#This Row],[low]]</f>
        <v>1.5</v>
      </c>
      <c r="K260" s="14">
        <f>IF(testdata[[#This Row],[T]]=I259,K259+testdata[[#This Row],[dm]],J259+testdata[[#This Row],[dm]])</f>
        <v>2.9399999999999977</v>
      </c>
      <c r="L260" s="4">
        <f>testdata[[#This Row],[volume]]*ABS(2*(testdata[[#This Row],[dm]]/testdata[[#This Row],[cm]]-1))*testdata[[#This Row],[T]]*100</f>
        <v>6342760751.0204039</v>
      </c>
      <c r="M260" s="4">
        <f>(testdata[[#This Row],[VF]]*kShort)+(M259*(1-kShort))</f>
        <v>4815509068.4062109</v>
      </c>
      <c r="N260" s="4">
        <f>(testdata[[#This Row],[VF]]*kLong)+(N259*(1-kLong))</f>
        <v>4326681918.5981398</v>
      </c>
      <c r="O260" s="4">
        <f>testdata[[#This Row],[EMA34]]-testdata[[#This Row],[EMA55]]</f>
        <v>488827149.80807114</v>
      </c>
      <c r="P260" s="4">
        <f>(testdata[[#This Row],[KVO]]*kSignal)+(P259*(1-kSignal))</f>
        <v>364843354.89544863</v>
      </c>
      <c r="Q260"/>
      <c r="R260" s="9"/>
      <c r="S260" s="11"/>
      <c r="T260"/>
      <c r="U260" s="3">
        <v>43111</v>
      </c>
      <c r="V260" s="4">
        <v>488827149.81</v>
      </c>
      <c r="W260" s="4">
        <v>364843354.89999998</v>
      </c>
    </row>
    <row r="261" spans="1:23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testdata[[#This Row],[high]]+testdata[[#This Row],[low]]+testdata[[#This Row],[close]]</f>
        <v>801.43000000000006</v>
      </c>
      <c r="I261" s="10">
        <f>IF(testdata[[#This Row],[H+L+C]]&gt;H260,1,-1)</f>
        <v>1</v>
      </c>
      <c r="J261" s="10">
        <f>testdata[[#This Row],[high]]-testdata[[#This Row],[low]]</f>
        <v>1.9600000000000364</v>
      </c>
      <c r="K261" s="14">
        <f>IF(testdata[[#This Row],[T]]=I260,K260+testdata[[#This Row],[dm]],J260+testdata[[#This Row],[dm]])</f>
        <v>4.9000000000000341</v>
      </c>
      <c r="L261" s="4">
        <f>testdata[[#This Row],[volume]]*ABS(2*(testdata[[#This Row],[dm]]/testdata[[#This Row],[cm]]-1))*testdata[[#This Row],[T]]*100</f>
        <v>11315165759.999914</v>
      </c>
      <c r="M261" s="4">
        <f>(testdata[[#This Row],[VF]]*kShort)+(M260*(1-kShort))</f>
        <v>5186918022.211565</v>
      </c>
      <c r="N261" s="4">
        <f>(testdata[[#This Row],[VF]]*kLong)+(N260*(1-kLong))</f>
        <v>4576270627.2196321</v>
      </c>
      <c r="O261" s="4">
        <f>testdata[[#This Row],[EMA34]]-testdata[[#This Row],[EMA55]]</f>
        <v>610647394.99193287</v>
      </c>
      <c r="P261" s="4">
        <f>(testdata[[#This Row],[KVO]]*kSignal)+(P260*(1-kSignal))</f>
        <v>399958217.76637495</v>
      </c>
      <c r="Q261"/>
      <c r="R261" s="9"/>
      <c r="S261" s="11"/>
      <c r="T261"/>
      <c r="U261" s="3">
        <v>43112</v>
      </c>
      <c r="V261" s="4">
        <v>610647394.99000001</v>
      </c>
      <c r="W261" s="4">
        <v>399958217.76999998</v>
      </c>
    </row>
    <row r="262" spans="1:23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testdata[[#This Row],[high]]+testdata[[#This Row],[low]]+testdata[[#This Row],[close]]</f>
        <v>802.52</v>
      </c>
      <c r="I262" s="10">
        <f>IF(testdata[[#This Row],[H+L+C]]&gt;H261,1,-1)</f>
        <v>1</v>
      </c>
      <c r="J262" s="10">
        <f>testdata[[#This Row],[high]]-testdata[[#This Row],[low]]</f>
        <v>3.7599999999999909</v>
      </c>
      <c r="K262" s="14">
        <f>IF(testdata[[#This Row],[T]]=I261,K261+testdata[[#This Row],[dm]],J261+testdata[[#This Row],[dm]])</f>
        <v>8.660000000000025</v>
      </c>
      <c r="L262" s="4">
        <f>testdata[[#This Row],[volume]]*ABS(2*(testdata[[#This Row],[dm]]/testdata[[#This Row],[cm]]-1))*testdata[[#This Row],[T]]*100</f>
        <v>12519862577.367258</v>
      </c>
      <c r="M262" s="4">
        <f>(testdata[[#This Row],[VF]]*kShort)+(M261*(1-kShort))</f>
        <v>5605943425.3633184</v>
      </c>
      <c r="N262" s="4">
        <f>(testdata[[#This Row],[VF]]*kLong)+(N261*(1-kLong))</f>
        <v>4859970339.7249041</v>
      </c>
      <c r="O262" s="4">
        <f>testdata[[#This Row],[EMA34]]-testdata[[#This Row],[EMA55]]</f>
        <v>745973085.63841438</v>
      </c>
      <c r="P262" s="4">
        <f>(testdata[[#This Row],[KVO]]*kSignal)+(P261*(1-kSignal))</f>
        <v>449388913.17666632</v>
      </c>
      <c r="Q262"/>
      <c r="R262" s="9"/>
      <c r="S262" s="11"/>
      <c r="T262"/>
      <c r="U262" s="3">
        <v>43116</v>
      </c>
      <c r="V262" s="4">
        <v>745973085.63999999</v>
      </c>
      <c r="W262" s="4">
        <v>449388913.18000001</v>
      </c>
    </row>
    <row r="263" spans="1:23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testdata[[#This Row],[high]]+testdata[[#This Row],[low]]+testdata[[#This Row],[close]]</f>
        <v>805.78</v>
      </c>
      <c r="I263" s="10">
        <f>IF(testdata[[#This Row],[H+L+C]]&gt;H262,1,-1)</f>
        <v>1</v>
      </c>
      <c r="J263" s="10">
        <f>testdata[[#This Row],[high]]-testdata[[#This Row],[low]]</f>
        <v>2.9600000000000364</v>
      </c>
      <c r="K263" s="14">
        <f>IF(testdata[[#This Row],[T]]=I262,K262+testdata[[#This Row],[dm]],J262+testdata[[#This Row],[dm]])</f>
        <v>11.620000000000061</v>
      </c>
      <c r="L263" s="4">
        <f>testdata[[#This Row],[volume]]*ABS(2*(testdata[[#This Row],[dm]]/testdata[[#This Row],[cm]]-1))*testdata[[#This Row],[T]]*100</f>
        <v>17527930624.440578</v>
      </c>
      <c r="M263" s="4">
        <f>(testdata[[#This Row],[VF]]*kShort)+(M262*(1-kShort))</f>
        <v>6287199836.7391615</v>
      </c>
      <c r="N263" s="4">
        <f>(testdata[[#This Row],[VF]]*kLong)+(N262*(1-kLong))</f>
        <v>5312397492.7504635</v>
      </c>
      <c r="O263" s="4">
        <f>testdata[[#This Row],[EMA34]]-testdata[[#This Row],[EMA55]]</f>
        <v>974802343.98869801</v>
      </c>
      <c r="P263" s="4">
        <f>(testdata[[#This Row],[KVO]]*kSignal)+(P262*(1-kSignal))</f>
        <v>524447974.72124231</v>
      </c>
      <c r="Q263"/>
      <c r="R263" s="9"/>
      <c r="S263" s="11"/>
      <c r="T263"/>
      <c r="U263" s="3">
        <v>43117</v>
      </c>
      <c r="V263" s="4">
        <v>974802343.99000001</v>
      </c>
      <c r="W263" s="4">
        <v>524447974.72000003</v>
      </c>
    </row>
    <row r="264" spans="1:23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testdata[[#This Row],[high]]+testdata[[#This Row],[low]]+testdata[[#This Row],[close]]</f>
        <v>806.80000000000007</v>
      </c>
      <c r="I264" s="10">
        <f>IF(testdata[[#This Row],[H+L+C]]&gt;H263,1,-1)</f>
        <v>1</v>
      </c>
      <c r="J264" s="10">
        <f>testdata[[#This Row],[high]]-testdata[[#This Row],[low]]</f>
        <v>1.3299999999999841</v>
      </c>
      <c r="K264" s="14">
        <f>IF(testdata[[#This Row],[T]]=I263,K263+testdata[[#This Row],[dm]],J263+testdata[[#This Row],[dm]])</f>
        <v>12.950000000000045</v>
      </c>
      <c r="L264" s="4">
        <f>testdata[[#This Row],[volume]]*ABS(2*(testdata[[#This Row],[dm]]/testdata[[#This Row],[cm]]-1))*testdata[[#This Row],[T]]*100</f>
        <v>18768671377.297329</v>
      </c>
      <c r="M264" s="4">
        <f>(testdata[[#This Row],[VF]]*kShort)+(M263*(1-kShort))</f>
        <v>7000426781.9139137</v>
      </c>
      <c r="N264" s="4">
        <f>(testdata[[#This Row],[VF]]*kLong)+(N263*(1-kLong))</f>
        <v>5792978702.9128513</v>
      </c>
      <c r="O264" s="4">
        <f>testdata[[#This Row],[EMA34]]-testdata[[#This Row],[EMA55]]</f>
        <v>1207448079.0010624</v>
      </c>
      <c r="P264" s="4">
        <f>(testdata[[#This Row],[KVO]]*kSignal)+(P263*(1-kSignal))</f>
        <v>622019418.1897881</v>
      </c>
      <c r="Q264"/>
      <c r="R264" s="9"/>
      <c r="S264" s="11"/>
      <c r="T264"/>
      <c r="U264" s="3">
        <v>43118</v>
      </c>
      <c r="V264" s="4">
        <v>1207448079</v>
      </c>
      <c r="W264" s="4">
        <v>622019418.19000006</v>
      </c>
    </row>
    <row r="265" spans="1:23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testdata[[#This Row],[high]]+testdata[[#This Row],[low]]+testdata[[#This Row],[close]]</f>
        <v>808.99</v>
      </c>
      <c r="I265" s="10">
        <f>IF(testdata[[#This Row],[H+L+C]]&gt;H264,1,-1)</f>
        <v>1</v>
      </c>
      <c r="J265" s="10">
        <f>testdata[[#This Row],[high]]-testdata[[#This Row],[low]]</f>
        <v>1.2199999999999704</v>
      </c>
      <c r="K265" s="14">
        <f>IF(testdata[[#This Row],[T]]=I264,K264+testdata[[#This Row],[dm]],J264+testdata[[#This Row],[dm]])</f>
        <v>14.170000000000016</v>
      </c>
      <c r="L265" s="4">
        <f>testdata[[#This Row],[volume]]*ABS(2*(testdata[[#This Row],[dm]]/testdata[[#This Row],[cm]]-1))*testdata[[#This Row],[T]]*100</f>
        <v>26743594986.591454</v>
      </c>
      <c r="M265" s="4">
        <f>(testdata[[#This Row],[VF]]*kShort)+(M264*(1-kShort))</f>
        <v>8128607822.1812019</v>
      </c>
      <c r="N265" s="4">
        <f>(testdata[[#This Row],[VF]]*kLong)+(N264*(1-kLong))</f>
        <v>6541214998.7585163</v>
      </c>
      <c r="O265" s="4">
        <f>testdata[[#This Row],[EMA34]]-testdata[[#This Row],[EMA55]]</f>
        <v>1587392823.4226856</v>
      </c>
      <c r="P265" s="4">
        <f>(testdata[[#This Row],[KVO]]*kSignal)+(P264*(1-kSignal))</f>
        <v>759929904.65163064</v>
      </c>
      <c r="Q265"/>
      <c r="R265" s="9"/>
      <c r="S265" s="11"/>
      <c r="T265"/>
      <c r="U265" s="3">
        <v>43119</v>
      </c>
      <c r="V265" s="4">
        <v>1587392823.4200001</v>
      </c>
      <c r="W265" s="4">
        <v>759929904.64999998</v>
      </c>
    </row>
    <row r="266" spans="1:23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testdata[[#This Row],[high]]+testdata[[#This Row],[low]]+testdata[[#This Row],[close]]</f>
        <v>814.31999999999994</v>
      </c>
      <c r="I266" s="10">
        <f>IF(testdata[[#This Row],[H+L+C]]&gt;H265,1,-1)</f>
        <v>1</v>
      </c>
      <c r="J266" s="10">
        <f>testdata[[#This Row],[high]]-testdata[[#This Row],[low]]</f>
        <v>2.4900000000000091</v>
      </c>
      <c r="K266" s="14">
        <f>IF(testdata[[#This Row],[T]]=I265,K265+testdata[[#This Row],[dm]],J265+testdata[[#This Row],[dm]])</f>
        <v>16.660000000000025</v>
      </c>
      <c r="L266" s="4">
        <f>testdata[[#This Row],[volume]]*ABS(2*(testdata[[#This Row],[dm]]/testdata[[#This Row],[cm]]-1))*testdata[[#This Row],[T]]*100</f>
        <v>16129435084.753895</v>
      </c>
      <c r="M266" s="4">
        <f>(testdata[[#This Row],[VF]]*kShort)+(M265*(1-kShort))</f>
        <v>8585797951.4710693</v>
      </c>
      <c r="N266" s="4">
        <f>(testdata[[#This Row],[VF]]*kLong)+(N265*(1-kLong))</f>
        <v>6883651430.4012089</v>
      </c>
      <c r="O266" s="4">
        <f>testdata[[#This Row],[EMA34]]-testdata[[#This Row],[EMA55]]</f>
        <v>1702146521.0698605</v>
      </c>
      <c r="P266" s="4">
        <f>(testdata[[#This Row],[KVO]]*kSignal)+(P265*(1-kSignal))</f>
        <v>894532278.42566347</v>
      </c>
      <c r="Q266"/>
      <c r="R266" s="9"/>
      <c r="S266" s="11"/>
      <c r="T266"/>
      <c r="U266" s="3">
        <v>43122</v>
      </c>
      <c r="V266" s="4">
        <v>1702146521.0699999</v>
      </c>
      <c r="W266" s="4">
        <v>894532278.42999995</v>
      </c>
    </row>
    <row r="267" spans="1:23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testdata[[#This Row],[high]]+testdata[[#This Row],[low]]+testdata[[#This Row],[close]]</f>
        <v>817.96</v>
      </c>
      <c r="I267" s="10">
        <f>IF(testdata[[#This Row],[H+L+C]]&gt;H266,1,-1)</f>
        <v>1</v>
      </c>
      <c r="J267" s="10">
        <f>testdata[[#This Row],[high]]-testdata[[#This Row],[low]]</f>
        <v>1.2000000000000455</v>
      </c>
      <c r="K267" s="14">
        <f>IF(testdata[[#This Row],[T]]=I266,K266+testdata[[#This Row],[dm]],J266+testdata[[#This Row],[dm]])</f>
        <v>17.86000000000007</v>
      </c>
      <c r="L267" s="4">
        <f>testdata[[#This Row],[volume]]*ABS(2*(testdata[[#This Row],[dm]]/testdata[[#This Row],[cm]]-1))*testdata[[#This Row],[T]]*100</f>
        <v>18805776657.558746</v>
      </c>
      <c r="M267" s="4">
        <f>(testdata[[#This Row],[VF]]*kShort)+(M266*(1-kShort))</f>
        <v>9169796734.6760788</v>
      </c>
      <c r="N267" s="4">
        <f>(testdata[[#This Row],[VF]]*kLong)+(N266*(1-kLong))</f>
        <v>7309441617.0854063</v>
      </c>
      <c r="O267" s="4">
        <f>testdata[[#This Row],[EMA34]]-testdata[[#This Row],[EMA55]]</f>
        <v>1860355117.5906725</v>
      </c>
      <c r="P267" s="4">
        <f>(testdata[[#This Row],[KVO]]*kSignal)+(P266*(1-kSignal))</f>
        <v>1032506969.7349505</v>
      </c>
      <c r="Q267"/>
      <c r="R267" s="9"/>
      <c r="S267" s="11"/>
      <c r="T267"/>
      <c r="U267" s="3">
        <v>43123</v>
      </c>
      <c r="V267" s="4">
        <v>1860355117.5899999</v>
      </c>
      <c r="W267" s="4">
        <v>1032506969.73</v>
      </c>
    </row>
    <row r="268" spans="1:23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testdata[[#This Row],[high]]+testdata[[#This Row],[low]]+testdata[[#This Row],[close]]</f>
        <v>818.39</v>
      </c>
      <c r="I268" s="10">
        <f>IF(testdata[[#This Row],[H+L+C]]&gt;H267,1,-1)</f>
        <v>1</v>
      </c>
      <c r="J268" s="10">
        <f>testdata[[#This Row],[high]]-testdata[[#This Row],[low]]</f>
        <v>2.75</v>
      </c>
      <c r="K268" s="14">
        <f>IF(testdata[[#This Row],[T]]=I267,K267+testdata[[#This Row],[dm]],J267+testdata[[#This Row],[dm]])</f>
        <v>20.61000000000007</v>
      </c>
      <c r="L268" s="4">
        <f>testdata[[#This Row],[volume]]*ABS(2*(testdata[[#This Row],[dm]]/testdata[[#This Row],[cm]]-1))*testdata[[#This Row],[T]]*100</f>
        <v>24260081172.246494</v>
      </c>
      <c r="M268" s="4">
        <f>(testdata[[#This Row],[VF]]*kShort)+(M267*(1-kShort))</f>
        <v>10032098702.537247</v>
      </c>
      <c r="N268" s="4">
        <f>(testdata[[#This Row],[VF]]*kLong)+(N267*(1-kLong))</f>
        <v>7914821601.1983023</v>
      </c>
      <c r="O268" s="4">
        <f>testdata[[#This Row],[EMA34]]-testdata[[#This Row],[EMA55]]</f>
        <v>2117277101.3389444</v>
      </c>
      <c r="P268" s="4">
        <f>(testdata[[#This Row],[KVO]]*kSignal)+(P267*(1-kSignal))</f>
        <v>1187474131.392664</v>
      </c>
      <c r="Q268"/>
      <c r="R268" s="9"/>
      <c r="S268" s="11"/>
      <c r="T268"/>
      <c r="U268" s="3">
        <v>43124</v>
      </c>
      <c r="V268" s="4">
        <v>2117277101.3399999</v>
      </c>
      <c r="W268" s="4">
        <v>1187474131.3900001</v>
      </c>
    </row>
    <row r="269" spans="1:23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testdata[[#This Row],[high]]+testdata[[#This Row],[low]]+testdata[[#This Row],[close]]</f>
        <v>818.63</v>
      </c>
      <c r="I269" s="10">
        <f>IF(testdata[[#This Row],[H+L+C]]&gt;H268,1,-1)</f>
        <v>1</v>
      </c>
      <c r="J269" s="10">
        <f>testdata[[#This Row],[high]]-testdata[[#This Row],[low]]</f>
        <v>1.8000000000000114</v>
      </c>
      <c r="K269" s="14">
        <f>IF(testdata[[#This Row],[T]]=I268,K268+testdata[[#This Row],[dm]],J268+testdata[[#This Row],[dm]])</f>
        <v>22.410000000000082</v>
      </c>
      <c r="L269" s="4">
        <f>testdata[[#This Row],[volume]]*ABS(2*(testdata[[#This Row],[dm]]/testdata[[#This Row],[cm]]-1))*testdata[[#This Row],[T]]*100</f>
        <v>16154306718.072287</v>
      </c>
      <c r="M269" s="4">
        <f>(testdata[[#This Row],[VF]]*kShort)+(M268*(1-kShort))</f>
        <v>10381939160.56782</v>
      </c>
      <c r="N269" s="4">
        <f>(testdata[[#This Row],[VF]]*kLong)+(N268*(1-kLong))</f>
        <v>8209088926.8009453</v>
      </c>
      <c r="O269" s="4">
        <f>testdata[[#This Row],[EMA34]]-testdata[[#This Row],[EMA55]]</f>
        <v>2172850233.7668743</v>
      </c>
      <c r="P269" s="4">
        <f>(testdata[[#This Row],[KVO]]*kSignal)+(P268*(1-kSignal))</f>
        <v>1328242146.0175512</v>
      </c>
      <c r="Q269"/>
      <c r="R269" s="9"/>
      <c r="S269" s="11"/>
      <c r="T269"/>
      <c r="U269" s="3">
        <v>43125</v>
      </c>
      <c r="V269" s="4">
        <v>2172850233.77</v>
      </c>
      <c r="W269" s="4">
        <v>1328242146.02</v>
      </c>
    </row>
    <row r="270" spans="1:23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testdata[[#This Row],[high]]+testdata[[#This Row],[low]]+testdata[[#This Row],[close]]</f>
        <v>825.56</v>
      </c>
      <c r="I270" s="10">
        <f>IF(testdata[[#This Row],[H+L+C]]&gt;H269,1,-1)</f>
        <v>1</v>
      </c>
      <c r="J270" s="10">
        <f>testdata[[#This Row],[high]]-testdata[[#This Row],[low]]</f>
        <v>2.5699999999999932</v>
      </c>
      <c r="K270" s="14">
        <f>IF(testdata[[#This Row],[T]]=I269,K269+testdata[[#This Row],[dm]],J269+testdata[[#This Row],[dm]])</f>
        <v>24.980000000000075</v>
      </c>
      <c r="L270" s="4">
        <f>testdata[[#This Row],[volume]]*ABS(2*(testdata[[#This Row],[dm]]/testdata[[#This Row],[cm]]-1))*testdata[[#This Row],[T]]*100</f>
        <v>20071781149.719791</v>
      </c>
      <c r="M270" s="4">
        <f>(testdata[[#This Row],[VF]]*kShort)+(M269*(1-kShort))</f>
        <v>10935644417.09079</v>
      </c>
      <c r="N270" s="4">
        <f>(testdata[[#This Row],[VF]]*kLong)+(N269*(1-kLong))</f>
        <v>8632756506.1909046</v>
      </c>
      <c r="O270" s="4">
        <f>testdata[[#This Row],[EMA34]]-testdata[[#This Row],[EMA55]]</f>
        <v>2302887910.8998852</v>
      </c>
      <c r="P270" s="4">
        <f>(testdata[[#This Row],[KVO]]*kSignal)+(P269*(1-kSignal))</f>
        <v>1467477255.2864561</v>
      </c>
      <c r="Q270"/>
      <c r="R270" s="9"/>
      <c r="S270" s="11"/>
      <c r="T270"/>
      <c r="U270" s="3">
        <v>43126</v>
      </c>
      <c r="V270" s="4">
        <v>2302887910.9000001</v>
      </c>
      <c r="W270" s="4">
        <v>1467477255.29</v>
      </c>
    </row>
    <row r="271" spans="1:23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testdata[[#This Row],[high]]+testdata[[#This Row],[low]]+testdata[[#This Row],[close]]</f>
        <v>824.06</v>
      </c>
      <c r="I271" s="10">
        <f>IF(testdata[[#This Row],[H+L+C]]&gt;H270,1,-1)</f>
        <v>-1</v>
      </c>
      <c r="J271" s="10">
        <f>testdata[[#This Row],[high]]-testdata[[#This Row],[low]]</f>
        <v>1.8600000000000136</v>
      </c>
      <c r="K271" s="14">
        <f>IF(testdata[[#This Row],[T]]=I270,K270+testdata[[#This Row],[dm]],J270+testdata[[#This Row],[dm]])</f>
        <v>4.4300000000000068</v>
      </c>
      <c r="L271" s="4">
        <f>testdata[[#This Row],[volume]]*ABS(2*(testdata[[#This Row],[dm]]/testdata[[#This Row],[cm]]-1))*testdata[[#This Row],[T]]*100</f>
        <v>-10856492189.616207</v>
      </c>
      <c r="M271" s="4">
        <f>(testdata[[#This Row],[VF]]*kShort)+(M270*(1-kShort))</f>
        <v>9690379468.1361046</v>
      </c>
      <c r="N271" s="4">
        <f>(testdata[[#This Row],[VF]]*kLong)+(N270*(1-kLong))</f>
        <v>7936711909.9120798</v>
      </c>
      <c r="O271" s="4">
        <f>testdata[[#This Row],[EMA34]]-testdata[[#This Row],[EMA55]]</f>
        <v>1753667558.2240248</v>
      </c>
      <c r="P271" s="4">
        <f>(testdata[[#This Row],[KVO]]*kSignal)+(P270*(1-kSignal))</f>
        <v>1508361584.2775373</v>
      </c>
      <c r="Q271"/>
      <c r="R271" s="9"/>
      <c r="S271" s="11"/>
      <c r="T271"/>
      <c r="U271" s="3">
        <v>43129</v>
      </c>
      <c r="V271" s="4">
        <v>1753667558.22</v>
      </c>
      <c r="W271" s="4">
        <v>1508361584.28</v>
      </c>
    </row>
    <row r="272" spans="1:23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testdata[[#This Row],[high]]+testdata[[#This Row],[low]]+testdata[[#This Row],[close]]</f>
        <v>816.46</v>
      </c>
      <c r="I272" s="10">
        <f>IF(testdata[[#This Row],[H+L+C]]&gt;H271,1,-1)</f>
        <v>-1</v>
      </c>
      <c r="J272" s="10">
        <f>testdata[[#This Row],[high]]-testdata[[#This Row],[low]]</f>
        <v>3.3899999999999864</v>
      </c>
      <c r="K272" s="14">
        <f>IF(testdata[[#This Row],[T]]=I271,K271+testdata[[#This Row],[dm]],J271+testdata[[#This Row],[dm]])</f>
        <v>7.8199999999999932</v>
      </c>
      <c r="L272" s="4">
        <f>testdata[[#This Row],[volume]]*ABS(2*(testdata[[#This Row],[dm]]/testdata[[#This Row],[cm]]-1))*testdata[[#This Row],[T]]*100</f>
        <v>-15504135300.255793</v>
      </c>
      <c r="M272" s="4">
        <f>(testdata[[#This Row],[VF]]*kShort)+(M271*(1-kShort))</f>
        <v>8250692909.9422827</v>
      </c>
      <c r="N272" s="4">
        <f>(testdata[[#This Row],[VF]]*kLong)+(N271*(1-kLong))</f>
        <v>7099538795.2632275</v>
      </c>
      <c r="O272" s="4">
        <f>testdata[[#This Row],[EMA34]]-testdata[[#This Row],[EMA55]]</f>
        <v>1151154114.6790552</v>
      </c>
      <c r="P272" s="4">
        <f>(testdata[[#This Row],[KVO]]*kSignal)+(P271*(1-kSignal))</f>
        <v>1457331945.7634685</v>
      </c>
      <c r="Q272"/>
      <c r="R272" s="9"/>
      <c r="S272" s="11"/>
      <c r="T272"/>
      <c r="U272" s="3">
        <v>43130</v>
      </c>
      <c r="V272" s="4">
        <v>1151154114.6800001</v>
      </c>
      <c r="W272" s="4">
        <v>1457331945.76</v>
      </c>
    </row>
    <row r="273" spans="1:23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testdata[[#This Row],[high]]+testdata[[#This Row],[low]]+testdata[[#This Row],[close]]</f>
        <v>814.69</v>
      </c>
      <c r="I273" s="10">
        <f>IF(testdata[[#This Row],[H+L+C]]&gt;H272,1,-1)</f>
        <v>-1</v>
      </c>
      <c r="J273" s="10">
        <f>testdata[[#This Row],[high]]-testdata[[#This Row],[low]]</f>
        <v>2.5200000000000387</v>
      </c>
      <c r="K273" s="14">
        <f>IF(testdata[[#This Row],[T]]=I272,K272+testdata[[#This Row],[dm]],J272+testdata[[#This Row],[dm]])</f>
        <v>10.340000000000032</v>
      </c>
      <c r="L273" s="4">
        <f>testdata[[#This Row],[volume]]*ABS(2*(testdata[[#This Row],[dm]]/testdata[[#This Row],[cm]]-1))*testdata[[#This Row],[T]]*100</f>
        <v>-18680598718.762016</v>
      </c>
      <c r="M273" s="4">
        <f>(testdata[[#This Row],[VF]]*kShort)+(M272*(1-kShort))</f>
        <v>6711761959.730608</v>
      </c>
      <c r="N273" s="4">
        <f>(testdata[[#This Row],[VF]]*kLong)+(N272*(1-kLong))</f>
        <v>6178819598.3337555</v>
      </c>
      <c r="O273" s="4">
        <f>testdata[[#This Row],[EMA34]]-testdata[[#This Row],[EMA55]]</f>
        <v>532942361.39685249</v>
      </c>
      <c r="P273" s="4">
        <f>(testdata[[#This Row],[KVO]]*kSignal)+(P272*(1-kSignal))</f>
        <v>1325276290.8539522</v>
      </c>
      <c r="Q273"/>
      <c r="R273" s="9"/>
      <c r="S273" s="11"/>
      <c r="T273"/>
      <c r="U273" s="3">
        <v>43131</v>
      </c>
      <c r="V273" s="4">
        <v>532942361.39999998</v>
      </c>
      <c r="W273" s="4">
        <v>1325276290.8499999</v>
      </c>
    </row>
    <row r="274" spans="1:23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testdata[[#This Row],[high]]+testdata[[#This Row],[low]]+testdata[[#This Row],[close]]</f>
        <v>814.15000000000009</v>
      </c>
      <c r="I274" s="10">
        <f>IF(testdata[[#This Row],[H+L+C]]&gt;H273,1,-1)</f>
        <v>-1</v>
      </c>
      <c r="J274" s="10">
        <f>testdata[[#This Row],[high]]-testdata[[#This Row],[low]]</f>
        <v>2.2900000000000205</v>
      </c>
      <c r="K274" s="14">
        <f>IF(testdata[[#This Row],[T]]=I273,K273+testdata[[#This Row],[dm]],J273+testdata[[#This Row],[dm]])</f>
        <v>12.630000000000052</v>
      </c>
      <c r="L274" s="4">
        <f>testdata[[#This Row],[volume]]*ABS(2*(testdata[[#This Row],[dm]]/testdata[[#This Row],[cm]]-1))*testdata[[#This Row],[T]]*100</f>
        <v>-15317955990.498796</v>
      </c>
      <c r="M274" s="4">
        <f>(testdata[[#This Row],[VF]]*kShort)+(M273*(1-kShort))</f>
        <v>5452920934.0032129</v>
      </c>
      <c r="N274" s="4">
        <f>(testdata[[#This Row],[VF]]*kLong)+(N273*(1-kLong))</f>
        <v>5411077613.0183067</v>
      </c>
      <c r="O274" s="4">
        <f>testdata[[#This Row],[EMA34]]-testdata[[#This Row],[EMA55]]</f>
        <v>41843320.984906197</v>
      </c>
      <c r="P274" s="4">
        <f>(testdata[[#This Row],[KVO]]*kSignal)+(P273*(1-kSignal))</f>
        <v>1141928723.7298028</v>
      </c>
      <c r="Q274"/>
      <c r="R274" s="9"/>
      <c r="S274" s="11"/>
      <c r="T274"/>
      <c r="U274" s="3">
        <v>43132</v>
      </c>
      <c r="V274" s="4">
        <v>41843320.979999997</v>
      </c>
      <c r="W274" s="4">
        <v>1141928723.73</v>
      </c>
    </row>
    <row r="275" spans="1:23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testdata[[#This Row],[high]]+testdata[[#This Row],[low]]+testdata[[#This Row],[close]]</f>
        <v>800.44</v>
      </c>
      <c r="I275" s="10">
        <f>IF(testdata[[#This Row],[H+L+C]]&gt;H274,1,-1)</f>
        <v>-1</v>
      </c>
      <c r="J275" s="10">
        <f>testdata[[#This Row],[high]]-testdata[[#This Row],[low]]</f>
        <v>4.6499999999999773</v>
      </c>
      <c r="K275" s="14">
        <f>IF(testdata[[#This Row],[T]]=I274,K274+testdata[[#This Row],[dm]],J274+testdata[[#This Row],[dm]])</f>
        <v>17.28000000000003</v>
      </c>
      <c r="L275" s="4">
        <f>testdata[[#This Row],[volume]]*ABS(2*(testdata[[#This Row],[dm]]/testdata[[#This Row],[cm]]-1))*testdata[[#This Row],[T]]*100</f>
        <v>-26283986605.555622</v>
      </c>
      <c r="M275" s="4">
        <f>(testdata[[#This Row],[VF]]*kShort)+(M274*(1-kShort))</f>
        <v>3639383360.3141365</v>
      </c>
      <c r="N275" s="4">
        <f>(testdata[[#This Row],[VF]]*kLong)+(N274*(1-kLong))</f>
        <v>4279111033.7835236</v>
      </c>
      <c r="O275" s="4">
        <f>testdata[[#This Row],[EMA34]]-testdata[[#This Row],[EMA55]]</f>
        <v>-639727673.46938705</v>
      </c>
      <c r="P275" s="4">
        <f>(testdata[[#This Row],[KVO]]*kSignal)+(P274*(1-kSignal))</f>
        <v>887406381.27277577</v>
      </c>
      <c r="Q275"/>
      <c r="R275" s="9"/>
      <c r="S275" s="11"/>
      <c r="T275"/>
      <c r="U275" s="3">
        <v>43133</v>
      </c>
      <c r="V275" s="4">
        <v>-639727673.47000003</v>
      </c>
      <c r="W275" s="4">
        <v>887406381.26999998</v>
      </c>
    </row>
    <row r="276" spans="1:23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testdata[[#This Row],[high]]+testdata[[#This Row],[low]]+testdata[[#This Row],[close]]</f>
        <v>773.48</v>
      </c>
      <c r="I276" s="10">
        <f>IF(testdata[[#This Row],[H+L+C]]&gt;H275,1,-1)</f>
        <v>-1</v>
      </c>
      <c r="J276" s="10">
        <f>testdata[[#This Row],[high]]-testdata[[#This Row],[low]]</f>
        <v>12.080000000000013</v>
      </c>
      <c r="K276" s="14">
        <f>IF(testdata[[#This Row],[T]]=I275,K275+testdata[[#This Row],[dm]],J275+testdata[[#This Row],[dm]])</f>
        <v>29.360000000000042</v>
      </c>
      <c r="L276" s="4">
        <f>testdata[[#This Row],[volume]]*ABS(2*(testdata[[#This Row],[dm]]/testdata[[#This Row],[cm]]-1))*testdata[[#This Row],[T]]*100</f>
        <v>-36015377159.673035</v>
      </c>
      <c r="M276" s="4">
        <f>(testdata[[#This Row],[VF]]*kShort)+(M275*(1-kShort))</f>
        <v>1373397044.8862982</v>
      </c>
      <c r="N276" s="4">
        <f>(testdata[[#This Row],[VF]]*kLong)+(N275*(1-kLong))</f>
        <v>2840022169.7315035</v>
      </c>
      <c r="O276" s="4">
        <f>testdata[[#This Row],[EMA34]]-testdata[[#This Row],[EMA55]]</f>
        <v>-1466625124.8452053</v>
      </c>
      <c r="P276" s="4">
        <f>(testdata[[#This Row],[KVO]]*kSignal)+(P275*(1-kSignal))</f>
        <v>551116166.11306429</v>
      </c>
      <c r="Q276"/>
      <c r="R276" s="9"/>
      <c r="S276" s="11"/>
      <c r="T276"/>
      <c r="U276" s="3">
        <v>43136</v>
      </c>
      <c r="V276" s="4">
        <v>-1466625124.8499999</v>
      </c>
      <c r="W276" s="4">
        <v>551116166.11000001</v>
      </c>
    </row>
    <row r="277" spans="1:23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testdata[[#This Row],[high]]+testdata[[#This Row],[low]]+testdata[[#This Row],[close]]</f>
        <v>768.12999999999988</v>
      </c>
      <c r="I277" s="10">
        <f>IF(testdata[[#This Row],[H+L+C]]&gt;H276,1,-1)</f>
        <v>-1</v>
      </c>
      <c r="J277" s="10">
        <f>testdata[[#This Row],[high]]-testdata[[#This Row],[low]]</f>
        <v>10.599999999999994</v>
      </c>
      <c r="K277" s="14">
        <f>IF(testdata[[#This Row],[T]]=I276,K276+testdata[[#This Row],[dm]],J276+testdata[[#This Row],[dm]])</f>
        <v>39.960000000000036</v>
      </c>
      <c r="L277" s="4">
        <f>testdata[[#This Row],[volume]]*ABS(2*(testdata[[#This Row],[dm]]/testdata[[#This Row],[cm]]-1))*testdata[[#This Row],[T]]*100</f>
        <v>-54167480132.932961</v>
      </c>
      <c r="M277" s="4">
        <f>(testdata[[#This Row],[VF]]*kShort)+(M276*(1-kShort))</f>
        <v>-1800367365.2748024</v>
      </c>
      <c r="N277" s="4">
        <f>(testdata[[#This Row],[VF]]*kLong)+(N276*(1-kLong))</f>
        <v>804039944.63634396</v>
      </c>
      <c r="O277" s="4">
        <f>testdata[[#This Row],[EMA34]]-testdata[[#This Row],[EMA55]]</f>
        <v>-2604407309.9111462</v>
      </c>
      <c r="P277" s="4">
        <f>(testdata[[#This Row],[KVO]]*kSignal)+(P276*(1-kSignal))</f>
        <v>100327098.10960567</v>
      </c>
      <c r="Q277"/>
      <c r="R277" s="9"/>
      <c r="S277" s="11"/>
      <c r="T277"/>
      <c r="U277" s="3">
        <v>43137</v>
      </c>
      <c r="V277" s="4">
        <v>-2604407309.9099998</v>
      </c>
      <c r="W277" s="4">
        <v>100327098.11</v>
      </c>
    </row>
    <row r="278" spans="1:23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testdata[[#This Row],[high]]+testdata[[#This Row],[low]]+testdata[[#This Row],[close]]</f>
        <v>777.82999999999993</v>
      </c>
      <c r="I278" s="10">
        <f>IF(testdata[[#This Row],[H+L+C]]&gt;H277,1,-1)</f>
        <v>1</v>
      </c>
      <c r="J278" s="10">
        <f>testdata[[#This Row],[high]]-testdata[[#This Row],[low]]</f>
        <v>4.6100000000000136</v>
      </c>
      <c r="K278" s="14">
        <f>IF(testdata[[#This Row],[T]]=I277,K277+testdata[[#This Row],[dm]],J277+testdata[[#This Row],[dm]])</f>
        <v>15.210000000000008</v>
      </c>
      <c r="L278" s="4">
        <f>testdata[[#This Row],[volume]]*ABS(2*(testdata[[#This Row],[dm]]/testdata[[#This Row],[cm]]-1))*testdata[[#This Row],[T]]*100</f>
        <v>24222392426.03548</v>
      </c>
      <c r="M278" s="4">
        <f>(testdata[[#This Row],[VF]]*kShort)+(M277*(1-kShort))</f>
        <v>-313352520.05707192</v>
      </c>
      <c r="N278" s="4">
        <f>(testdata[[#This Row],[VF]]*kLong)+(N277*(1-kLong))</f>
        <v>1640409676.1148844</v>
      </c>
      <c r="O278" s="4">
        <f>testdata[[#This Row],[EMA34]]-testdata[[#This Row],[EMA55]]</f>
        <v>-1953762196.1719563</v>
      </c>
      <c r="P278" s="4">
        <f>(testdata[[#This Row],[KVO]]*kSignal)+(P277*(1-kSignal))</f>
        <v>-193114229.64490312</v>
      </c>
      <c r="Q278"/>
      <c r="R278" s="9"/>
      <c r="S278" s="11"/>
      <c r="T278"/>
      <c r="U278" s="3">
        <v>43138</v>
      </c>
      <c r="V278" s="4">
        <v>-1953762196.1700001</v>
      </c>
      <c r="W278" s="4">
        <v>-193114229.63999999</v>
      </c>
    </row>
    <row r="279" spans="1:23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testdata[[#This Row],[high]]+testdata[[#This Row],[low]]+testdata[[#This Row],[close]]</f>
        <v>754.5</v>
      </c>
      <c r="I279" s="10">
        <f>IF(testdata[[#This Row],[H+L+C]]&gt;H278,1,-1)</f>
        <v>-1</v>
      </c>
      <c r="J279" s="10">
        <f>testdata[[#This Row],[high]]-testdata[[#This Row],[low]]</f>
        <v>10.189999999999969</v>
      </c>
      <c r="K279" s="14">
        <f>IF(testdata[[#This Row],[T]]=I278,K278+testdata[[#This Row],[dm]],J278+testdata[[#This Row],[dm]])</f>
        <v>14.799999999999983</v>
      </c>
      <c r="L279" s="4">
        <f>testdata[[#This Row],[volume]]*ABS(2*(testdata[[#This Row],[dm]]/testdata[[#This Row],[cm]]-1))*testdata[[#This Row],[T]]*100</f>
        <v>-15940946410.810879</v>
      </c>
      <c r="M279" s="4">
        <f>(testdata[[#This Row],[VF]]*kShort)+(M278*(1-kShort))</f>
        <v>-1206357885.2430036</v>
      </c>
      <c r="N279" s="4">
        <f>(testdata[[#This Row],[VF]]*kLong)+(N278*(1-kLong))</f>
        <v>1012504101.5818214</v>
      </c>
      <c r="O279" s="4">
        <f>testdata[[#This Row],[EMA34]]-testdata[[#This Row],[EMA55]]</f>
        <v>-2218861986.8248253</v>
      </c>
      <c r="P279" s="4">
        <f>(testdata[[#This Row],[KVO]]*kSignal)+(P278*(1-kSignal))</f>
        <v>-482506766.38489199</v>
      </c>
      <c r="Q279"/>
      <c r="R279" s="9"/>
      <c r="S279" s="11"/>
      <c r="T279"/>
      <c r="U279" s="3">
        <v>43139</v>
      </c>
      <c r="V279" s="4">
        <v>-2218861986.8200002</v>
      </c>
      <c r="W279" s="4">
        <v>-482506766.38</v>
      </c>
    </row>
    <row r="280" spans="1:23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testdata[[#This Row],[high]]+testdata[[#This Row],[low]]+testdata[[#This Row],[close]]</f>
        <v>749.34</v>
      </c>
      <c r="I280" s="10">
        <f>IF(testdata[[#This Row],[H+L+C]]&gt;H279,1,-1)</f>
        <v>-1</v>
      </c>
      <c r="J280" s="10">
        <f>testdata[[#This Row],[high]]-testdata[[#This Row],[low]]</f>
        <v>10.299999999999983</v>
      </c>
      <c r="K280" s="14">
        <f>IF(testdata[[#This Row],[T]]=I279,K279+testdata[[#This Row],[dm]],J279+testdata[[#This Row],[dm]])</f>
        <v>25.099999999999966</v>
      </c>
      <c r="L280" s="4">
        <f>testdata[[#This Row],[volume]]*ABS(2*(testdata[[#This Row],[dm]]/testdata[[#This Row],[cm]]-1))*testdata[[#This Row],[T]]*100</f>
        <v>-34720665090.039848</v>
      </c>
      <c r="M280" s="4">
        <f>(testdata[[#This Row],[VF]]*kShort)+(M279*(1-kShort))</f>
        <v>-3121461154.0885377</v>
      </c>
      <c r="N280" s="4">
        <f>(testdata[[#This Row],[VF]]*kLong)+(N279*(1-kLong))</f>
        <v>-263680512.40466666</v>
      </c>
      <c r="O280" s="4">
        <f>testdata[[#This Row],[EMA34]]-testdata[[#This Row],[EMA55]]</f>
        <v>-2857780641.6838713</v>
      </c>
      <c r="P280" s="4">
        <f>(testdata[[#This Row],[KVO]]*kSignal)+(P279*(1-kSignal))</f>
        <v>-821831605.71331763</v>
      </c>
      <c r="Q280"/>
      <c r="R280" s="9"/>
      <c r="S280" s="11"/>
      <c r="T280"/>
      <c r="U280" s="3">
        <v>43140</v>
      </c>
      <c r="V280" s="4">
        <v>-2857780641.6799998</v>
      </c>
      <c r="W280" s="4">
        <v>-821831605.71000004</v>
      </c>
    </row>
    <row r="281" spans="1:23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testdata[[#This Row],[high]]+testdata[[#This Row],[low]]+testdata[[#This Row],[close]]</f>
        <v>764.74</v>
      </c>
      <c r="I281" s="10">
        <f>IF(testdata[[#This Row],[H+L+C]]&gt;H280,1,-1)</f>
        <v>1</v>
      </c>
      <c r="J281" s="10">
        <f>testdata[[#This Row],[high]]-testdata[[#This Row],[low]]</f>
        <v>5.1400000000000148</v>
      </c>
      <c r="K281" s="14">
        <f>IF(testdata[[#This Row],[T]]=I280,K280+testdata[[#This Row],[dm]],J280+testdata[[#This Row],[dm]])</f>
        <v>15.439999999999998</v>
      </c>
      <c r="L281" s="4">
        <f>testdata[[#This Row],[volume]]*ABS(2*(testdata[[#This Row],[dm]]/testdata[[#This Row],[cm]]-1))*testdata[[#This Row],[T]]*100</f>
        <v>19911426321.243496</v>
      </c>
      <c r="M281" s="4">
        <f>(testdata[[#This Row],[VF]]*kShort)+(M280*(1-kShort))</f>
        <v>-1805296155.4981356</v>
      </c>
      <c r="N281" s="4">
        <f>(testdata[[#This Row],[VF]]*kLong)+(N280*(1-kLong))</f>
        <v>456859017.36848199</v>
      </c>
      <c r="O281" s="4">
        <f>testdata[[#This Row],[EMA34]]-testdata[[#This Row],[EMA55]]</f>
        <v>-2262155172.8666177</v>
      </c>
      <c r="P281" s="4">
        <f>(testdata[[#This Row],[KVO]]*kSignal)+(P280*(1-kSignal))</f>
        <v>-1027592115.3066462</v>
      </c>
      <c r="Q281"/>
      <c r="R281" s="9"/>
      <c r="S281" s="11"/>
      <c r="T281"/>
      <c r="U281" s="3">
        <v>43143</v>
      </c>
      <c r="V281" s="4">
        <v>-2262155172.8699999</v>
      </c>
      <c r="W281" s="4">
        <v>-1027592115.3099999</v>
      </c>
    </row>
    <row r="282" spans="1:23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testdata[[#This Row],[high]]+testdata[[#This Row],[low]]+testdata[[#This Row],[close]]</f>
        <v>766.57999999999993</v>
      </c>
      <c r="I282" s="10">
        <f>IF(testdata[[#This Row],[H+L+C]]&gt;H281,1,-1)</f>
        <v>1</v>
      </c>
      <c r="J282" s="10">
        <f>testdata[[#This Row],[high]]-testdata[[#This Row],[low]]</f>
        <v>3.1900000000000261</v>
      </c>
      <c r="K282" s="14">
        <f>IF(testdata[[#This Row],[T]]=I281,K281+testdata[[#This Row],[dm]],J281+testdata[[#This Row],[dm]])</f>
        <v>18.630000000000024</v>
      </c>
      <c r="L282" s="4">
        <f>testdata[[#This Row],[volume]]*ABS(2*(testdata[[#This Row],[dm]]/testdata[[#This Row],[cm]]-1))*testdata[[#This Row],[T]]*100</f>
        <v>13978605243.156179</v>
      </c>
      <c r="M282" s="4">
        <f>(testdata[[#This Row],[VF]]*kShort)+(M281*(1-kShort))</f>
        <v>-903358932.71788907</v>
      </c>
      <c r="N282" s="4">
        <f>(testdata[[#This Row],[VF]]*kLong)+(N281*(1-kLong))</f>
        <v>939778525.43232822</v>
      </c>
      <c r="O282" s="4">
        <f>testdata[[#This Row],[EMA34]]-testdata[[#This Row],[EMA55]]</f>
        <v>-1843137458.1502173</v>
      </c>
      <c r="P282" s="4">
        <f>(testdata[[#This Row],[KVO]]*kSignal)+(P281*(1-kSignal))</f>
        <v>-1144098592.8557279</v>
      </c>
      <c r="Q282"/>
      <c r="R282" s="9"/>
      <c r="S282" s="11"/>
      <c r="T282"/>
      <c r="U282" s="3">
        <v>43144</v>
      </c>
      <c r="V282" s="4">
        <v>-1843137458.1500001</v>
      </c>
      <c r="W282" s="4">
        <v>-1144098592.8599999</v>
      </c>
    </row>
    <row r="283" spans="1:23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testdata[[#This Row],[high]]+testdata[[#This Row],[low]]+testdata[[#This Row],[close]]</f>
        <v>774.24</v>
      </c>
      <c r="I283" s="10">
        <f>IF(testdata[[#This Row],[H+L+C]]&gt;H282,1,-1)</f>
        <v>1</v>
      </c>
      <c r="J283" s="10">
        <f>testdata[[#This Row],[high]]-testdata[[#This Row],[low]]</f>
        <v>5.4900000000000091</v>
      </c>
      <c r="K283" s="14">
        <f>IF(testdata[[#This Row],[T]]=I282,K282+testdata[[#This Row],[dm]],J282+testdata[[#This Row],[dm]])</f>
        <v>24.120000000000033</v>
      </c>
      <c r="L283" s="4">
        <f>testdata[[#This Row],[volume]]*ABS(2*(testdata[[#This Row],[dm]]/testdata[[#This Row],[cm]]-1))*testdata[[#This Row],[T]]*100</f>
        <v>19365029194.02985</v>
      </c>
      <c r="M283" s="4">
        <f>(testdata[[#This Row],[VF]]*kShort)+(M282*(1-kShort))</f>
        <v>254834674.52483881</v>
      </c>
      <c r="N283" s="4">
        <f>(testdata[[#This Row],[VF]]*kLong)+(N282*(1-kLong))</f>
        <v>1597823192.167954</v>
      </c>
      <c r="O283" s="4">
        <f>testdata[[#This Row],[EMA34]]-testdata[[#This Row],[EMA55]]</f>
        <v>-1342988517.643115</v>
      </c>
      <c r="P283" s="4">
        <f>(testdata[[#This Row],[KVO]]*kSignal)+(P282*(1-kSignal))</f>
        <v>-1172511439.2539263</v>
      </c>
      <c r="Q283"/>
      <c r="R283" s="9"/>
      <c r="S283" s="11"/>
      <c r="T283"/>
      <c r="U283" s="3">
        <v>43145</v>
      </c>
      <c r="V283" s="4">
        <v>-1342988517.6400001</v>
      </c>
      <c r="W283" s="4">
        <v>-1172511439.25</v>
      </c>
    </row>
    <row r="284" spans="1:23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testdata[[#This Row],[high]]+testdata[[#This Row],[low]]+testdata[[#This Row],[close]]</f>
        <v>784.79</v>
      </c>
      <c r="I284" s="10">
        <f>IF(testdata[[#This Row],[H+L+C]]&gt;H283,1,-1)</f>
        <v>1</v>
      </c>
      <c r="J284" s="10">
        <f>testdata[[#This Row],[high]]-testdata[[#This Row],[low]]</f>
        <v>4.1100000000000136</v>
      </c>
      <c r="K284" s="14">
        <f>IF(testdata[[#This Row],[T]]=I283,K283+testdata[[#This Row],[dm]],J283+testdata[[#This Row],[dm]])</f>
        <v>28.230000000000047</v>
      </c>
      <c r="L284" s="4">
        <f>testdata[[#This Row],[volume]]*ABS(2*(testdata[[#This Row],[dm]]/testdata[[#This Row],[cm]]-1))*testdata[[#This Row],[T]]*100</f>
        <v>19729645303.294365</v>
      </c>
      <c r="M284" s="4">
        <f>(testdata[[#This Row],[VF]]*kShort)+(M283*(1-kShort))</f>
        <v>1367680996.1688118</v>
      </c>
      <c r="N284" s="4">
        <f>(testdata[[#This Row],[VF]]*kLong)+(N283*(1-kLong))</f>
        <v>2245388267.5653257</v>
      </c>
      <c r="O284" s="4">
        <f>testdata[[#This Row],[EMA34]]-testdata[[#This Row],[EMA55]]</f>
        <v>-877707271.39651394</v>
      </c>
      <c r="P284" s="4">
        <f>(testdata[[#This Row],[KVO]]*kSignal)+(P283*(1-kSignal))</f>
        <v>-1130396558.131439</v>
      </c>
      <c r="Q284"/>
      <c r="R284" s="9"/>
      <c r="S284" s="11"/>
      <c r="T284"/>
      <c r="U284" s="3">
        <v>43146</v>
      </c>
      <c r="V284" s="4">
        <v>-877707271.39999998</v>
      </c>
      <c r="W284" s="4">
        <v>-1130396558.1300001</v>
      </c>
    </row>
    <row r="285" spans="1:23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testdata[[#This Row],[high]]+testdata[[#This Row],[low]]+testdata[[#This Row],[close]]</f>
        <v>790.44</v>
      </c>
      <c r="I285" s="10">
        <f>IF(testdata[[#This Row],[H+L+C]]&gt;H284,1,-1)</f>
        <v>1</v>
      </c>
      <c r="J285" s="10">
        <f>testdata[[#This Row],[high]]-testdata[[#This Row],[low]]</f>
        <v>2.9399999999999977</v>
      </c>
      <c r="K285" s="14">
        <f>IF(testdata[[#This Row],[T]]=I284,K284+testdata[[#This Row],[dm]],J284+testdata[[#This Row],[dm]])</f>
        <v>31.170000000000044</v>
      </c>
      <c r="L285" s="4">
        <f>testdata[[#This Row],[volume]]*ABS(2*(testdata[[#This Row],[dm]]/testdata[[#This Row],[cm]]-1))*testdata[[#This Row],[T]]*100</f>
        <v>30170319901.443703</v>
      </c>
      <c r="M285" s="4">
        <f>(testdata[[#This Row],[VF]]*kShort)+(M284*(1-kShort))</f>
        <v>3013546076.4702339</v>
      </c>
      <c r="N285" s="4">
        <f>(testdata[[#This Row],[VF]]*kLong)+(N284*(1-kLong))</f>
        <v>3242707254.4895535</v>
      </c>
      <c r="O285" s="4">
        <f>testdata[[#This Row],[EMA34]]-testdata[[#This Row],[EMA55]]</f>
        <v>-229161178.01931953</v>
      </c>
      <c r="P285" s="4">
        <f>(testdata[[#This Row],[KVO]]*kSignal)+(P284*(1-kSignal))</f>
        <v>-1001648646.6868505</v>
      </c>
      <c r="Q285"/>
      <c r="R285" s="9"/>
      <c r="S285" s="11"/>
      <c r="T285"/>
      <c r="U285" s="3">
        <v>43147</v>
      </c>
      <c r="V285" s="4">
        <v>-229161178.02000001</v>
      </c>
      <c r="W285" s="4">
        <v>-1001648646.6900001</v>
      </c>
    </row>
    <row r="286" spans="1:23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testdata[[#This Row],[high]]+testdata[[#This Row],[low]]+testdata[[#This Row],[close]]</f>
        <v>785.49999999999989</v>
      </c>
      <c r="I286" s="10">
        <f>IF(testdata[[#This Row],[H+L+C]]&gt;H285,1,-1)</f>
        <v>-1</v>
      </c>
      <c r="J286" s="10">
        <f>testdata[[#This Row],[high]]-testdata[[#This Row],[low]]</f>
        <v>3.0500000000000114</v>
      </c>
      <c r="K286" s="14">
        <f>IF(testdata[[#This Row],[T]]=I285,K285+testdata[[#This Row],[dm]],J285+testdata[[#This Row],[dm]])</f>
        <v>5.9900000000000091</v>
      </c>
      <c r="L286" s="4">
        <f>testdata[[#This Row],[volume]]*ABS(2*(testdata[[#This Row],[dm]]/testdata[[#This Row],[cm]]-1))*testdata[[#This Row],[T]]*100</f>
        <v>-8802958797.9966412</v>
      </c>
      <c r="M286" s="4">
        <f>(testdata[[#This Row],[VF]]*kShort)+(M285*(1-kShort))</f>
        <v>2338317226.5006981</v>
      </c>
      <c r="N286" s="4">
        <f>(testdata[[#This Row],[VF]]*kLong)+(N285*(1-kLong))</f>
        <v>2812504895.4721899</v>
      </c>
      <c r="O286" s="4">
        <f>testdata[[#This Row],[EMA34]]-testdata[[#This Row],[EMA55]]</f>
        <v>-474187668.97149181</v>
      </c>
      <c r="P286" s="4">
        <f>(testdata[[#This Row],[KVO]]*kSignal)+(P285*(1-kSignal))</f>
        <v>-926297078.4417994</v>
      </c>
      <c r="Q286"/>
      <c r="R286" s="9"/>
      <c r="S286" s="11"/>
      <c r="T286"/>
      <c r="U286" s="3">
        <v>43151</v>
      </c>
      <c r="V286" s="4">
        <v>-474187668.97000003</v>
      </c>
      <c r="W286" s="4">
        <v>-926297078.44000006</v>
      </c>
    </row>
    <row r="287" spans="1:23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testdata[[#This Row],[high]]+testdata[[#This Row],[low]]+testdata[[#This Row],[close]]</f>
        <v>784.66999999999985</v>
      </c>
      <c r="I287" s="10">
        <f>IF(testdata[[#This Row],[H+L+C]]&gt;H286,1,-1)</f>
        <v>-1</v>
      </c>
      <c r="J287" s="10">
        <f>testdata[[#This Row],[high]]-testdata[[#This Row],[low]]</f>
        <v>4.5999999999999659</v>
      </c>
      <c r="K287" s="14">
        <f>IF(testdata[[#This Row],[T]]=I286,K286+testdata[[#This Row],[dm]],J286+testdata[[#This Row],[dm]])</f>
        <v>10.589999999999975</v>
      </c>
      <c r="L287" s="4">
        <f>testdata[[#This Row],[volume]]*ABS(2*(testdata[[#This Row],[dm]]/testdata[[#This Row],[cm]]-1))*testdata[[#This Row],[T]]*100</f>
        <v>-11614558188.479744</v>
      </c>
      <c r="M287" s="4">
        <f>(testdata[[#This Row],[VF]]*kShort)+(M286*(1-kShort))</f>
        <v>1541010059.930387</v>
      </c>
      <c r="N287" s="4">
        <f>(testdata[[#This Row],[VF]]*kLong)+(N286*(1-kLong))</f>
        <v>2297252642.4739065</v>
      </c>
      <c r="O287" s="4">
        <f>testdata[[#This Row],[EMA34]]-testdata[[#This Row],[EMA55]]</f>
        <v>-756242582.5435195</v>
      </c>
      <c r="P287" s="4">
        <f>(testdata[[#This Row],[KVO]]*kSignal)+(P286*(1-kSignal))</f>
        <v>-902003579.02775943</v>
      </c>
      <c r="Q287"/>
      <c r="R287" s="9"/>
      <c r="S287" s="11"/>
      <c r="T287"/>
      <c r="U287" s="3">
        <v>43152</v>
      </c>
      <c r="V287" s="4">
        <v>-756242582.53999996</v>
      </c>
      <c r="W287" s="4">
        <v>-902003579.02999997</v>
      </c>
    </row>
    <row r="288" spans="1:23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testdata[[#This Row],[high]]+testdata[[#This Row],[low]]+testdata[[#This Row],[close]]</f>
        <v>783.11000000000013</v>
      </c>
      <c r="I288" s="10">
        <f>IF(testdata[[#This Row],[H+L+C]]&gt;H287,1,-1)</f>
        <v>-1</v>
      </c>
      <c r="J288" s="10">
        <f>testdata[[#This Row],[high]]-testdata[[#This Row],[low]]</f>
        <v>3.2800000000000296</v>
      </c>
      <c r="K288" s="14">
        <f>IF(testdata[[#This Row],[T]]=I287,K287+testdata[[#This Row],[dm]],J287+testdata[[#This Row],[dm]])</f>
        <v>13.870000000000005</v>
      </c>
      <c r="L288" s="4">
        <f>testdata[[#This Row],[volume]]*ABS(2*(testdata[[#This Row],[dm]]/testdata[[#This Row],[cm]]-1))*testdata[[#This Row],[T]]*100</f>
        <v>-17521572949.963905</v>
      </c>
      <c r="M288" s="4">
        <f>(testdata[[#This Row],[VF]]*kShort)+(M287*(1-kShort))</f>
        <v>451719602.22214174</v>
      </c>
      <c r="N288" s="4">
        <f>(testdata[[#This Row],[VF]]*kLong)+(N287*(1-kLong))</f>
        <v>1589437442.7439849</v>
      </c>
      <c r="O288" s="4">
        <f>testdata[[#This Row],[EMA34]]-testdata[[#This Row],[EMA55]]</f>
        <v>-1137717840.5218432</v>
      </c>
      <c r="P288" s="4">
        <f>(testdata[[#This Row],[KVO]]*kSignal)+(P287*(1-kSignal))</f>
        <v>-935677044.95548582</v>
      </c>
      <c r="Q288"/>
      <c r="R288" s="9"/>
      <c r="S288" s="11"/>
      <c r="T288"/>
      <c r="U288" s="3">
        <v>43153</v>
      </c>
      <c r="V288" s="4">
        <v>-1137717840.52</v>
      </c>
      <c r="W288" s="4">
        <v>-935677044.96000004</v>
      </c>
    </row>
    <row r="289" spans="1:23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testdata[[#This Row],[high]]+testdata[[#This Row],[low]]+testdata[[#This Row],[close]]</f>
        <v>790.40999999999985</v>
      </c>
      <c r="I289" s="10">
        <f>IF(testdata[[#This Row],[H+L+C]]&gt;H288,1,-1)</f>
        <v>1</v>
      </c>
      <c r="J289" s="10">
        <f>testdata[[#This Row],[high]]-testdata[[#This Row],[low]]</f>
        <v>3.3299999999999841</v>
      </c>
      <c r="K289" s="14">
        <f>IF(testdata[[#This Row],[T]]=I288,K288+testdata[[#This Row],[dm]],J288+testdata[[#This Row],[dm]])</f>
        <v>6.6100000000000136</v>
      </c>
      <c r="L289" s="4">
        <f>testdata[[#This Row],[volume]]*ABS(2*(testdata[[#This Row],[dm]]/testdata[[#This Row],[cm]]-1))*testdata[[#This Row],[T]]*100</f>
        <v>9558949354.3117142</v>
      </c>
      <c r="M289" s="4">
        <f>(testdata[[#This Row],[VF]]*kShort)+(M288*(1-kShort))</f>
        <v>972132730.91297436</v>
      </c>
      <c r="N289" s="4">
        <f>(testdata[[#This Row],[VF]]*kLong)+(N288*(1-kLong))</f>
        <v>1874062868.1571181</v>
      </c>
      <c r="O289" s="4">
        <f>testdata[[#This Row],[EMA34]]-testdata[[#This Row],[EMA55]]</f>
        <v>-901930137.24414372</v>
      </c>
      <c r="P289" s="4">
        <f>(testdata[[#This Row],[KVO]]*kSignal)+(P288*(1-kSignal))</f>
        <v>-930856058.13957989</v>
      </c>
      <c r="Q289"/>
      <c r="R289" s="9"/>
      <c r="S289" s="11"/>
      <c r="T289"/>
      <c r="U289" s="3">
        <v>43154</v>
      </c>
      <c r="V289" s="4">
        <v>-901930137.24000001</v>
      </c>
      <c r="W289" s="4">
        <v>-930856058.13999999</v>
      </c>
    </row>
    <row r="290" spans="1:23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testdata[[#This Row],[high]]+testdata[[#This Row],[low]]+testdata[[#This Row],[close]]</f>
        <v>800.52</v>
      </c>
      <c r="I290" s="10">
        <f>IF(testdata[[#This Row],[H+L+C]]&gt;H289,1,-1)</f>
        <v>1</v>
      </c>
      <c r="J290" s="10">
        <f>testdata[[#This Row],[high]]-testdata[[#This Row],[low]]</f>
        <v>2.6499999999999773</v>
      </c>
      <c r="K290" s="14">
        <f>IF(testdata[[#This Row],[T]]=I289,K289+testdata[[#This Row],[dm]],J289+testdata[[#This Row],[dm]])</f>
        <v>9.2599999999999909</v>
      </c>
      <c r="L290" s="4">
        <f>testdata[[#This Row],[volume]]*ABS(2*(testdata[[#This Row],[dm]]/testdata[[#This Row],[cm]]-1))*testdata[[#This Row],[T]]*100</f>
        <v>12820660062.203064</v>
      </c>
      <c r="M290" s="4">
        <f>(testdata[[#This Row],[VF]]*kShort)+(M289*(1-kShort))</f>
        <v>1649191435.5581224</v>
      </c>
      <c r="N290" s="4">
        <f>(testdata[[#This Row],[VF]]*kLong)+(N289*(1-kLong))</f>
        <v>2265012767.9444733</v>
      </c>
      <c r="O290" s="4">
        <f>testdata[[#This Row],[EMA34]]-testdata[[#This Row],[EMA55]]</f>
        <v>-615821332.38635087</v>
      </c>
      <c r="P290" s="4">
        <f>(testdata[[#This Row],[KVO]]*kSignal)+(P289*(1-kSignal))</f>
        <v>-885851097.31769001</v>
      </c>
      <c r="Q290"/>
      <c r="R290" s="9"/>
      <c r="S290" s="11"/>
      <c r="T290"/>
      <c r="U290" s="3">
        <v>43157</v>
      </c>
      <c r="V290" s="4">
        <v>-615821332.38999999</v>
      </c>
      <c r="W290" s="4">
        <v>-885851097.32000005</v>
      </c>
    </row>
    <row r="291" spans="1:23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testdata[[#This Row],[high]]+testdata[[#This Row],[low]]+testdata[[#This Row],[close]]</f>
        <v>797.18000000000006</v>
      </c>
      <c r="I291" s="10">
        <f>IF(testdata[[#This Row],[H+L+C]]&gt;H290,1,-1)</f>
        <v>-1</v>
      </c>
      <c r="J291" s="10">
        <f>testdata[[#This Row],[high]]-testdata[[#This Row],[low]]</f>
        <v>4.3899999999999864</v>
      </c>
      <c r="K291" s="14">
        <f>IF(testdata[[#This Row],[T]]=I290,K290+testdata[[#This Row],[dm]],J290+testdata[[#This Row],[dm]])</f>
        <v>7.0399999999999636</v>
      </c>
      <c r="L291" s="4">
        <f>testdata[[#This Row],[volume]]*ABS(2*(testdata[[#This Row],[dm]]/testdata[[#This Row],[cm]]-1))*testdata[[#This Row],[T]]*100</f>
        <v>-7746225840.9090633</v>
      </c>
      <c r="M291" s="4">
        <f>(testdata[[#This Row],[VF]]*kShort)+(M290*(1-kShort))</f>
        <v>1112310448.3314261</v>
      </c>
      <c r="N291" s="4">
        <f>(testdata[[#This Row],[VF]]*kLong)+(N290*(1-kLong))</f>
        <v>1907468531.91399</v>
      </c>
      <c r="O291" s="4">
        <f>testdata[[#This Row],[EMA34]]-testdata[[#This Row],[EMA55]]</f>
        <v>-795158083.58256388</v>
      </c>
      <c r="P291" s="4">
        <f>(testdata[[#This Row],[KVO]]*kSignal)+(P290*(1-kSignal))</f>
        <v>-872894952.49838638</v>
      </c>
      <c r="Q291"/>
      <c r="R291" s="9"/>
      <c r="S291" s="11"/>
      <c r="T291"/>
      <c r="U291" s="3">
        <v>43158</v>
      </c>
      <c r="V291" s="4">
        <v>-795158083.58000004</v>
      </c>
      <c r="W291" s="4">
        <v>-872894952.5</v>
      </c>
    </row>
    <row r="292" spans="1:23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testdata[[#This Row],[high]]+testdata[[#This Row],[low]]+testdata[[#This Row],[close]]</f>
        <v>788.93</v>
      </c>
      <c r="I292" s="10">
        <f>IF(testdata[[#This Row],[H+L+C]]&gt;H291,1,-1)</f>
        <v>-1</v>
      </c>
      <c r="J292" s="10">
        <f>testdata[[#This Row],[high]]-testdata[[#This Row],[low]]</f>
        <v>4.7199999999999704</v>
      </c>
      <c r="K292" s="14">
        <f>IF(testdata[[#This Row],[T]]=I291,K291+testdata[[#This Row],[dm]],J291+testdata[[#This Row],[dm]])</f>
        <v>11.759999999999934</v>
      </c>
      <c r="L292" s="4">
        <f>testdata[[#This Row],[volume]]*ABS(2*(testdata[[#This Row],[dm]]/testdata[[#This Row],[cm]]-1))*testdata[[#This Row],[T]]*100</f>
        <v>-15154572190.476196</v>
      </c>
      <c r="M292" s="4">
        <f>(testdata[[#This Row],[VF]]*kShort)+(M291*(1-kShort))</f>
        <v>182774297.5424192</v>
      </c>
      <c r="N292" s="4">
        <f>(testdata[[#This Row],[VF]]*kLong)+(N291*(1-kLong))</f>
        <v>1298109934.6857691</v>
      </c>
      <c r="O292" s="4">
        <f>testdata[[#This Row],[EMA34]]-testdata[[#This Row],[EMA55]]</f>
        <v>-1115335637.1433499</v>
      </c>
      <c r="P292" s="4">
        <f>(testdata[[#This Row],[KVO]]*kSignal)+(P291*(1-kSignal))</f>
        <v>-907529336.01909542</v>
      </c>
      <c r="Q292"/>
      <c r="R292" s="9"/>
      <c r="S292" s="11"/>
      <c r="T292"/>
      <c r="U292" s="3">
        <v>43159</v>
      </c>
      <c r="V292" s="4">
        <v>-1115335637.1400001</v>
      </c>
      <c r="W292" s="4">
        <v>-907529336.01999998</v>
      </c>
    </row>
    <row r="293" spans="1:23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testdata[[#This Row],[high]]+testdata[[#This Row],[low]]+testdata[[#This Row],[close]]</f>
        <v>777.11999999999989</v>
      </c>
      <c r="I293" s="10">
        <f>IF(testdata[[#This Row],[H+L+C]]&gt;H292,1,-1)</f>
        <v>-1</v>
      </c>
      <c r="J293" s="10">
        <f>testdata[[#This Row],[high]]-testdata[[#This Row],[low]]</f>
        <v>6.910000000000025</v>
      </c>
      <c r="K293" s="14">
        <f>IF(testdata[[#This Row],[T]]=I292,K292+testdata[[#This Row],[dm]],J292+testdata[[#This Row],[dm]])</f>
        <v>18.669999999999959</v>
      </c>
      <c r="L293" s="4">
        <f>testdata[[#This Row],[volume]]*ABS(2*(testdata[[#This Row],[dm]]/testdata[[#This Row],[cm]]-1))*testdata[[#This Row],[T]]*100</f>
        <v>-23132761277.771748</v>
      </c>
      <c r="M293" s="4">
        <f>(testdata[[#This Row],[VF]]*kShort)+(M292*(1-kShort))</f>
        <v>-1149542021.0469618</v>
      </c>
      <c r="N293" s="4">
        <f>(testdata[[#This Row],[VF]]*kLong)+(N292*(1-kLong))</f>
        <v>425578819.95514357</v>
      </c>
      <c r="O293" s="4">
        <f>testdata[[#This Row],[EMA34]]-testdata[[#This Row],[EMA55]]</f>
        <v>-1575120841.0021052</v>
      </c>
      <c r="P293" s="4">
        <f>(testdata[[#This Row],[KVO]]*kSignal)+(P292*(1-kSignal))</f>
        <v>-1002899551.0166683</v>
      </c>
      <c r="Q293"/>
      <c r="R293" s="9"/>
      <c r="S293" s="11"/>
      <c r="T293"/>
      <c r="U293" s="3">
        <v>43160</v>
      </c>
      <c r="V293" s="4">
        <v>-1575120841</v>
      </c>
      <c r="W293" s="4">
        <v>-1002899551.02</v>
      </c>
    </row>
    <row r="294" spans="1:23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testdata[[#This Row],[high]]+testdata[[#This Row],[low]]+testdata[[#This Row],[close]]</f>
        <v>773.98</v>
      </c>
      <c r="I294" s="10">
        <f>IF(testdata[[#This Row],[H+L+C]]&gt;H293,1,-1)</f>
        <v>-1</v>
      </c>
      <c r="J294" s="10">
        <f>testdata[[#This Row],[high]]-testdata[[#This Row],[low]]</f>
        <v>4.7199999999999704</v>
      </c>
      <c r="K294" s="14">
        <f>IF(testdata[[#This Row],[T]]=I293,K293+testdata[[#This Row],[dm]],J293+testdata[[#This Row],[dm]])</f>
        <v>23.38999999999993</v>
      </c>
      <c r="L294" s="4">
        <f>testdata[[#This Row],[volume]]*ABS(2*(testdata[[#This Row],[dm]]/testdata[[#This Row],[cm]]-1))*testdata[[#This Row],[T]]*100</f>
        <v>-23053442056.263382</v>
      </c>
      <c r="M294" s="4">
        <f>(testdata[[#This Row],[VF]]*kShort)+(M293*(1-kShort))</f>
        <v>-2401193451.6307573</v>
      </c>
      <c r="N294" s="4">
        <f>(testdata[[#This Row],[VF]]*kLong)+(N293*(1-kLong))</f>
        <v>-412957639.90980369</v>
      </c>
      <c r="O294" s="4">
        <f>testdata[[#This Row],[EMA34]]-testdata[[#This Row],[EMA55]]</f>
        <v>-1988235811.7209537</v>
      </c>
      <c r="P294" s="4">
        <f>(testdata[[#This Row],[KVO]]*kSignal)+(P293*(1-kSignal))</f>
        <v>-1143661873.9744234</v>
      </c>
      <c r="Q294"/>
      <c r="R294" s="9"/>
      <c r="S294" s="11"/>
      <c r="T294"/>
      <c r="U294" s="3">
        <v>43161</v>
      </c>
      <c r="V294" s="4">
        <v>-1988235811.72</v>
      </c>
      <c r="W294" s="4">
        <v>-1143661873.97</v>
      </c>
    </row>
    <row r="295" spans="1:23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testdata[[#This Row],[high]]+testdata[[#This Row],[low]]+testdata[[#This Row],[close]]</f>
        <v>782.71999999999991</v>
      </c>
      <c r="I295" s="10">
        <f>IF(testdata[[#This Row],[H+L+C]]&gt;H294,1,-1)</f>
        <v>1</v>
      </c>
      <c r="J295" s="10">
        <f>testdata[[#This Row],[high]]-testdata[[#This Row],[low]]</f>
        <v>5.089999999999975</v>
      </c>
      <c r="K295" s="14">
        <f>IF(testdata[[#This Row],[T]]=I294,K294+testdata[[#This Row],[dm]],J294+testdata[[#This Row],[dm]])</f>
        <v>9.8099999999999454</v>
      </c>
      <c r="L295" s="4">
        <f>testdata[[#This Row],[volume]]*ABS(2*(testdata[[#This Row],[dm]]/testdata[[#This Row],[cm]]-1))*testdata[[#This Row],[T]]*100</f>
        <v>9722226939.0417881</v>
      </c>
      <c r="M295" s="4">
        <f>(testdata[[#This Row],[VF]]*kShort)+(M294*(1-kShort))</f>
        <v>-1708426572.1637547</v>
      </c>
      <c r="N295" s="4">
        <f>(testdata[[#This Row],[VF]]*kLong)+(N294*(1-kLong))</f>
        <v>-50986762.090103984</v>
      </c>
      <c r="O295" s="4">
        <f>testdata[[#This Row],[EMA34]]-testdata[[#This Row],[EMA55]]</f>
        <v>-1657439810.0736508</v>
      </c>
      <c r="P295" s="4">
        <f>(testdata[[#This Row],[KVO]]*kSignal)+(P294*(1-kSignal))</f>
        <v>-1217058721.9885988</v>
      </c>
      <c r="Q295"/>
      <c r="R295" s="9"/>
      <c r="S295" s="11"/>
      <c r="T295"/>
      <c r="U295" s="3">
        <v>43164</v>
      </c>
      <c r="V295" s="4">
        <v>-1657439810.0699999</v>
      </c>
      <c r="W295" s="4">
        <v>-1217058721.99</v>
      </c>
    </row>
    <row r="296" spans="1:23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testdata[[#This Row],[high]]+testdata[[#This Row],[low]]+testdata[[#This Row],[close]]</f>
        <v>787.31</v>
      </c>
      <c r="I296" s="10">
        <f>IF(testdata[[#This Row],[H+L+C]]&gt;H295,1,-1)</f>
        <v>1</v>
      </c>
      <c r="J296" s="10">
        <f>testdata[[#This Row],[high]]-testdata[[#This Row],[low]]</f>
        <v>2.1299999999999955</v>
      </c>
      <c r="K296" s="14">
        <f>IF(testdata[[#This Row],[T]]=I295,K295+testdata[[#This Row],[dm]],J295+testdata[[#This Row],[dm]])</f>
        <v>11.939999999999941</v>
      </c>
      <c r="L296" s="4">
        <f>testdata[[#This Row],[volume]]*ABS(2*(testdata[[#This Row],[dm]]/testdata[[#This Row],[cm]]-1))*testdata[[#This Row],[T]]*100</f>
        <v>13514779199.99999</v>
      </c>
      <c r="M296" s="4">
        <f>(testdata[[#This Row],[VF]]*kShort)+(M295*(1-kShort))</f>
        <v>-838529099.46868348</v>
      </c>
      <c r="N296" s="4">
        <f>(testdata[[#This Row],[VF]]*kLong)+(N295*(1-kLong))</f>
        <v>433504879.41311365</v>
      </c>
      <c r="O296" s="4">
        <f>testdata[[#This Row],[EMA34]]-testdata[[#This Row],[EMA55]]</f>
        <v>-1272033978.8817971</v>
      </c>
      <c r="P296" s="4">
        <f>(testdata[[#This Row],[KVO]]*kSignal)+(P295*(1-kSignal))</f>
        <v>-1224912330.1161988</v>
      </c>
      <c r="Q296"/>
      <c r="R296" s="9"/>
      <c r="S296" s="11"/>
      <c r="T296"/>
      <c r="U296" s="3">
        <v>43165</v>
      </c>
      <c r="V296" s="4">
        <v>-1272033978.8800001</v>
      </c>
      <c r="W296" s="4">
        <v>-1224912330.1199999</v>
      </c>
    </row>
    <row r="297" spans="1:23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testdata[[#This Row],[high]]+testdata[[#This Row],[low]]+testdata[[#This Row],[close]]</f>
        <v>786.07</v>
      </c>
      <c r="I297" s="10">
        <f>IF(testdata[[#This Row],[H+L+C]]&gt;H296,1,-1)</f>
        <v>-1</v>
      </c>
      <c r="J297" s="10">
        <f>testdata[[#This Row],[high]]-testdata[[#This Row],[low]]</f>
        <v>2.8700000000000045</v>
      </c>
      <c r="K297" s="14">
        <f>IF(testdata[[#This Row],[T]]=I296,K296+testdata[[#This Row],[dm]],J296+testdata[[#This Row],[dm]])</f>
        <v>5</v>
      </c>
      <c r="L297" s="4">
        <f>testdata[[#This Row],[volume]]*ABS(2*(testdata[[#This Row],[dm]]/testdata[[#This Row],[cm]]-1))*testdata[[#This Row],[T]]*100</f>
        <v>-7701808041.5999832</v>
      </c>
      <c r="M297" s="4">
        <f>(testdata[[#This Row],[VF]]*kShort)+(M296*(1-kShort))</f>
        <v>-1230716467.590472</v>
      </c>
      <c r="N297" s="4">
        <f>(testdata[[#This Row],[VF]]*kLong)+(N296*(1-kLong))</f>
        <v>142957989.37693161</v>
      </c>
      <c r="O297" s="4">
        <f>testdata[[#This Row],[EMA34]]-testdata[[#This Row],[EMA55]]</f>
        <v>-1373674456.9674037</v>
      </c>
      <c r="P297" s="4">
        <f>(testdata[[#This Row],[KVO]]*kSignal)+(P296*(1-kSignal))</f>
        <v>-1246164062.5235138</v>
      </c>
      <c r="Q297"/>
      <c r="R297" s="9"/>
      <c r="S297" s="11"/>
      <c r="T297"/>
      <c r="U297" s="3">
        <v>43166</v>
      </c>
      <c r="V297" s="4">
        <v>-1373674456.97</v>
      </c>
      <c r="W297" s="4">
        <v>-1246164062.52</v>
      </c>
    </row>
    <row r="298" spans="1:23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testdata[[#This Row],[high]]+testdata[[#This Row],[low]]+testdata[[#This Row],[close]]</f>
        <v>790.49</v>
      </c>
      <c r="I298" s="10">
        <f>IF(testdata[[#This Row],[H+L+C]]&gt;H297,1,-1)</f>
        <v>1</v>
      </c>
      <c r="J298" s="10">
        <f>testdata[[#This Row],[high]]-testdata[[#This Row],[low]]</f>
        <v>1.7599999999999909</v>
      </c>
      <c r="K298" s="14">
        <f>IF(testdata[[#This Row],[T]]=I297,K297+testdata[[#This Row],[dm]],J297+testdata[[#This Row],[dm]])</f>
        <v>4.6299999999999955</v>
      </c>
      <c r="L298" s="4">
        <f>testdata[[#This Row],[volume]]*ABS(2*(testdata[[#This Row],[dm]]/testdata[[#This Row],[cm]]-1))*testdata[[#This Row],[T]]*100</f>
        <v>8611552155.5075817</v>
      </c>
      <c r="M298" s="4">
        <f>(testdata[[#This Row],[VF]]*kShort)+(M297*(1-kShort))</f>
        <v>-668301117.69915473</v>
      </c>
      <c r="N298" s="4">
        <f>(testdata[[#This Row],[VF]]*kLong)+(N297*(1-kLong))</f>
        <v>445407781.02445483</v>
      </c>
      <c r="O298" s="4">
        <f>testdata[[#This Row],[EMA34]]-testdata[[#This Row],[EMA55]]</f>
        <v>-1113708898.7236094</v>
      </c>
      <c r="P298" s="4">
        <f>(testdata[[#This Row],[KVO]]*kSignal)+(P297*(1-kSignal))</f>
        <v>-1227241896.2663846</v>
      </c>
      <c r="Q298"/>
      <c r="R298" s="9"/>
      <c r="S298" s="11"/>
      <c r="T298"/>
      <c r="U298" s="3">
        <v>43167</v>
      </c>
      <c r="V298" s="4">
        <v>-1113708898.72</v>
      </c>
      <c r="W298" s="4">
        <v>-1227241896.27</v>
      </c>
    </row>
    <row r="299" spans="1:23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testdata[[#This Row],[high]]+testdata[[#This Row],[low]]+testdata[[#This Row],[close]]</f>
        <v>802.36999999999989</v>
      </c>
      <c r="I299" s="10">
        <f>IF(testdata[[#This Row],[H+L+C]]&gt;H298,1,-1)</f>
        <v>1</v>
      </c>
      <c r="J299" s="10">
        <f>testdata[[#This Row],[high]]-testdata[[#This Row],[low]]</f>
        <v>3.3999999999999773</v>
      </c>
      <c r="K299" s="14">
        <f>IF(testdata[[#This Row],[T]]=I298,K298+testdata[[#This Row],[dm]],J298+testdata[[#This Row],[dm]])</f>
        <v>8.0299999999999727</v>
      </c>
      <c r="L299" s="4">
        <f>testdata[[#This Row],[volume]]*ABS(2*(testdata[[#This Row],[dm]]/testdata[[#This Row],[cm]]-1))*testdata[[#This Row],[T]]*100</f>
        <v>13604656386.550468</v>
      </c>
      <c r="M299" s="4">
        <f>(testdata[[#This Row],[VF]]*kShort)+(M298*(1-kShort))</f>
        <v>147296453.97225225</v>
      </c>
      <c r="N299" s="4">
        <f>(testdata[[#This Row],[VF]]*kLong)+(N298*(1-kLong))</f>
        <v>915380945.50752664</v>
      </c>
      <c r="O299" s="4">
        <f>testdata[[#This Row],[EMA34]]-testdata[[#This Row],[EMA55]]</f>
        <v>-768084491.53527439</v>
      </c>
      <c r="P299" s="4">
        <f>(testdata[[#This Row],[KVO]]*kSignal)+(P298*(1-kSignal))</f>
        <v>-1161647981.3047974</v>
      </c>
      <c r="Q299"/>
      <c r="R299" s="9"/>
      <c r="S299" s="11"/>
      <c r="T299"/>
      <c r="U299" s="3">
        <v>43168</v>
      </c>
      <c r="V299" s="4">
        <v>-768084491.53999996</v>
      </c>
      <c r="W299" s="4">
        <v>-1161647981.3</v>
      </c>
    </row>
    <row r="300" spans="1:23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testdata[[#This Row],[high]]+testdata[[#This Row],[low]]+testdata[[#This Row],[close]]</f>
        <v>805.67</v>
      </c>
      <c r="I300" s="10">
        <f>IF(testdata[[#This Row],[H+L+C]]&gt;H299,1,-1)</f>
        <v>1</v>
      </c>
      <c r="J300" s="10">
        <f>testdata[[#This Row],[high]]-testdata[[#This Row],[low]]</f>
        <v>1.7599999999999909</v>
      </c>
      <c r="K300" s="14">
        <f>IF(testdata[[#This Row],[T]]=I299,K299+testdata[[#This Row],[dm]],J299+testdata[[#This Row],[dm]])</f>
        <v>9.7899999999999636</v>
      </c>
      <c r="L300" s="4">
        <f>testdata[[#This Row],[volume]]*ABS(2*(testdata[[#This Row],[dm]]/testdata[[#This Row],[cm]]-1))*testdata[[#This Row],[T]]*100</f>
        <v>12250629680.89888</v>
      </c>
      <c r="M300" s="4">
        <f>(testdata[[#This Row],[VF]]*kShort)+(M299*(1-kShort))</f>
        <v>838915495.51091671</v>
      </c>
      <c r="N300" s="4">
        <f>(testdata[[#This Row],[VF]]*kLong)+(N299*(1-kLong))</f>
        <v>1320211257.4857893</v>
      </c>
      <c r="O300" s="4">
        <f>testdata[[#This Row],[EMA34]]-testdata[[#This Row],[EMA55]]</f>
        <v>-481295761.97487259</v>
      </c>
      <c r="P300" s="4">
        <f>(testdata[[#This Row],[KVO]]*kSignal)+(P299*(1-kSignal))</f>
        <v>-1064454807.1148082</v>
      </c>
      <c r="Q300"/>
      <c r="R300" s="9"/>
      <c r="S300" s="11"/>
      <c r="T300"/>
      <c r="U300" s="3">
        <v>43171</v>
      </c>
      <c r="V300" s="4">
        <v>-481295761.97000003</v>
      </c>
      <c r="W300" s="4">
        <v>-1064454807.11</v>
      </c>
    </row>
    <row r="301" spans="1:23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testdata[[#This Row],[high]]+testdata[[#This Row],[low]]+testdata[[#This Row],[close]]</f>
        <v>802.44</v>
      </c>
      <c r="I301" s="10">
        <f>IF(testdata[[#This Row],[H+L+C]]&gt;H300,1,-1)</f>
        <v>-1</v>
      </c>
      <c r="J301" s="10">
        <f>testdata[[#This Row],[high]]-testdata[[#This Row],[low]]</f>
        <v>4.2199999999999704</v>
      </c>
      <c r="K301" s="14">
        <f>IF(testdata[[#This Row],[T]]=I300,K300+testdata[[#This Row],[dm]],J300+testdata[[#This Row],[dm]])</f>
        <v>5.9799999999999613</v>
      </c>
      <c r="L301" s="4">
        <f>testdata[[#This Row],[volume]]*ABS(2*(testdata[[#This Row],[dm]]/testdata[[#This Row],[cm]]-1))*testdata[[#This Row],[T]]*100</f>
        <v>-5620818878.9297733</v>
      </c>
      <c r="M301" s="4">
        <f>(testdata[[#This Row],[VF]]*kShort)+(M300*(1-kShort))</f>
        <v>469787816.97144866</v>
      </c>
      <c r="N301" s="4">
        <f>(testdata[[#This Row],[VF]]*kLong)+(N300*(1-kLong))</f>
        <v>1072317324.0423764</v>
      </c>
      <c r="O301" s="4">
        <f>testdata[[#This Row],[EMA34]]-testdata[[#This Row],[EMA55]]</f>
        <v>-602529507.07092774</v>
      </c>
      <c r="P301" s="4">
        <f>(testdata[[#This Row],[KVO]]*kSignal)+(P300*(1-kSignal))</f>
        <v>-998465478.53711104</v>
      </c>
      <c r="Q301"/>
      <c r="R301" s="9"/>
      <c r="S301" s="11"/>
      <c r="T301"/>
      <c r="U301" s="3">
        <v>43172</v>
      </c>
      <c r="V301" s="4">
        <v>-602529507.07000005</v>
      </c>
      <c r="W301" s="4">
        <v>-998465478.53999996</v>
      </c>
    </row>
    <row r="302" spans="1:23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testdata[[#This Row],[high]]+testdata[[#This Row],[low]]+testdata[[#This Row],[close]]</f>
        <v>797.45999999999992</v>
      </c>
      <c r="I302" s="10">
        <f>IF(testdata[[#This Row],[H+L+C]]&gt;H301,1,-1)</f>
        <v>-1</v>
      </c>
      <c r="J302" s="10">
        <f>testdata[[#This Row],[high]]-testdata[[#This Row],[low]]</f>
        <v>3.2299999999999613</v>
      </c>
      <c r="K302" s="14">
        <f>IF(testdata[[#This Row],[T]]=I301,K301+testdata[[#This Row],[dm]],J301+testdata[[#This Row],[dm]])</f>
        <v>9.2099999999999227</v>
      </c>
      <c r="L302" s="4">
        <f>testdata[[#This Row],[volume]]*ABS(2*(testdata[[#This Row],[dm]]/testdata[[#This Row],[cm]]-1))*testdata[[#This Row],[T]]*100</f>
        <v>-14277898385.233467</v>
      </c>
      <c r="M302" s="4">
        <f>(testdata[[#This Row],[VF]]*kShort)+(M301*(1-kShort))</f>
        <v>-372937108.86883223</v>
      </c>
      <c r="N302" s="4">
        <f>(testdata[[#This Row],[VF]]*kLong)+(N301*(1-kLong))</f>
        <v>524095334.42538202</v>
      </c>
      <c r="O302" s="4">
        <f>testdata[[#This Row],[EMA34]]-testdata[[#This Row],[EMA55]]</f>
        <v>-897032443.29421425</v>
      </c>
      <c r="P302" s="4">
        <f>(testdata[[#This Row],[KVO]]*kSignal)+(P301*(1-kSignal))</f>
        <v>-983975044.93098307</v>
      </c>
      <c r="Q302"/>
      <c r="R302" s="9"/>
      <c r="S302" s="11"/>
      <c r="T302"/>
      <c r="U302" s="3">
        <v>43173</v>
      </c>
      <c r="V302" s="4">
        <v>-897032443.28999996</v>
      </c>
      <c r="W302" s="4">
        <v>-983975044.92999995</v>
      </c>
    </row>
    <row r="303" spans="1:23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testdata[[#This Row],[high]]+testdata[[#This Row],[low]]+testdata[[#This Row],[close]]</f>
        <v>795.58</v>
      </c>
      <c r="I303" s="10">
        <f>IF(testdata[[#This Row],[H+L+C]]&gt;H302,1,-1)</f>
        <v>-1</v>
      </c>
      <c r="J303" s="10">
        <f>testdata[[#This Row],[high]]-testdata[[#This Row],[low]]</f>
        <v>2.1000000000000227</v>
      </c>
      <c r="K303" s="14">
        <f>IF(testdata[[#This Row],[T]]=I302,K302+testdata[[#This Row],[dm]],J302+testdata[[#This Row],[dm]])</f>
        <v>11.309999999999945</v>
      </c>
      <c r="L303" s="4">
        <f>testdata[[#This Row],[volume]]*ABS(2*(testdata[[#This Row],[dm]]/testdata[[#This Row],[cm]]-1))*testdata[[#This Row],[T]]*100</f>
        <v>-14108538253.580851</v>
      </c>
      <c r="M303" s="4">
        <f>(testdata[[#This Row],[VF]]*kShort)+(M302*(1-kShort))</f>
        <v>-1157828602.852376</v>
      </c>
      <c r="N303" s="4">
        <f>(testdata[[#This Row],[VF]]*kLong)+(N302*(1-kLong))</f>
        <v>1501277.710873723</v>
      </c>
      <c r="O303" s="4">
        <f>testdata[[#This Row],[EMA34]]-testdata[[#This Row],[EMA55]]</f>
        <v>-1159329880.5632496</v>
      </c>
      <c r="P303" s="4">
        <f>(testdata[[#This Row],[KVO]]*kSignal)+(P302*(1-kSignal))</f>
        <v>-1009025735.7355926</v>
      </c>
      <c r="Q303"/>
      <c r="R303" s="9"/>
      <c r="S303" s="11"/>
      <c r="T303"/>
      <c r="U303" s="3">
        <v>43174</v>
      </c>
      <c r="V303" s="4">
        <v>-1159329880.5599999</v>
      </c>
      <c r="W303" s="4">
        <v>-1009025735.74</v>
      </c>
    </row>
    <row r="304" spans="1:23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testdata[[#This Row],[high]]+testdata[[#This Row],[low]]+testdata[[#This Row],[close]]</f>
        <v>796.54</v>
      </c>
      <c r="I304" s="10">
        <f>IF(testdata[[#This Row],[H+L+C]]&gt;H303,1,-1)</f>
        <v>1</v>
      </c>
      <c r="J304" s="10">
        <f>testdata[[#This Row],[high]]-testdata[[#This Row],[low]]</f>
        <v>1.2100000000000364</v>
      </c>
      <c r="K304" s="14">
        <f>IF(testdata[[#This Row],[T]]=I303,K303+testdata[[#This Row],[dm]],J303+testdata[[#This Row],[dm]])</f>
        <v>3.3100000000000591</v>
      </c>
      <c r="L304" s="4">
        <f>testdata[[#This Row],[volume]]*ABS(2*(testdata[[#This Row],[dm]]/testdata[[#This Row],[cm]]-1))*testdata[[#This Row],[T]]*100</f>
        <v>13167176120.845831</v>
      </c>
      <c r="M304" s="4">
        <f>(testdata[[#This Row],[VF]]*kShort)+(M303*(1-kShort))</f>
        <v>-339256904.35533571</v>
      </c>
      <c r="N304" s="4">
        <f>(testdata[[#This Row],[VF]]*kLong)+(N303*(1-kLong))</f>
        <v>471703950.67997932</v>
      </c>
      <c r="O304" s="4">
        <f>testdata[[#This Row],[EMA34]]-testdata[[#This Row],[EMA55]]</f>
        <v>-810960855.03531504</v>
      </c>
      <c r="P304" s="4">
        <f>(testdata[[#This Row],[KVO]]*kSignal)+(P303*(1-kSignal))</f>
        <v>-980730752.77841008</v>
      </c>
      <c r="Q304"/>
      <c r="R304" s="9"/>
      <c r="S304" s="11"/>
      <c r="T304"/>
      <c r="U304" s="3">
        <v>43175</v>
      </c>
      <c r="V304" s="4">
        <v>-810960855.03999996</v>
      </c>
      <c r="W304" s="4">
        <v>-980730752.77999997</v>
      </c>
    </row>
    <row r="305" spans="1:23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testdata[[#This Row],[high]]+testdata[[#This Row],[low]]+testdata[[#This Row],[close]]</f>
        <v>786.64999999999986</v>
      </c>
      <c r="I305" s="10">
        <f>IF(testdata[[#This Row],[H+L+C]]&gt;H304,1,-1)</f>
        <v>-1</v>
      </c>
      <c r="J305" s="10">
        <f>testdata[[#This Row],[high]]-testdata[[#This Row],[low]]</f>
        <v>5.589999999999975</v>
      </c>
      <c r="K305" s="14">
        <f>IF(testdata[[#This Row],[T]]=I304,K304+testdata[[#This Row],[dm]],J304+testdata[[#This Row],[dm]])</f>
        <v>6.8000000000000114</v>
      </c>
      <c r="L305" s="4">
        <f>testdata[[#This Row],[volume]]*ABS(2*(testdata[[#This Row],[dm]]/testdata[[#This Row],[cm]]-1))*testdata[[#This Row],[T]]*100</f>
        <v>-4019240771.7648191</v>
      </c>
      <c r="M305" s="4">
        <f>(testdata[[#This Row],[VF]]*kShort)+(M304*(1-kShort))</f>
        <v>-549541696.77873468</v>
      </c>
      <c r="N305" s="4">
        <f>(testdata[[#This Row],[VF]]*kLong)+(N304*(1-kLong))</f>
        <v>311313067.73552227</v>
      </c>
      <c r="O305" s="4">
        <f>testdata[[#This Row],[EMA34]]-testdata[[#This Row],[EMA55]]</f>
        <v>-860854764.51425695</v>
      </c>
      <c r="P305" s="4">
        <f>(testdata[[#This Row],[KVO]]*kSignal)+(P304*(1-kSignal))</f>
        <v>-963605611.59781682</v>
      </c>
      <c r="Q305"/>
      <c r="R305" s="9"/>
      <c r="S305" s="11"/>
      <c r="T305"/>
      <c r="U305" s="3">
        <v>43178</v>
      </c>
      <c r="V305" s="4">
        <v>-860854764.50999999</v>
      </c>
      <c r="W305" s="4">
        <v>-963605611.60000002</v>
      </c>
    </row>
    <row r="306" spans="1:23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testdata[[#This Row],[high]]+testdata[[#This Row],[low]]+testdata[[#This Row],[close]]</f>
        <v>785.96</v>
      </c>
      <c r="I306" s="10">
        <f>IF(testdata[[#This Row],[H+L+C]]&gt;H305,1,-1)</f>
        <v>-1</v>
      </c>
      <c r="J306" s="10">
        <f>testdata[[#This Row],[high]]-testdata[[#This Row],[low]]</f>
        <v>1.4399999999999977</v>
      </c>
      <c r="K306" s="14">
        <f>IF(testdata[[#This Row],[T]]=I305,K305+testdata[[#This Row],[dm]],J305+testdata[[#This Row],[dm]])</f>
        <v>8.2400000000000091</v>
      </c>
      <c r="L306" s="4">
        <f>testdata[[#This Row],[volume]]*ABS(2*(testdata[[#This Row],[dm]]/testdata[[#This Row],[cm]]-1))*testdata[[#This Row],[T]]*100</f>
        <v>-10199615766.990297</v>
      </c>
      <c r="M306" s="4">
        <f>(testdata[[#This Row],[VF]]*kShort)+(M305*(1-kShort))</f>
        <v>-1100974500.7908239</v>
      </c>
      <c r="N306" s="4">
        <f>(testdata[[#This Row],[VF]]*kLong)+(N305*(1-kLong))</f>
        <v>-64077247.79039979</v>
      </c>
      <c r="O306" s="4">
        <f>testdata[[#This Row],[EMA34]]-testdata[[#This Row],[EMA55]]</f>
        <v>-1036897253.0004241</v>
      </c>
      <c r="P306" s="4">
        <f>(testdata[[#This Row],[KVO]]*kSignal)+(P305*(1-kSignal))</f>
        <v>-974075846.08390367</v>
      </c>
      <c r="Q306"/>
      <c r="R306" s="9"/>
      <c r="S306" s="11"/>
      <c r="T306"/>
      <c r="U306" s="3">
        <v>43179</v>
      </c>
      <c r="V306" s="4">
        <v>-1036897253</v>
      </c>
      <c r="W306" s="4">
        <v>-974075846.08000004</v>
      </c>
    </row>
    <row r="307" spans="1:23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testdata[[#This Row],[high]]+testdata[[#This Row],[low]]+testdata[[#This Row],[close]]</f>
        <v>787.02</v>
      </c>
      <c r="I307" s="10">
        <f>IF(testdata[[#This Row],[H+L+C]]&gt;H306,1,-1)</f>
        <v>1</v>
      </c>
      <c r="J307" s="10">
        <f>testdata[[#This Row],[high]]-testdata[[#This Row],[low]]</f>
        <v>2.9800000000000182</v>
      </c>
      <c r="K307" s="14">
        <f>IF(testdata[[#This Row],[T]]=I306,K306+testdata[[#This Row],[dm]],J306+testdata[[#This Row],[dm]])</f>
        <v>4.4200000000000159</v>
      </c>
      <c r="L307" s="4">
        <f>testdata[[#This Row],[volume]]*ABS(2*(testdata[[#This Row],[dm]]/testdata[[#This Row],[cm]]-1))*testdata[[#This Row],[T]]*100</f>
        <v>5303702704.0723705</v>
      </c>
      <c r="M307" s="4">
        <f>(testdata[[#This Row],[VF]]*kShort)+(M306*(1-kShort))</f>
        <v>-734992946.22721291</v>
      </c>
      <c r="N307" s="4">
        <f>(testdata[[#This Row],[VF]]*kLong)+(N306*(1-kLong))</f>
        <v>127629179.06184199</v>
      </c>
      <c r="O307" s="4">
        <f>testdata[[#This Row],[EMA34]]-testdata[[#This Row],[EMA55]]</f>
        <v>-862622125.28905487</v>
      </c>
      <c r="P307" s="4">
        <f>(testdata[[#This Row],[KVO]]*kSignal)+(P306*(1-kSignal))</f>
        <v>-958153885.97035396</v>
      </c>
      <c r="Q307"/>
      <c r="R307" s="9"/>
      <c r="S307" s="11"/>
      <c r="T307"/>
      <c r="U307" s="3">
        <v>43180</v>
      </c>
      <c r="V307" s="4">
        <v>-862622125.28999996</v>
      </c>
      <c r="W307" s="4">
        <v>-958153885.97000003</v>
      </c>
    </row>
    <row r="308" spans="1:23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testdata[[#This Row],[high]]+testdata[[#This Row],[low]]+testdata[[#This Row],[close]]</f>
        <v>769.61</v>
      </c>
      <c r="I308" s="10">
        <f>IF(testdata[[#This Row],[H+L+C]]&gt;H307,1,-1)</f>
        <v>-1</v>
      </c>
      <c r="J308" s="10">
        <f>testdata[[#This Row],[high]]-testdata[[#This Row],[low]]</f>
        <v>5.3300000000000125</v>
      </c>
      <c r="K308" s="14">
        <f>IF(testdata[[#This Row],[T]]=I307,K307+testdata[[#This Row],[dm]],J307+testdata[[#This Row],[dm]])</f>
        <v>8.3100000000000307</v>
      </c>
      <c r="L308" s="4">
        <f>testdata[[#This Row],[volume]]*ABS(2*(testdata[[#This Row],[dm]]/testdata[[#This Row],[cm]]-1))*testdata[[#This Row],[T]]*100</f>
        <v>-11035409197.593287</v>
      </c>
      <c r="M308" s="4">
        <f>(testdata[[#This Row],[VF]]*kShort)+(M307*(1-kShort))</f>
        <v>-1323588160.5909886</v>
      </c>
      <c r="N308" s="4">
        <f>(testdata[[#This Row],[VF]]*kLong)+(N307*(1-kLong))</f>
        <v>-271050762.96155542</v>
      </c>
      <c r="O308" s="4">
        <f>testdata[[#This Row],[EMA34]]-testdata[[#This Row],[EMA55]]</f>
        <v>-1052537397.6294332</v>
      </c>
      <c r="P308" s="4">
        <f>(testdata[[#This Row],[KVO]]*kSignal)+(P307*(1-kSignal))</f>
        <v>-971637244.77879381</v>
      </c>
      <c r="Q308"/>
      <c r="R308" s="9"/>
      <c r="S308" s="11"/>
      <c r="T308"/>
      <c r="U308" s="3">
        <v>43181</v>
      </c>
      <c r="V308" s="4">
        <v>-1052537397.63</v>
      </c>
      <c r="W308" s="4">
        <v>-971637244.77999997</v>
      </c>
    </row>
    <row r="309" spans="1:23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testdata[[#This Row],[high]]+testdata[[#This Row],[low]]+testdata[[#This Row],[close]]</f>
        <v>755.12</v>
      </c>
      <c r="I309" s="10">
        <f>IF(testdata[[#This Row],[H+L+C]]&gt;H308,1,-1)</f>
        <v>-1</v>
      </c>
      <c r="J309" s="10">
        <f>testdata[[#This Row],[high]]-testdata[[#This Row],[low]]</f>
        <v>6.9499999999999886</v>
      </c>
      <c r="K309" s="14">
        <f>IF(testdata[[#This Row],[T]]=I308,K308+testdata[[#This Row],[dm]],J308+testdata[[#This Row],[dm]])</f>
        <v>15.260000000000019</v>
      </c>
      <c r="L309" s="4">
        <f>testdata[[#This Row],[volume]]*ABS(2*(testdata[[#This Row],[dm]]/testdata[[#This Row],[cm]]-1))*testdata[[#This Row],[T]]*100</f>
        <v>-20671698967.234646</v>
      </c>
      <c r="M309" s="4">
        <f>(testdata[[#This Row],[VF]]*kShort)+(M308*(1-kShort))</f>
        <v>-2429194492.3991976</v>
      </c>
      <c r="N309" s="4">
        <f>(testdata[[#This Row],[VF]]*kLong)+(N308*(1-kLong))</f>
        <v>-999645341.68559432</v>
      </c>
      <c r="O309" s="4">
        <f>testdata[[#This Row],[EMA34]]-testdata[[#This Row],[EMA55]]</f>
        <v>-1429549150.7136033</v>
      </c>
      <c r="P309" s="4">
        <f>(testdata[[#This Row],[KVO]]*kSignal)+(P308*(1-kSignal))</f>
        <v>-1037053231.3409095</v>
      </c>
      <c r="Q309"/>
      <c r="R309" s="9"/>
      <c r="S309" s="11"/>
      <c r="T309"/>
      <c r="U309" s="3">
        <v>43182</v>
      </c>
      <c r="V309" s="4">
        <v>-1429549150.71</v>
      </c>
      <c r="W309" s="4">
        <v>-1037053231.34</v>
      </c>
    </row>
    <row r="310" spans="1:23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testdata[[#This Row],[high]]+testdata[[#This Row],[low]]+testdata[[#This Row],[close]]</f>
        <v>763.87</v>
      </c>
      <c r="I310" s="10">
        <f>IF(testdata[[#This Row],[H+L+C]]&gt;H309,1,-1)</f>
        <v>1</v>
      </c>
      <c r="J310" s="10">
        <f>testdata[[#This Row],[high]]-testdata[[#This Row],[low]]</f>
        <v>5.8300000000000125</v>
      </c>
      <c r="K310" s="14">
        <f>IF(testdata[[#This Row],[T]]=I309,K309+testdata[[#This Row],[dm]],J309+testdata[[#This Row],[dm]])</f>
        <v>12.780000000000001</v>
      </c>
      <c r="L310" s="4">
        <f>testdata[[#This Row],[volume]]*ABS(2*(testdata[[#This Row],[dm]]/testdata[[#This Row],[cm]]-1))*testdata[[#This Row],[T]]*100</f>
        <v>15966854735.524229</v>
      </c>
      <c r="M310" s="4">
        <f>(testdata[[#This Row],[VF]]*kShort)+(M309*(1-kShort))</f>
        <v>-1377991679.3750019</v>
      </c>
      <c r="N310" s="4">
        <f>(testdata[[#This Row],[VF]]*kLong)+(N309*(1-kLong))</f>
        <v>-393698910.35667205</v>
      </c>
      <c r="O310" s="4">
        <f>testdata[[#This Row],[EMA34]]-testdata[[#This Row],[EMA55]]</f>
        <v>-984292769.01832986</v>
      </c>
      <c r="P310" s="4">
        <f>(testdata[[#This Row],[KVO]]*kSignal)+(P309*(1-kSignal))</f>
        <v>-1029516022.4376839</v>
      </c>
      <c r="Q310"/>
      <c r="R310" s="9"/>
      <c r="S310" s="11"/>
      <c r="T310"/>
      <c r="U310" s="3">
        <v>43185</v>
      </c>
      <c r="V310" s="4">
        <v>-984292769.01999998</v>
      </c>
      <c r="W310" s="4">
        <v>-1029516022.4400001</v>
      </c>
    </row>
    <row r="311" spans="1:23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testdata[[#This Row],[high]]+testdata[[#This Row],[low]]+testdata[[#This Row],[close]]</f>
        <v>760.25</v>
      </c>
      <c r="I311" s="10">
        <f>IF(testdata[[#This Row],[H+L+C]]&gt;H310,1,-1)</f>
        <v>-1</v>
      </c>
      <c r="J311" s="10">
        <f>testdata[[#This Row],[high]]-testdata[[#This Row],[low]]</f>
        <v>7.6699999999999875</v>
      </c>
      <c r="K311" s="14">
        <f>IF(testdata[[#This Row],[T]]=I310,K310+testdata[[#This Row],[dm]],J310+testdata[[#This Row],[dm]])</f>
        <v>13.5</v>
      </c>
      <c r="L311" s="4">
        <f>testdata[[#This Row],[volume]]*ABS(2*(testdata[[#This Row],[dm]]/testdata[[#This Row],[cm]]-1))*testdata[[#This Row],[T]]*100</f>
        <v>-11606301122.370396</v>
      </c>
      <c r="M311" s="4">
        <f>(testdata[[#This Row],[VF]]*kShort)+(M310*(1-kShort))</f>
        <v>-1962466504.6890244</v>
      </c>
      <c r="N311" s="4">
        <f>(testdata[[#This Row],[VF]]*kLong)+(N310*(1-kLong))</f>
        <v>-794148989.35716212</v>
      </c>
      <c r="O311" s="4">
        <f>testdata[[#This Row],[EMA34]]-testdata[[#This Row],[EMA55]]</f>
        <v>-1168317515.3318624</v>
      </c>
      <c r="P311" s="4">
        <f>(testdata[[#This Row],[KVO]]*kSignal)+(P310*(1-kSignal))</f>
        <v>-1049344807.1368523</v>
      </c>
      <c r="Q311"/>
      <c r="R311" s="9"/>
      <c r="S311" s="11"/>
      <c r="T311"/>
      <c r="U311" s="3">
        <v>43186</v>
      </c>
      <c r="V311" s="4">
        <v>-1168317515.3299999</v>
      </c>
      <c r="W311" s="4">
        <v>-1049344807.14</v>
      </c>
    </row>
    <row r="312" spans="1:23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testdata[[#This Row],[high]]+testdata[[#This Row],[low]]+testdata[[#This Row],[close]]</f>
        <v>755.26</v>
      </c>
      <c r="I312" s="10">
        <f>IF(testdata[[#This Row],[H+L+C]]&gt;H311,1,-1)</f>
        <v>-1</v>
      </c>
      <c r="J312" s="10">
        <f>testdata[[#This Row],[high]]-testdata[[#This Row],[low]]</f>
        <v>3.9300000000000068</v>
      </c>
      <c r="K312" s="14">
        <f>IF(testdata[[#This Row],[T]]=I311,K311+testdata[[#This Row],[dm]],J311+testdata[[#This Row],[dm]])</f>
        <v>17.430000000000007</v>
      </c>
      <c r="L312" s="4">
        <f>testdata[[#This Row],[volume]]*ABS(2*(testdata[[#This Row],[dm]]/testdata[[#This Row],[cm]]-1))*testdata[[#This Row],[T]]*100</f>
        <v>-23460861686.746983</v>
      </c>
      <c r="M312" s="4">
        <f>(testdata[[#This Row],[VF]]*kShort)+(M311*(1-kShort))</f>
        <v>-3190946229.3780503</v>
      </c>
      <c r="N312" s="4">
        <f>(testdata[[#This Row],[VF]]*kLong)+(N311*(1-kLong))</f>
        <v>-1603674442.8353701</v>
      </c>
      <c r="O312" s="4">
        <f>testdata[[#This Row],[EMA34]]-testdata[[#This Row],[EMA55]]</f>
        <v>-1587271786.5426803</v>
      </c>
      <c r="P312" s="4">
        <f>(testdata[[#This Row],[KVO]]*kSignal)+(P311*(1-kSignal))</f>
        <v>-1126191518.4805422</v>
      </c>
      <c r="Q312"/>
      <c r="R312" s="9"/>
      <c r="S312" s="11"/>
      <c r="T312"/>
      <c r="U312" s="3">
        <v>43187</v>
      </c>
      <c r="V312" s="4">
        <v>-1587271786.54</v>
      </c>
      <c r="W312" s="4">
        <v>-1126191518.48</v>
      </c>
    </row>
    <row r="313" spans="1:23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testdata[[#This Row],[high]]+testdata[[#This Row],[low]]+testdata[[#This Row],[close]]</f>
        <v>762.22</v>
      </c>
      <c r="I313" s="10">
        <f>IF(testdata[[#This Row],[H+L+C]]&gt;H312,1,-1)</f>
        <v>1</v>
      </c>
      <c r="J313" s="10">
        <f>testdata[[#This Row],[high]]-testdata[[#This Row],[low]]</f>
        <v>5.2400000000000091</v>
      </c>
      <c r="K313" s="14">
        <f>IF(testdata[[#This Row],[T]]=I312,K312+testdata[[#This Row],[dm]],J312+testdata[[#This Row],[dm]])</f>
        <v>9.1700000000000159</v>
      </c>
      <c r="L313" s="4">
        <f>testdata[[#This Row],[volume]]*ABS(2*(testdata[[#This Row],[dm]]/testdata[[#This Row],[cm]]-1))*testdata[[#This Row],[T]]*100</f>
        <v>11013181028.57143</v>
      </c>
      <c r="M313" s="4">
        <f>(testdata[[#This Row],[VF]]*kShort)+(M312*(1-kShort))</f>
        <v>-2379281814.6380801</v>
      </c>
      <c r="N313" s="4">
        <f>(testdata[[#This Row],[VF]]*kLong)+(N312*(1-kLong))</f>
        <v>-1153072461.7136986</v>
      </c>
      <c r="O313" s="4">
        <f>testdata[[#This Row],[EMA34]]-testdata[[#This Row],[EMA55]]</f>
        <v>-1226209352.9243815</v>
      </c>
      <c r="P313" s="4">
        <f>(testdata[[#This Row],[KVO]]*kSignal)+(P312*(1-kSignal))</f>
        <v>-1140479780.5439479</v>
      </c>
      <c r="Q313"/>
      <c r="R313" s="9"/>
      <c r="S313" s="11"/>
      <c r="T313"/>
      <c r="U313" s="3">
        <v>43188</v>
      </c>
      <c r="V313" s="4">
        <v>-1226209352.9200001</v>
      </c>
      <c r="W313" s="4">
        <v>-1140479780.54</v>
      </c>
    </row>
    <row r="314" spans="1:23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testdata[[#This Row],[high]]+testdata[[#This Row],[low]]+testdata[[#This Row],[close]]</f>
        <v>749.67</v>
      </c>
      <c r="I314" s="10">
        <f>IF(testdata[[#This Row],[H+L+C]]&gt;H313,1,-1)</f>
        <v>-1</v>
      </c>
      <c r="J314" s="10">
        <f>testdata[[#This Row],[high]]-testdata[[#This Row],[low]]</f>
        <v>8.1800000000000068</v>
      </c>
      <c r="K314" s="14">
        <f>IF(testdata[[#This Row],[T]]=I313,K313+testdata[[#This Row],[dm]],J313+testdata[[#This Row],[dm]])</f>
        <v>13.420000000000016</v>
      </c>
      <c r="L314" s="4">
        <f>testdata[[#This Row],[volume]]*ABS(2*(testdata[[#This Row],[dm]]/testdata[[#This Row],[cm]]-1))*testdata[[#This Row],[T]]*100</f>
        <v>-15044270841.132645</v>
      </c>
      <c r="M314" s="4">
        <f>(testdata[[#This Row],[VF]]*kShort)+(M313*(1-kShort))</f>
        <v>-3102995473.2949123</v>
      </c>
      <c r="N314" s="4">
        <f>(testdata[[#This Row],[VF]]*kLong)+(N313*(1-kLong))</f>
        <v>-1649186689.5500894</v>
      </c>
      <c r="O314" s="4">
        <f>testdata[[#This Row],[EMA34]]-testdata[[#This Row],[EMA55]]</f>
        <v>-1453808783.744823</v>
      </c>
      <c r="P314" s="4">
        <f>(testdata[[#This Row],[KVO]]*kSignal)+(P313*(1-kSignal))</f>
        <v>-1185241066.7155015</v>
      </c>
      <c r="Q314"/>
      <c r="R314" s="9"/>
      <c r="S314" s="11"/>
      <c r="T314"/>
      <c r="U314" s="3">
        <v>43192</v>
      </c>
      <c r="V314" s="4">
        <v>-1453808783.74</v>
      </c>
      <c r="W314" s="4">
        <v>-1185241066.72</v>
      </c>
    </row>
    <row r="315" spans="1:23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testdata[[#This Row],[high]]+testdata[[#This Row],[low]]+testdata[[#This Row],[close]]</f>
        <v>753.2</v>
      </c>
      <c r="I315" s="10">
        <f>IF(testdata[[#This Row],[H+L+C]]&gt;H314,1,-1)</f>
        <v>1</v>
      </c>
      <c r="J315" s="10">
        <f>testdata[[#This Row],[high]]-testdata[[#This Row],[low]]</f>
        <v>4.3199999999999932</v>
      </c>
      <c r="K315" s="14">
        <f>IF(testdata[[#This Row],[T]]=I314,K314+testdata[[#This Row],[dm]],J314+testdata[[#This Row],[dm]])</f>
        <v>12.5</v>
      </c>
      <c r="L315" s="4">
        <f>testdata[[#This Row],[volume]]*ABS(2*(testdata[[#This Row],[dm]]/testdata[[#This Row],[cm]]-1))*testdata[[#This Row],[T]]*100</f>
        <v>16236026275.840014</v>
      </c>
      <c r="M315" s="4">
        <f>(testdata[[#This Row],[VF]]*kShort)+(M314*(1-kShort))</f>
        <v>-1997908516.201488</v>
      </c>
      <c r="N315" s="4">
        <f>(testdata[[#This Row],[VF]]*kLong)+(N314*(1-kLong))</f>
        <v>-1010429083.6433001</v>
      </c>
      <c r="O315" s="4">
        <f>testdata[[#This Row],[EMA34]]-testdata[[#This Row],[EMA55]]</f>
        <v>-987479432.55818796</v>
      </c>
      <c r="P315" s="4">
        <f>(testdata[[#This Row],[KVO]]*kSignal)+(P314*(1-kSignal))</f>
        <v>-1156989404.6930282</v>
      </c>
      <c r="Q315"/>
      <c r="R315" s="9"/>
      <c r="S315" s="11"/>
      <c r="T315"/>
      <c r="U315" s="3">
        <v>43193</v>
      </c>
      <c r="V315" s="4">
        <v>-987479432.55999994</v>
      </c>
      <c r="W315" s="4">
        <v>-1156989404.6900001</v>
      </c>
    </row>
    <row r="316" spans="1:23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testdata[[#This Row],[high]]+testdata[[#This Row],[low]]+testdata[[#This Row],[close]]</f>
        <v>758.62</v>
      </c>
      <c r="I316" s="10">
        <f>IF(testdata[[#This Row],[H+L+C]]&gt;H315,1,-1)</f>
        <v>1</v>
      </c>
      <c r="J316" s="10">
        <f>testdata[[#This Row],[high]]-testdata[[#This Row],[low]]</f>
        <v>7.5</v>
      </c>
      <c r="K316" s="14">
        <f>IF(testdata[[#This Row],[T]]=I315,K315+testdata[[#This Row],[dm]],J315+testdata[[#This Row],[dm]])</f>
        <v>20</v>
      </c>
      <c r="L316" s="4">
        <f>testdata[[#This Row],[volume]]*ABS(2*(testdata[[#This Row],[dm]]/testdata[[#This Row],[cm]]-1))*testdata[[#This Row],[T]]*100</f>
        <v>15992447000</v>
      </c>
      <c r="M316" s="4">
        <f>(testdata[[#This Row],[VF]]*kShort)+(M315*(1-kShort))</f>
        <v>-969888200.98997438</v>
      </c>
      <c r="N316" s="4">
        <f>(testdata[[#This Row],[VF]]*kLong)+(N315*(1-kLong))</f>
        <v>-403183509.22746801</v>
      </c>
      <c r="O316" s="4">
        <f>testdata[[#This Row],[EMA34]]-testdata[[#This Row],[EMA55]]</f>
        <v>-566704691.76250637</v>
      </c>
      <c r="P316" s="4">
        <f>(testdata[[#This Row],[KVO]]*kSignal)+(P315*(1-kSignal))</f>
        <v>-1072663017.1315252</v>
      </c>
      <c r="Q316"/>
      <c r="R316" s="9"/>
      <c r="S316" s="11"/>
      <c r="T316"/>
      <c r="U316" s="3">
        <v>43194</v>
      </c>
      <c r="V316" s="4">
        <v>-566704691.75999999</v>
      </c>
      <c r="W316" s="4">
        <v>-1072663017.13</v>
      </c>
    </row>
    <row r="317" spans="1:23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testdata[[#This Row],[high]]+testdata[[#This Row],[low]]+testdata[[#This Row],[close]]</f>
        <v>770.3</v>
      </c>
      <c r="I317" s="10">
        <f>IF(testdata[[#This Row],[H+L+C]]&gt;H316,1,-1)</f>
        <v>1</v>
      </c>
      <c r="J317" s="10">
        <f>testdata[[#This Row],[high]]-testdata[[#This Row],[low]]</f>
        <v>2.2499999999999716</v>
      </c>
      <c r="K317" s="14">
        <f>IF(testdata[[#This Row],[T]]=I316,K316+testdata[[#This Row],[dm]],J316+testdata[[#This Row],[dm]])</f>
        <v>22.249999999999972</v>
      </c>
      <c r="L317" s="4">
        <f>testdata[[#This Row],[volume]]*ABS(2*(testdata[[#This Row],[dm]]/testdata[[#This Row],[cm]]-1))*testdata[[#This Row],[T]]*100</f>
        <v>15366251865.16856</v>
      </c>
      <c r="M317" s="4">
        <f>(testdata[[#This Row],[VF]]*kShort)+(M316*(1-kShort))</f>
        <v>-36394482.923772454</v>
      </c>
      <c r="N317" s="4">
        <f>(testdata[[#This Row],[VF]]*kLong)+(N316*(1-kLong))</f>
        <v>160010611.28667581</v>
      </c>
      <c r="O317" s="4">
        <f>testdata[[#This Row],[EMA34]]-testdata[[#This Row],[EMA55]]</f>
        <v>-196405094.21044827</v>
      </c>
      <c r="P317" s="4">
        <f>(testdata[[#This Row],[KVO]]*kSignal)+(P316*(1-kSignal))</f>
        <v>-947483313.8570857</v>
      </c>
      <c r="Q317"/>
      <c r="R317" s="9"/>
      <c r="S317" s="11"/>
      <c r="T317"/>
      <c r="U317" s="3">
        <v>43195</v>
      </c>
      <c r="V317" s="4">
        <v>-196405094.21000001</v>
      </c>
      <c r="W317" s="4">
        <v>-947483313.86000001</v>
      </c>
    </row>
    <row r="318" spans="1:23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testdata[[#This Row],[high]]+testdata[[#This Row],[low]]+testdata[[#This Row],[close]]</f>
        <v>756.98</v>
      </c>
      <c r="I318" s="10">
        <f>IF(testdata[[#This Row],[H+L+C]]&gt;H317,1,-1)</f>
        <v>-1</v>
      </c>
      <c r="J318" s="10">
        <f>testdata[[#This Row],[high]]-testdata[[#This Row],[low]]</f>
        <v>6.8800000000000239</v>
      </c>
      <c r="K318" s="14">
        <f>IF(testdata[[#This Row],[T]]=I317,K317+testdata[[#This Row],[dm]],J317+testdata[[#This Row],[dm]])</f>
        <v>9.1299999999999955</v>
      </c>
      <c r="L318" s="4">
        <f>testdata[[#This Row],[volume]]*ABS(2*(testdata[[#This Row],[dm]]/testdata[[#This Row],[cm]]-1))*testdata[[#This Row],[T]]*100</f>
        <v>-9150374326.3963871</v>
      </c>
      <c r="M318" s="4">
        <f>(testdata[[#This Row],[VF]]*kShort)+(M317*(1-kShort))</f>
        <v>-557193331.12220752</v>
      </c>
      <c r="N318" s="4">
        <f>(testdata[[#This Row],[VF]]*kLong)+(N317*(1-kLong))</f>
        <v>-172503136.48771927</v>
      </c>
      <c r="O318" s="4">
        <f>testdata[[#This Row],[EMA34]]-testdata[[#This Row],[EMA55]]</f>
        <v>-384690194.63448822</v>
      </c>
      <c r="P318" s="4">
        <f>(testdata[[#This Row],[KVO]]*kSignal)+(P317*(1-kSignal))</f>
        <v>-867084296.82528615</v>
      </c>
      <c r="Q318"/>
      <c r="R318" s="9"/>
      <c r="S318" s="11"/>
      <c r="T318"/>
      <c r="U318" s="3">
        <v>43196</v>
      </c>
      <c r="V318" s="4">
        <v>-384690194.63</v>
      </c>
      <c r="W318" s="4">
        <v>-867084296.83000004</v>
      </c>
    </row>
    <row r="319" spans="1:23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testdata[[#This Row],[high]]+testdata[[#This Row],[low]]+testdata[[#This Row],[close]]</f>
        <v>759.83</v>
      </c>
      <c r="I319" s="10">
        <f>IF(testdata[[#This Row],[H+L+C]]&gt;H318,1,-1)</f>
        <v>1</v>
      </c>
      <c r="J319" s="10">
        <f>testdata[[#This Row],[high]]-testdata[[#This Row],[low]]</f>
        <v>4.7500000000000284</v>
      </c>
      <c r="K319" s="14">
        <f>IF(testdata[[#This Row],[T]]=I318,K318+testdata[[#This Row],[dm]],J318+testdata[[#This Row],[dm]])</f>
        <v>11.630000000000052</v>
      </c>
      <c r="L319" s="4">
        <f>testdata[[#This Row],[volume]]*ABS(2*(testdata[[#This Row],[dm]]/testdata[[#This Row],[cm]]-1))*testdata[[#This Row],[T]]*100</f>
        <v>12901421432.846073</v>
      </c>
      <c r="M319" s="4">
        <f>(testdata[[#This Row],[VF]]*kShort)+(M318*(1-kShort))</f>
        <v>211870369.67597991</v>
      </c>
      <c r="N319" s="4">
        <f>(testdata[[#This Row],[VF]]*kLong)+(N318*(1-kLong))</f>
        <v>294422740.9884876</v>
      </c>
      <c r="O319" s="4">
        <f>testdata[[#This Row],[EMA34]]-testdata[[#This Row],[EMA55]]</f>
        <v>-82552371.312507689</v>
      </c>
      <c r="P319" s="4">
        <f>(testdata[[#This Row],[KVO]]*kSignal)+(P318*(1-kSignal))</f>
        <v>-755008307.46631789</v>
      </c>
      <c r="Q319"/>
      <c r="R319" s="9"/>
      <c r="S319" s="11"/>
      <c r="T319"/>
      <c r="U319" s="3">
        <v>43199</v>
      </c>
      <c r="V319" s="4">
        <v>-82552371.310000002</v>
      </c>
      <c r="W319" s="4">
        <v>-755008307.47000003</v>
      </c>
    </row>
    <row r="320" spans="1:23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testdata[[#This Row],[high]]+testdata[[#This Row],[low]]+testdata[[#This Row],[close]]</f>
        <v>767.96</v>
      </c>
      <c r="I320" s="10">
        <f>IF(testdata[[#This Row],[H+L+C]]&gt;H319,1,-1)</f>
        <v>1</v>
      </c>
      <c r="J320" s="10">
        <f>testdata[[#This Row],[high]]-testdata[[#This Row],[low]]</f>
        <v>2.9599999999999795</v>
      </c>
      <c r="K320" s="14">
        <f>IF(testdata[[#This Row],[T]]=I319,K319+testdata[[#This Row],[dm]],J319+testdata[[#This Row],[dm]])</f>
        <v>14.590000000000032</v>
      </c>
      <c r="L320" s="4">
        <f>testdata[[#This Row],[volume]]*ABS(2*(testdata[[#This Row],[dm]]/testdata[[#This Row],[cm]]-1))*testdata[[#This Row],[T]]*100</f>
        <v>17405707658.396202</v>
      </c>
      <c r="M320" s="4">
        <f>(testdata[[#This Row],[VF]]*kShort)+(M319*(1-kShort))</f>
        <v>1194375357.6028497</v>
      </c>
      <c r="N320" s="4">
        <f>(testdata[[#This Row],[VF]]*kLong)+(N319*(1-kLong))</f>
        <v>905540059.46733451</v>
      </c>
      <c r="O320" s="4">
        <f>testdata[[#This Row],[EMA34]]-testdata[[#This Row],[EMA55]]</f>
        <v>288835298.13551521</v>
      </c>
      <c r="P320" s="4">
        <f>(testdata[[#This Row],[KVO]]*kSignal)+(P319*(1-kSignal))</f>
        <v>-605887792.38034189</v>
      </c>
      <c r="Q320"/>
      <c r="R320" s="9"/>
      <c r="S320" s="11"/>
      <c r="T320"/>
      <c r="U320" s="3">
        <v>43200</v>
      </c>
      <c r="V320" s="4">
        <v>288835298.13999999</v>
      </c>
      <c r="W320" s="4">
        <v>-605887792.38</v>
      </c>
    </row>
    <row r="321" spans="1:23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testdata[[#This Row],[high]]+testdata[[#This Row],[low]]+testdata[[#This Row],[close]]</f>
        <v>766.61</v>
      </c>
      <c r="I321" s="10">
        <f>IF(testdata[[#This Row],[H+L+C]]&gt;H320,1,-1)</f>
        <v>-1</v>
      </c>
      <c r="J321" s="10">
        <f>testdata[[#This Row],[high]]-testdata[[#This Row],[low]]</f>
        <v>2.1800000000000068</v>
      </c>
      <c r="K321" s="14">
        <f>IF(testdata[[#This Row],[T]]=I320,K320+testdata[[#This Row],[dm]],J320+testdata[[#This Row],[dm]])</f>
        <v>5.1399999999999864</v>
      </c>
      <c r="L321" s="4">
        <f>testdata[[#This Row],[volume]]*ABS(2*(testdata[[#This Row],[dm]]/testdata[[#This Row],[cm]]-1))*testdata[[#This Row],[T]]*100</f>
        <v>-10855507224.902678</v>
      </c>
      <c r="M321" s="4">
        <f>(testdata[[#This Row],[VF]]*kShort)+(M320*(1-kShort))</f>
        <v>505810638.60253394</v>
      </c>
      <c r="N321" s="4">
        <f>(testdata[[#This Row],[VF]]*kLong)+(N320*(1-kLong))</f>
        <v>485502656.4541198</v>
      </c>
      <c r="O321" s="4">
        <f>testdata[[#This Row],[EMA34]]-testdata[[#This Row],[EMA55]]</f>
        <v>20307982.148414135</v>
      </c>
      <c r="P321" s="4">
        <f>(testdata[[#This Row],[KVO]]*kSignal)+(P320*(1-kSignal))</f>
        <v>-516431253.1619482</v>
      </c>
      <c r="Q321"/>
      <c r="R321" s="9"/>
      <c r="S321" s="11"/>
      <c r="T321"/>
      <c r="U321" s="3">
        <v>43201</v>
      </c>
      <c r="V321" s="4">
        <v>20307982.149999999</v>
      </c>
      <c r="W321" s="4">
        <v>-516431253.16000003</v>
      </c>
    </row>
    <row r="322" spans="1:23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testdata[[#This Row],[high]]+testdata[[#This Row],[low]]+testdata[[#This Row],[close]]</f>
        <v>771.64</v>
      </c>
      <c r="I322" s="10">
        <f>IF(testdata[[#This Row],[H+L+C]]&gt;H321,1,-1)</f>
        <v>1</v>
      </c>
      <c r="J322" s="10">
        <f>testdata[[#This Row],[high]]-testdata[[#This Row],[low]]</f>
        <v>1.8700000000000045</v>
      </c>
      <c r="K322" s="14">
        <f>IF(testdata[[#This Row],[T]]=I321,K321+testdata[[#This Row],[dm]],J321+testdata[[#This Row],[dm]])</f>
        <v>4.0500000000000114</v>
      </c>
      <c r="L322" s="4">
        <f>testdata[[#This Row],[volume]]*ABS(2*(testdata[[#This Row],[dm]]/testdata[[#This Row],[cm]]-1))*testdata[[#This Row],[T]]*100</f>
        <v>7669588369.3827181</v>
      </c>
      <c r="M322" s="4">
        <f>(testdata[[#This Row],[VF]]*kShort)+(M321*(1-kShort))</f>
        <v>915169366.07568729</v>
      </c>
      <c r="N322" s="4">
        <f>(testdata[[#This Row],[VF]]*kLong)+(N321*(1-kLong))</f>
        <v>742077146.2015698</v>
      </c>
      <c r="O322" s="4">
        <f>testdata[[#This Row],[EMA34]]-testdata[[#This Row],[EMA55]]</f>
        <v>173092219.87411749</v>
      </c>
      <c r="P322" s="4">
        <f>(testdata[[#This Row],[KVO]]*kSignal)+(P321*(1-kSignal))</f>
        <v>-417927899.87108171</v>
      </c>
      <c r="Q322"/>
      <c r="R322" s="9"/>
      <c r="S322" s="11"/>
      <c r="T322"/>
      <c r="U322" s="3">
        <v>43202</v>
      </c>
      <c r="V322" s="4">
        <v>173092219.87</v>
      </c>
      <c r="W322" s="4">
        <v>-417927899.87</v>
      </c>
    </row>
    <row r="323" spans="1:23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testdata[[#This Row],[high]]+testdata[[#This Row],[low]]+testdata[[#This Row],[close]]</f>
        <v>770.4</v>
      </c>
      <c r="I323" s="10">
        <f>IF(testdata[[#This Row],[H+L+C]]&gt;H322,1,-1)</f>
        <v>-1</v>
      </c>
      <c r="J323" s="10">
        <f>testdata[[#This Row],[high]]-testdata[[#This Row],[low]]</f>
        <v>3.4199999999999875</v>
      </c>
      <c r="K323" s="14">
        <f>IF(testdata[[#This Row],[T]]=I322,K322+testdata[[#This Row],[dm]],J322+testdata[[#This Row],[dm]])</f>
        <v>5.289999999999992</v>
      </c>
      <c r="L323" s="4">
        <f>testdata[[#This Row],[volume]]*ABS(2*(testdata[[#This Row],[dm]]/testdata[[#This Row],[cm]]-1))*testdata[[#This Row],[T]]*100</f>
        <v>-6220432477.882822</v>
      </c>
      <c r="M323" s="4">
        <f>(testdata[[#This Row],[VF]]*kShort)+(M322*(1-kShort))</f>
        <v>507420689.27805817</v>
      </c>
      <c r="N323" s="4">
        <f>(testdata[[#This Row],[VF]]*kLong)+(N322*(1-kLong))</f>
        <v>493416088.19855583</v>
      </c>
      <c r="O323" s="4">
        <f>testdata[[#This Row],[EMA34]]-testdata[[#This Row],[EMA55]]</f>
        <v>14004601.079502344</v>
      </c>
      <c r="P323" s="4">
        <f>(testdata[[#This Row],[KVO]]*kSignal)+(P322*(1-kSignal))</f>
        <v>-356223256.87814116</v>
      </c>
      <c r="Q323"/>
      <c r="R323" s="9"/>
      <c r="S323" s="11"/>
      <c r="T323"/>
      <c r="U323" s="3">
        <v>43203</v>
      </c>
      <c r="V323" s="4">
        <v>14004601.08</v>
      </c>
      <c r="W323" s="4">
        <v>-356223256.88</v>
      </c>
    </row>
    <row r="324" spans="1:23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testdata[[#This Row],[high]]+testdata[[#This Row],[low]]+testdata[[#This Row],[close]]</f>
        <v>775.13</v>
      </c>
      <c r="I324" s="10">
        <f>IF(testdata[[#This Row],[H+L+C]]&gt;H323,1,-1)</f>
        <v>1</v>
      </c>
      <c r="J324" s="10">
        <f>testdata[[#This Row],[high]]-testdata[[#This Row],[low]]</f>
        <v>2.0499999999999545</v>
      </c>
      <c r="K324" s="14">
        <f>IF(testdata[[#This Row],[T]]=I323,K323+testdata[[#This Row],[dm]],J323+testdata[[#This Row],[dm]])</f>
        <v>5.469999999999942</v>
      </c>
      <c r="L324" s="4">
        <f>testdata[[#This Row],[volume]]*ABS(2*(testdata[[#This Row],[dm]]/testdata[[#This Row],[cm]]-1))*testdata[[#This Row],[T]]*100</f>
        <v>8199278312.2486858</v>
      </c>
      <c r="M324" s="4">
        <f>(testdata[[#This Row],[VF]]*kShort)+(M323*(1-kShort))</f>
        <v>946955410.59066546</v>
      </c>
      <c r="N324" s="4">
        <f>(testdata[[#This Row],[VF]]*kLong)+(N323*(1-kLong))</f>
        <v>768625453.34320331</v>
      </c>
      <c r="O324" s="4">
        <f>testdata[[#This Row],[EMA34]]-testdata[[#This Row],[EMA55]]</f>
        <v>178329957.24746215</v>
      </c>
      <c r="P324" s="4">
        <f>(testdata[[#This Row],[KVO]]*kSignal)+(P323*(1-kSignal))</f>
        <v>-279858512.00305498</v>
      </c>
      <c r="Q324"/>
      <c r="R324" s="9"/>
      <c r="S324" s="11"/>
      <c r="T324"/>
      <c r="U324" s="3">
        <v>43206</v>
      </c>
      <c r="V324" s="4">
        <v>178329957.25</v>
      </c>
      <c r="W324" s="4">
        <v>-279858512</v>
      </c>
    </row>
    <row r="325" spans="1:23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testdata[[#This Row],[high]]+testdata[[#This Row],[low]]+testdata[[#This Row],[close]]</f>
        <v>783.07999999999993</v>
      </c>
      <c r="I325" s="10">
        <f>IF(testdata[[#This Row],[H+L+C]]&gt;H324,1,-1)</f>
        <v>1</v>
      </c>
      <c r="J325" s="10">
        <f>testdata[[#This Row],[high]]-testdata[[#This Row],[low]]</f>
        <v>2.0500000000000114</v>
      </c>
      <c r="K325" s="14">
        <f>IF(testdata[[#This Row],[T]]=I324,K324+testdata[[#This Row],[dm]],J324+testdata[[#This Row],[dm]])</f>
        <v>7.5199999999999534</v>
      </c>
      <c r="L325" s="4">
        <f>testdata[[#This Row],[volume]]*ABS(2*(testdata[[#This Row],[dm]]/testdata[[#This Row],[cm]]-1))*testdata[[#This Row],[T]]*100</f>
        <v>9731157931.9148502</v>
      </c>
      <c r="M325" s="4">
        <f>(testdata[[#This Row],[VF]]*kShort)+(M324*(1-kShort))</f>
        <v>1448909840.3806188</v>
      </c>
      <c r="N325" s="4">
        <f>(testdata[[#This Row],[VF]]*kLong)+(N324*(1-kLong))</f>
        <v>1088715899.0064764</v>
      </c>
      <c r="O325" s="4">
        <f>testdata[[#This Row],[EMA34]]-testdata[[#This Row],[EMA55]]</f>
        <v>360193941.37414241</v>
      </c>
      <c r="P325" s="4">
        <f>(testdata[[#This Row],[KVO]]*kSignal)+(P324*(1-kSignal))</f>
        <v>-188422447.23488396</v>
      </c>
      <c r="Q325"/>
      <c r="R325" s="9"/>
      <c r="S325" s="11"/>
      <c r="T325"/>
      <c r="U325" s="3">
        <v>43207</v>
      </c>
      <c r="V325" s="4">
        <v>360193941.37</v>
      </c>
      <c r="W325" s="4">
        <v>-188422447.22999999</v>
      </c>
    </row>
    <row r="326" spans="1:23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testdata[[#This Row],[high]]+testdata[[#This Row],[low]]+testdata[[#This Row],[close]]</f>
        <v>784.76</v>
      </c>
      <c r="I326" s="10">
        <f>IF(testdata[[#This Row],[H+L+C]]&gt;H325,1,-1)</f>
        <v>1</v>
      </c>
      <c r="J326" s="10">
        <f>testdata[[#This Row],[high]]-testdata[[#This Row],[low]]</f>
        <v>1.3799999999999955</v>
      </c>
      <c r="K326" s="14">
        <f>IF(testdata[[#This Row],[T]]=I325,K325+testdata[[#This Row],[dm]],J325+testdata[[#This Row],[dm]])</f>
        <v>8.8999999999999488</v>
      </c>
      <c r="L326" s="4">
        <f>testdata[[#This Row],[volume]]*ABS(2*(testdata[[#This Row],[dm]]/testdata[[#This Row],[cm]]-1))*testdata[[#This Row],[T]]*100</f>
        <v>10014356623.820219</v>
      </c>
      <c r="M326" s="4">
        <f>(testdata[[#This Row],[VF]]*kShort)+(M325*(1-kShort))</f>
        <v>1938363942.2914529</v>
      </c>
      <c r="N326" s="4">
        <f>(testdata[[#This Row],[VF]]*kLong)+(N325*(1-kLong))</f>
        <v>1407488782.0355387</v>
      </c>
      <c r="O326" s="4">
        <f>testdata[[#This Row],[EMA34]]-testdata[[#This Row],[EMA55]]</f>
        <v>530875160.25591421</v>
      </c>
      <c r="P326" s="4">
        <f>(testdata[[#This Row],[KVO]]*kSignal)+(P325*(1-kSignal))</f>
        <v>-85665646.164769962</v>
      </c>
      <c r="Q326"/>
      <c r="R326" s="9"/>
      <c r="S326" s="11"/>
      <c r="T326"/>
      <c r="U326" s="3">
        <v>43208</v>
      </c>
      <c r="V326" s="4">
        <v>530875160.25999999</v>
      </c>
      <c r="W326" s="4">
        <v>-85665646.159999996</v>
      </c>
    </row>
    <row r="327" spans="1:23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testdata[[#This Row],[high]]+testdata[[#This Row],[low]]+testdata[[#This Row],[close]]</f>
        <v>779.86</v>
      </c>
      <c r="I327" s="10">
        <f>IF(testdata[[#This Row],[H+L+C]]&gt;H326,1,-1)</f>
        <v>-1</v>
      </c>
      <c r="J327" s="10">
        <f>testdata[[#This Row],[high]]-testdata[[#This Row],[low]]</f>
        <v>2.0900000000000318</v>
      </c>
      <c r="K327" s="14">
        <f>IF(testdata[[#This Row],[T]]=I326,K326+testdata[[#This Row],[dm]],J326+testdata[[#This Row],[dm]])</f>
        <v>3.4700000000000273</v>
      </c>
      <c r="L327" s="4">
        <f>testdata[[#This Row],[volume]]*ABS(2*(testdata[[#This Row],[dm]]/testdata[[#This Row],[cm]]-1))*testdata[[#This Row],[T]]*100</f>
        <v>-6387567105.4754324</v>
      </c>
      <c r="M327" s="4">
        <f>(testdata[[#This Row],[VF]]*kShort)+(M326*(1-kShort))</f>
        <v>1462596453.847631</v>
      </c>
      <c r="N327" s="4">
        <f>(testdata[[#This Row],[VF]]*kLong)+(N326*(1-kLong))</f>
        <v>1129093928.910147</v>
      </c>
      <c r="O327" s="4">
        <f>testdata[[#This Row],[EMA34]]-testdata[[#This Row],[EMA55]]</f>
        <v>333502524.93748403</v>
      </c>
      <c r="P327" s="4">
        <f>(testdata[[#This Row],[KVO]]*kSignal)+(P326*(1-kSignal))</f>
        <v>-25784478.864447966</v>
      </c>
      <c r="Q327"/>
      <c r="R327" s="9"/>
      <c r="S327" s="11"/>
      <c r="T327"/>
      <c r="U327" s="3">
        <v>43209</v>
      </c>
      <c r="V327" s="4">
        <v>333502524.94</v>
      </c>
      <c r="W327" s="4">
        <v>-25784478.859999999</v>
      </c>
    </row>
    <row r="328" spans="1:23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testdata[[#This Row],[high]]+testdata[[#This Row],[low]]+testdata[[#This Row],[close]]</f>
        <v>774.82999999999993</v>
      </c>
      <c r="I328" s="10">
        <f>IF(testdata[[#This Row],[H+L+C]]&gt;H327,1,-1)</f>
        <v>-1</v>
      </c>
      <c r="J328" s="10">
        <f>testdata[[#This Row],[high]]-testdata[[#This Row],[low]]</f>
        <v>3.3400000000000318</v>
      </c>
      <c r="K328" s="14">
        <f>IF(testdata[[#This Row],[T]]=I327,K327+testdata[[#This Row],[dm]],J327+testdata[[#This Row],[dm]])</f>
        <v>6.8100000000000591</v>
      </c>
      <c r="L328" s="4">
        <f>testdata[[#This Row],[volume]]*ABS(2*(testdata[[#This Row],[dm]]/testdata[[#This Row],[cm]]-1))*testdata[[#This Row],[T]]*100</f>
        <v>-10533922922.760635</v>
      </c>
      <c r="M328" s="4">
        <f>(testdata[[#This Row],[VF]]*kShort)+(M327*(1-kShort))</f>
        <v>777081060.89858723</v>
      </c>
      <c r="N328" s="4">
        <f>(testdata[[#This Row],[VF]]*kLong)+(N327*(1-kLong))</f>
        <v>712557612.77904773</v>
      </c>
      <c r="O328" s="4">
        <f>testdata[[#This Row],[EMA34]]-testdata[[#This Row],[EMA55]]</f>
        <v>64523448.119539499</v>
      </c>
      <c r="P328" s="4">
        <f>(testdata[[#This Row],[KVO]]*kSignal)+(P327*(1-kSignal))</f>
        <v>-12883346.438164044</v>
      </c>
      <c r="Q328"/>
      <c r="R328" s="9"/>
      <c r="S328" s="11"/>
      <c r="T328"/>
      <c r="U328" s="3">
        <v>43210</v>
      </c>
      <c r="V328" s="4">
        <v>64523448.119999997</v>
      </c>
      <c r="W328" s="4">
        <v>-12883346.439999999</v>
      </c>
    </row>
    <row r="329" spans="1:23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testdata[[#This Row],[high]]+testdata[[#This Row],[low]]+testdata[[#This Row],[close]]</f>
        <v>773.4</v>
      </c>
      <c r="I329" s="10">
        <f>IF(testdata[[#This Row],[H+L+C]]&gt;H328,1,-1)</f>
        <v>-1</v>
      </c>
      <c r="J329" s="10">
        <f>testdata[[#This Row],[high]]-testdata[[#This Row],[low]]</f>
        <v>2.4500000000000455</v>
      </c>
      <c r="K329" s="14">
        <f>IF(testdata[[#This Row],[T]]=I328,K328+testdata[[#This Row],[dm]],J328+testdata[[#This Row],[dm]])</f>
        <v>9.2600000000001046</v>
      </c>
      <c r="L329" s="4">
        <f>testdata[[#This Row],[volume]]*ABS(2*(testdata[[#This Row],[dm]]/testdata[[#This Row],[cm]]-1))*testdata[[#This Row],[T]]*100</f>
        <v>-9971783865.2267551</v>
      </c>
      <c r="M329" s="4">
        <f>(testdata[[#This Row],[VF]]*kShort)+(M328*(1-kShort))</f>
        <v>162860207.97713912</v>
      </c>
      <c r="N329" s="4">
        <f>(testdata[[#This Row],[VF]]*kLong)+(N328*(1-kLong))</f>
        <v>330973988.56455475</v>
      </c>
      <c r="O329" s="4">
        <f>testdata[[#This Row],[EMA34]]-testdata[[#This Row],[EMA55]]</f>
        <v>-168113780.58741564</v>
      </c>
      <c r="P329" s="4">
        <f>(testdata[[#This Row],[KVO]]*kSignal)+(P328*(1-kSignal))</f>
        <v>-35059122.745199986</v>
      </c>
      <c r="Q329"/>
      <c r="R329" s="9"/>
      <c r="S329" s="11"/>
      <c r="T329"/>
      <c r="U329" s="3">
        <v>43213</v>
      </c>
      <c r="V329" s="4">
        <v>-168113780.59</v>
      </c>
      <c r="W329" s="4">
        <v>-35059122.75</v>
      </c>
    </row>
    <row r="330" spans="1:23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testdata[[#This Row],[high]]+testdata[[#This Row],[low]]+testdata[[#This Row],[close]]</f>
        <v>766.07999999999993</v>
      </c>
      <c r="I330" s="10">
        <f>IF(testdata[[#This Row],[H+L+C]]&gt;H329,1,-1)</f>
        <v>-1</v>
      </c>
      <c r="J330" s="10">
        <f>testdata[[#This Row],[high]]-testdata[[#This Row],[low]]</f>
        <v>6.4799999999999898</v>
      </c>
      <c r="K330" s="14">
        <f>IF(testdata[[#This Row],[T]]=I329,K329+testdata[[#This Row],[dm]],J329+testdata[[#This Row],[dm]])</f>
        <v>15.740000000000094</v>
      </c>
      <c r="L330" s="4">
        <f>testdata[[#This Row],[volume]]*ABS(2*(testdata[[#This Row],[dm]]/testdata[[#This Row],[cm]]-1))*testdata[[#This Row],[T]]*100</f>
        <v>-13735851474.460047</v>
      </c>
      <c r="M330" s="4">
        <f>(testdata[[#This Row],[VF]]*kShort)+(M329*(1-kShort))</f>
        <v>-631351888.16212869</v>
      </c>
      <c r="N330" s="4">
        <f>(testdata[[#This Row],[VF]]*kLong)+(N329*(1-kLong))</f>
        <v>-171412635.11489528</v>
      </c>
      <c r="O330" s="4">
        <f>testdata[[#This Row],[EMA34]]-testdata[[#This Row],[EMA55]]</f>
        <v>-459939253.0472334</v>
      </c>
      <c r="P330" s="4">
        <f>(testdata[[#This Row],[KVO]]*kSignal)+(P329*(1-kSignal))</f>
        <v>-95756284.21691905</v>
      </c>
      <c r="Q330"/>
      <c r="R330" s="9"/>
      <c r="S330" s="11"/>
      <c r="T330"/>
      <c r="U330" s="3">
        <v>43214</v>
      </c>
      <c r="V330" s="4">
        <v>-459939253.05000001</v>
      </c>
      <c r="W330" s="4">
        <v>-95756284.219999999</v>
      </c>
    </row>
    <row r="331" spans="1:23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testdata[[#This Row],[high]]+testdata[[#This Row],[low]]+testdata[[#This Row],[close]]</f>
        <v>762.57999999999993</v>
      </c>
      <c r="I331" s="10">
        <f>IF(testdata[[#This Row],[H+L+C]]&gt;H330,1,-1)</f>
        <v>-1</v>
      </c>
      <c r="J331" s="10">
        <f>testdata[[#This Row],[high]]-testdata[[#This Row],[low]]</f>
        <v>3.1699999999999875</v>
      </c>
      <c r="K331" s="14">
        <f>IF(testdata[[#This Row],[T]]=I330,K330+testdata[[#This Row],[dm]],J330+testdata[[#This Row],[dm]])</f>
        <v>18.910000000000082</v>
      </c>
      <c r="L331" s="4">
        <f>testdata[[#This Row],[volume]]*ABS(2*(testdata[[#This Row],[dm]]/testdata[[#This Row],[cm]]-1))*testdata[[#This Row],[T]]*100</f>
        <v>-17876941641.036518</v>
      </c>
      <c r="M331" s="4">
        <f>(testdata[[#This Row],[VF]]*kShort)+(M330*(1-kShort))</f>
        <v>-1616814159.754951</v>
      </c>
      <c r="N331" s="4">
        <f>(testdata[[#This Row],[VF]]*kLong)+(N330*(1-kLong))</f>
        <v>-803752956.75495315</v>
      </c>
      <c r="O331" s="4">
        <f>testdata[[#This Row],[EMA34]]-testdata[[#This Row],[EMA55]]</f>
        <v>-813061202.99999785</v>
      </c>
      <c r="P331" s="4">
        <f>(testdata[[#This Row],[KVO]]*kSignal)+(P330*(1-kSignal))</f>
        <v>-198228415.47164458</v>
      </c>
      <c r="Q331"/>
      <c r="R331" s="9"/>
      <c r="S331" s="11"/>
      <c r="T331"/>
      <c r="U331" s="3">
        <v>43215</v>
      </c>
      <c r="V331" s="4">
        <v>-813061203</v>
      </c>
      <c r="W331" s="4">
        <v>-198228415.47</v>
      </c>
    </row>
    <row r="332" spans="1:23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testdata[[#This Row],[high]]+testdata[[#This Row],[low]]+testdata[[#This Row],[close]]</f>
        <v>771.5</v>
      </c>
      <c r="I332" s="10">
        <f>IF(testdata[[#This Row],[H+L+C]]&gt;H331,1,-1)</f>
        <v>1</v>
      </c>
      <c r="J332" s="10">
        <f>testdata[[#This Row],[high]]-testdata[[#This Row],[low]]</f>
        <v>2.8600000000000136</v>
      </c>
      <c r="K332" s="14">
        <f>IF(testdata[[#This Row],[T]]=I331,K331+testdata[[#This Row],[dm]],J331+testdata[[#This Row],[dm]])</f>
        <v>6.0300000000000011</v>
      </c>
      <c r="L332" s="4">
        <f>testdata[[#This Row],[volume]]*ABS(2*(testdata[[#This Row],[dm]]/testdata[[#This Row],[cm]]-1))*testdata[[#This Row],[T]]*100</f>
        <v>7364560822.5538673</v>
      </c>
      <c r="M332" s="4">
        <f>(testdata[[#This Row],[VF]]*kShort)+(M331*(1-kShort))</f>
        <v>-1103592732.194447</v>
      </c>
      <c r="N332" s="4">
        <f>(testdata[[#This Row],[VF]]*kLong)+(N331*(1-kLong))</f>
        <v>-512027464.63678098</v>
      </c>
      <c r="O332" s="4">
        <f>testdata[[#This Row],[EMA34]]-testdata[[#This Row],[EMA55]]</f>
        <v>-591565267.55766606</v>
      </c>
      <c r="P332" s="4">
        <f>(testdata[[#This Row],[KVO]]*kSignal)+(P331*(1-kSignal))</f>
        <v>-254419394.34107625</v>
      </c>
      <c r="Q332"/>
      <c r="R332" s="9"/>
      <c r="S332" s="11"/>
      <c r="T332"/>
      <c r="U332" s="3">
        <v>43216</v>
      </c>
      <c r="V332" s="4">
        <v>-591565267.55999994</v>
      </c>
      <c r="W332" s="4">
        <v>-254419394.34</v>
      </c>
    </row>
    <row r="333" spans="1:23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testdata[[#This Row],[high]]+testdata[[#This Row],[low]]+testdata[[#This Row],[close]]</f>
        <v>773</v>
      </c>
      <c r="I333" s="10">
        <f>IF(testdata[[#This Row],[H+L+C]]&gt;H332,1,-1)</f>
        <v>1</v>
      </c>
      <c r="J333" s="10">
        <f>testdata[[#This Row],[high]]-testdata[[#This Row],[low]]</f>
        <v>1.7799999999999727</v>
      </c>
      <c r="K333" s="14">
        <f>IF(testdata[[#This Row],[T]]=I332,K332+testdata[[#This Row],[dm]],J332+testdata[[#This Row],[dm]])</f>
        <v>7.8099999999999739</v>
      </c>
      <c r="L333" s="4">
        <f>testdata[[#This Row],[volume]]*ABS(2*(testdata[[#This Row],[dm]]/testdata[[#This Row],[cm]]-1))*testdata[[#This Row],[T]]*100</f>
        <v>9110895469.3982391</v>
      </c>
      <c r="M333" s="4">
        <f>(testdata[[#This Row],[VF]]*kShort)+(M332*(1-kShort))</f>
        <v>-519907692.10343641</v>
      </c>
      <c r="N333" s="4">
        <f>(testdata[[#This Row],[VF]]*kLong)+(N332*(1-kLong))</f>
        <v>-168351645.56410176</v>
      </c>
      <c r="O333" s="4">
        <f>testdata[[#This Row],[EMA34]]-testdata[[#This Row],[EMA55]]</f>
        <v>-351556046.53933465</v>
      </c>
      <c r="P333" s="4">
        <f>(testdata[[#This Row],[KVO]]*kSignal)+(P332*(1-kSignal))</f>
        <v>-268296058.94082746</v>
      </c>
      <c r="Q333"/>
      <c r="R333" s="9"/>
      <c r="S333" s="11"/>
      <c r="T333"/>
      <c r="U333" s="3">
        <v>43217</v>
      </c>
      <c r="V333" s="4">
        <v>-351556046.54000002</v>
      </c>
      <c r="W333" s="4">
        <v>-268296058.94</v>
      </c>
    </row>
    <row r="334" spans="1:23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testdata[[#This Row],[high]]+testdata[[#This Row],[low]]+testdata[[#This Row],[close]]</f>
        <v>770.52</v>
      </c>
      <c r="I334" s="10">
        <f>IF(testdata[[#This Row],[H+L+C]]&gt;H333,1,-1)</f>
        <v>-1</v>
      </c>
      <c r="J334" s="10">
        <f>testdata[[#This Row],[high]]-testdata[[#This Row],[low]]</f>
        <v>3.3400000000000318</v>
      </c>
      <c r="K334" s="14">
        <f>IF(testdata[[#This Row],[T]]=I333,K333+testdata[[#This Row],[dm]],J333+testdata[[#This Row],[dm]])</f>
        <v>5.1200000000000045</v>
      </c>
      <c r="L334" s="4">
        <f>testdata[[#This Row],[volume]]*ABS(2*(testdata[[#This Row],[dm]]/testdata[[#This Row],[cm]]-1))*testdata[[#This Row],[T]]*100</f>
        <v>-5909351356.2499037</v>
      </c>
      <c r="M334" s="4">
        <f>(testdata[[#This Row],[VF]]*kShort)+(M333*(1-kShort))</f>
        <v>-827875901.48323452</v>
      </c>
      <c r="N334" s="4">
        <f>(testdata[[#This Row],[VF]]*kLong)+(N333*(1-kLong))</f>
        <v>-373387349.51716614</v>
      </c>
      <c r="O334" s="4">
        <f>testdata[[#This Row],[EMA34]]-testdata[[#This Row],[EMA55]]</f>
        <v>-454488551.96606839</v>
      </c>
      <c r="P334" s="4">
        <f>(testdata[[#This Row],[KVO]]*kSignal)+(P333*(1-kSignal))</f>
        <v>-294894986.51586187</v>
      </c>
      <c r="Q334"/>
      <c r="R334" s="9"/>
      <c r="S334" s="11"/>
      <c r="T334"/>
      <c r="U334" s="3">
        <v>43220</v>
      </c>
      <c r="V334" s="4">
        <v>-454488551.97000003</v>
      </c>
      <c r="W334" s="4">
        <v>-294894986.51999998</v>
      </c>
    </row>
    <row r="335" spans="1:23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testdata[[#This Row],[high]]+testdata[[#This Row],[low]]+testdata[[#This Row],[close]]</f>
        <v>766.04000000000008</v>
      </c>
      <c r="I335" s="10">
        <f>IF(testdata[[#This Row],[H+L+C]]&gt;H334,1,-1)</f>
        <v>-1</v>
      </c>
      <c r="J335" s="10">
        <f>testdata[[#This Row],[high]]-testdata[[#This Row],[low]]</f>
        <v>2.8900000000000148</v>
      </c>
      <c r="K335" s="14">
        <f>IF(testdata[[#This Row],[T]]=I334,K334+testdata[[#This Row],[dm]],J334+testdata[[#This Row],[dm]])</f>
        <v>8.0100000000000193</v>
      </c>
      <c r="L335" s="4">
        <f>testdata[[#This Row],[volume]]*ABS(2*(testdata[[#This Row],[dm]]/testdata[[#This Row],[cm]]-1))*testdata[[#This Row],[T]]*100</f>
        <v>-9810076476.40448</v>
      </c>
      <c r="M335" s="4">
        <f>(testdata[[#This Row],[VF]]*kShort)+(M334*(1-kShort))</f>
        <v>-1341144505.7644486</v>
      </c>
      <c r="N335" s="4">
        <f>(testdata[[#This Row],[VF]]*kLong)+(N334*(1-kLong))</f>
        <v>-710411961.19171309</v>
      </c>
      <c r="O335" s="4">
        <f>testdata[[#This Row],[EMA34]]-testdata[[#This Row],[EMA55]]</f>
        <v>-630732544.57273555</v>
      </c>
      <c r="P335" s="4">
        <f>(testdata[[#This Row],[KVO]]*kSignal)+(P334*(1-kSignal))</f>
        <v>-342871780.5239867</v>
      </c>
      <c r="Q335"/>
      <c r="R335" s="9"/>
      <c r="S335" s="11"/>
      <c r="T335"/>
      <c r="U335" s="3">
        <v>43221</v>
      </c>
      <c r="V335" s="4">
        <v>-630732544.57000005</v>
      </c>
      <c r="W335" s="4">
        <v>-342871780.51999998</v>
      </c>
    </row>
    <row r="336" spans="1:23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testdata[[#This Row],[high]]+testdata[[#This Row],[low]]+testdata[[#This Row],[close]]</f>
        <v>765.5</v>
      </c>
      <c r="I336" s="10">
        <f>IF(testdata[[#This Row],[H+L+C]]&gt;H335,1,-1)</f>
        <v>-1</v>
      </c>
      <c r="J336" s="10">
        <f>testdata[[#This Row],[high]]-testdata[[#This Row],[low]]</f>
        <v>2.8300000000000125</v>
      </c>
      <c r="K336" s="14">
        <f>IF(testdata[[#This Row],[T]]=I335,K335+testdata[[#This Row],[dm]],J335+testdata[[#This Row],[dm]])</f>
        <v>10.840000000000032</v>
      </c>
      <c r="L336" s="4">
        <f>testdata[[#This Row],[volume]]*ABS(2*(testdata[[#This Row],[dm]]/testdata[[#This Row],[cm]]-1))*testdata[[#This Row],[T]]*100</f>
        <v>-13199946788.191874</v>
      </c>
      <c r="M336" s="4">
        <f>(testdata[[#This Row],[VF]]*kShort)+(M335*(1-kShort))</f>
        <v>-2018790350.474587</v>
      </c>
      <c r="N336" s="4">
        <f>(testdata[[#This Row],[VF]]*kLong)+(N335*(1-kLong))</f>
        <v>-1156466776.4417188</v>
      </c>
      <c r="O336" s="4">
        <f>testdata[[#This Row],[EMA34]]-testdata[[#This Row],[EMA55]]</f>
        <v>-862323574.03286815</v>
      </c>
      <c r="P336" s="4">
        <f>(testdata[[#This Row],[KVO]]*kSignal)+(P335*(1-kSignal))</f>
        <v>-417079179.5966841</v>
      </c>
      <c r="Q336"/>
      <c r="R336" s="9"/>
      <c r="S336" s="11"/>
      <c r="T336"/>
      <c r="U336" s="3">
        <v>43222</v>
      </c>
      <c r="V336" s="4">
        <v>-862323574.02999997</v>
      </c>
      <c r="W336" s="4">
        <v>-417079179.60000002</v>
      </c>
    </row>
    <row r="337" spans="1:23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testdata[[#This Row],[high]]+testdata[[#This Row],[low]]+testdata[[#This Row],[close]]</f>
        <v>759.1099999999999</v>
      </c>
      <c r="I337" s="10">
        <f>IF(testdata[[#This Row],[H+L+C]]&gt;H336,1,-1)</f>
        <v>-1</v>
      </c>
      <c r="J337" s="10">
        <f>testdata[[#This Row],[high]]-testdata[[#This Row],[low]]</f>
        <v>4.1599999999999966</v>
      </c>
      <c r="K337" s="14">
        <f>IF(testdata[[#This Row],[T]]=I336,K336+testdata[[#This Row],[dm]],J336+testdata[[#This Row],[dm]])</f>
        <v>15.000000000000028</v>
      </c>
      <c r="L337" s="4">
        <f>testdata[[#This Row],[volume]]*ABS(2*(testdata[[#This Row],[dm]]/testdata[[#This Row],[cm]]-1))*testdata[[#This Row],[T]]*100</f>
        <v>-20374258116.266689</v>
      </c>
      <c r="M337" s="4">
        <f>(testdata[[#This Row],[VF]]*kShort)+(M336*(1-kShort))</f>
        <v>-3067674222.8055639</v>
      </c>
      <c r="N337" s="4">
        <f>(testdata[[#This Row],[VF]]*kLong)+(N336*(1-kLong))</f>
        <v>-1842816467.1497533</v>
      </c>
      <c r="O337" s="4">
        <f>testdata[[#This Row],[EMA34]]-testdata[[#This Row],[EMA55]]</f>
        <v>-1224857755.6558106</v>
      </c>
      <c r="P337" s="4">
        <f>(testdata[[#This Row],[KVO]]*kSignal)+(P336*(1-kSignal))</f>
        <v>-532476119.03370219</v>
      </c>
      <c r="Q337"/>
      <c r="R337" s="9"/>
      <c r="S337" s="11"/>
      <c r="T337"/>
      <c r="U337" s="3">
        <v>43223</v>
      </c>
      <c r="V337" s="4">
        <v>-1224857755.6600001</v>
      </c>
      <c r="W337" s="4">
        <v>-532476119.02999997</v>
      </c>
    </row>
    <row r="338" spans="1:23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testdata[[#This Row],[high]]+testdata[[#This Row],[low]]+testdata[[#This Row],[close]]</f>
        <v>767.75</v>
      </c>
      <c r="I338" s="10">
        <f>IF(testdata[[#This Row],[H+L+C]]&gt;H337,1,-1)</f>
        <v>1</v>
      </c>
      <c r="J338" s="10">
        <f>testdata[[#This Row],[high]]-testdata[[#This Row],[low]]</f>
        <v>5.4500000000000171</v>
      </c>
      <c r="K338" s="14">
        <f>IF(testdata[[#This Row],[T]]=I337,K337+testdata[[#This Row],[dm]],J337+testdata[[#This Row],[dm]])</f>
        <v>9.6100000000000136</v>
      </c>
      <c r="L338" s="4">
        <f>testdata[[#This Row],[volume]]*ABS(2*(testdata[[#This Row],[dm]]/testdata[[#This Row],[cm]]-1))*testdata[[#This Row],[T]]*100</f>
        <v>8167351808.5327597</v>
      </c>
      <c r="M338" s="4">
        <f>(testdata[[#This Row],[VF]]*kShort)+(M337*(1-kShort))</f>
        <v>-2425672735.3005166</v>
      </c>
      <c r="N338" s="4">
        <f>(testdata[[#This Row],[VF]]*kLong)+(N337*(1-kLong))</f>
        <v>-1485310457.3039494</v>
      </c>
      <c r="O338" s="4">
        <f>testdata[[#This Row],[EMA34]]-testdata[[#This Row],[EMA55]]</f>
        <v>-940362277.99656725</v>
      </c>
      <c r="P338" s="4">
        <f>(testdata[[#This Row],[KVO]]*kSignal)+(P337*(1-kSignal))</f>
        <v>-590745570.31411147</v>
      </c>
      <c r="Q338"/>
      <c r="R338" s="9"/>
      <c r="S338" s="11"/>
      <c r="T338"/>
      <c r="U338" s="3">
        <v>43224</v>
      </c>
      <c r="V338" s="4">
        <v>-940362278</v>
      </c>
      <c r="W338" s="4">
        <v>-590745570.30999994</v>
      </c>
    </row>
    <row r="339" spans="1:23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testdata[[#This Row],[high]]+testdata[[#This Row],[low]]+testdata[[#This Row],[close]]</f>
        <v>774.6</v>
      </c>
      <c r="I339" s="10">
        <f>IF(testdata[[#This Row],[H+L+C]]&gt;H338,1,-1)</f>
        <v>1</v>
      </c>
      <c r="J339" s="10">
        <f>testdata[[#This Row],[high]]-testdata[[#This Row],[low]]</f>
        <v>1.8500000000000227</v>
      </c>
      <c r="K339" s="14">
        <f>IF(testdata[[#This Row],[T]]=I338,K338+testdata[[#This Row],[dm]],J338+testdata[[#This Row],[dm]])</f>
        <v>11.460000000000036</v>
      </c>
      <c r="L339" s="4">
        <f>testdata[[#This Row],[volume]]*ABS(2*(testdata[[#This Row],[dm]]/testdata[[#This Row],[cm]]-1))*testdata[[#This Row],[T]]*100</f>
        <v>9592102255.497366</v>
      </c>
      <c r="M339" s="4">
        <f>(testdata[[#This Row],[VF]]*kShort)+(M338*(1-kShort))</f>
        <v>-1738942735.8263516</v>
      </c>
      <c r="N339" s="4">
        <f>(testdata[[#This Row],[VF]]*kLong)+(N338*(1-kLong))</f>
        <v>-1089688574.7039025</v>
      </c>
      <c r="O339" s="4">
        <f>testdata[[#This Row],[EMA34]]-testdata[[#This Row],[EMA55]]</f>
        <v>-649254161.12244916</v>
      </c>
      <c r="P339" s="4">
        <f>(testdata[[#This Row],[KVO]]*kSignal)+(P338*(1-kSignal))</f>
        <v>-599103940.42958832</v>
      </c>
      <c r="Q339"/>
      <c r="R339" s="9"/>
      <c r="S339" s="11"/>
      <c r="T339"/>
      <c r="U339" s="3">
        <v>43227</v>
      </c>
      <c r="V339" s="4">
        <v>-649254161.12</v>
      </c>
      <c r="W339" s="4">
        <v>-599103940.42999995</v>
      </c>
    </row>
    <row r="340" spans="1:23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testdata[[#This Row],[high]]+testdata[[#This Row],[low]]+testdata[[#This Row],[close]]</f>
        <v>773.01</v>
      </c>
      <c r="I340" s="10">
        <f>IF(testdata[[#This Row],[H+L+C]]&gt;H339,1,-1)</f>
        <v>-1</v>
      </c>
      <c r="J340" s="10">
        <f>testdata[[#This Row],[high]]-testdata[[#This Row],[low]]</f>
        <v>2.1000000000000227</v>
      </c>
      <c r="K340" s="14">
        <f>IF(testdata[[#This Row],[T]]=I339,K339+testdata[[#This Row],[dm]],J339+testdata[[#This Row],[dm]])</f>
        <v>3.9500000000000455</v>
      </c>
      <c r="L340" s="4">
        <f>testdata[[#This Row],[volume]]*ABS(2*(testdata[[#This Row],[dm]]/testdata[[#This Row],[cm]]-1))*testdata[[#This Row],[T]]*100</f>
        <v>-6538602531.6455755</v>
      </c>
      <c r="M340" s="4">
        <f>(testdata[[#This Row],[VF]]*kShort)+(M339*(1-kShort))</f>
        <v>-2013209009.8731644</v>
      </c>
      <c r="N340" s="4">
        <f>(testdata[[#This Row],[VF]]*kLong)+(N339*(1-kLong))</f>
        <v>-1284292644.5946765</v>
      </c>
      <c r="O340" s="4">
        <f>testdata[[#This Row],[EMA34]]-testdata[[#This Row],[EMA55]]</f>
        <v>-728916365.27848792</v>
      </c>
      <c r="P340" s="4">
        <f>(testdata[[#This Row],[KVO]]*kSignal)+(P339*(1-kSignal))</f>
        <v>-617648572.55085969</v>
      </c>
      <c r="Q340"/>
      <c r="R340" s="9"/>
      <c r="S340" s="11"/>
      <c r="T340"/>
      <c r="U340" s="3">
        <v>43228</v>
      </c>
      <c r="V340" s="4">
        <v>-728916365.27999997</v>
      </c>
      <c r="W340" s="4">
        <v>-617648572.54999995</v>
      </c>
    </row>
    <row r="341" spans="1:23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testdata[[#This Row],[high]]+testdata[[#This Row],[low]]+testdata[[#This Row],[close]]</f>
        <v>779.82</v>
      </c>
      <c r="I341" s="10">
        <f>IF(testdata[[#This Row],[H+L+C]]&gt;H340,1,-1)</f>
        <v>1</v>
      </c>
      <c r="J341" s="10">
        <f>testdata[[#This Row],[high]]-testdata[[#This Row],[low]]</f>
        <v>2.6800000000000068</v>
      </c>
      <c r="K341" s="14">
        <f>IF(testdata[[#This Row],[T]]=I340,K340+testdata[[#This Row],[dm]],J340+testdata[[#This Row],[dm]])</f>
        <v>4.7800000000000296</v>
      </c>
      <c r="L341" s="4">
        <f>testdata[[#This Row],[volume]]*ABS(2*(testdata[[#This Row],[dm]]/testdata[[#This Row],[cm]]-1))*testdata[[#This Row],[T]]*100</f>
        <v>5421640468.6192732</v>
      </c>
      <c r="M341" s="4">
        <f>(testdata[[#This Row],[VF]]*kShort)+(M340*(1-kShort))</f>
        <v>-1588360468.2450249</v>
      </c>
      <c r="N341" s="4">
        <f>(testdata[[#This Row],[VF]]*kLong)+(N340*(1-kLong))</f>
        <v>-1044795033.4084641</v>
      </c>
      <c r="O341" s="4">
        <f>testdata[[#This Row],[EMA34]]-testdata[[#This Row],[EMA55]]</f>
        <v>-543565434.83656085</v>
      </c>
      <c r="P341" s="4">
        <f>(testdata[[#This Row],[KVO]]*kSignal)+(P340*(1-kSignal))</f>
        <v>-607065267.16310275</v>
      </c>
      <c r="Q341"/>
      <c r="R341" s="9"/>
      <c r="S341" s="11"/>
      <c r="T341"/>
      <c r="U341" s="3">
        <v>43229</v>
      </c>
      <c r="V341" s="4">
        <v>-543565434.84000003</v>
      </c>
      <c r="W341" s="4">
        <v>-607065267.15999997</v>
      </c>
    </row>
    <row r="342" spans="1:23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testdata[[#This Row],[high]]+testdata[[#This Row],[low]]+testdata[[#This Row],[close]]</f>
        <v>787.74</v>
      </c>
      <c r="I342" s="10">
        <f>IF(testdata[[#This Row],[H+L+C]]&gt;H341,1,-1)</f>
        <v>1</v>
      </c>
      <c r="J342" s="10">
        <f>testdata[[#This Row],[high]]-testdata[[#This Row],[low]]</f>
        <v>2.0999999999999659</v>
      </c>
      <c r="K342" s="14">
        <f>IF(testdata[[#This Row],[T]]=I341,K341+testdata[[#This Row],[dm]],J341+testdata[[#This Row],[dm]])</f>
        <v>6.8799999999999955</v>
      </c>
      <c r="L342" s="4">
        <f>testdata[[#This Row],[volume]]*ABS(2*(testdata[[#This Row],[dm]]/testdata[[#This Row],[cm]]-1))*testdata[[#This Row],[T]]*100</f>
        <v>10355445358.139606</v>
      </c>
      <c r="M342" s="4">
        <f>(testdata[[#This Row],[VF]]*kShort)+(M341*(1-kShort))</f>
        <v>-905857278.16590321</v>
      </c>
      <c r="N342" s="4">
        <f>(testdata[[#This Row],[VF]]*kLong)+(N341*(1-kLong))</f>
        <v>-637643590.85317588</v>
      </c>
      <c r="O342" s="4">
        <f>testdata[[#This Row],[EMA34]]-testdata[[#This Row],[EMA55]]</f>
        <v>-268213687.31272733</v>
      </c>
      <c r="P342" s="4">
        <f>(testdata[[#This Row],[KVO]]*kSignal)+(P341*(1-kSignal))</f>
        <v>-558657898.61304915</v>
      </c>
      <c r="Q342"/>
      <c r="R342" s="9"/>
      <c r="S342" s="11"/>
      <c r="T342"/>
      <c r="U342" s="3">
        <v>43230</v>
      </c>
      <c r="V342" s="4">
        <v>-268213687.31</v>
      </c>
      <c r="W342" s="4">
        <v>-558657898.61000001</v>
      </c>
    </row>
    <row r="343" spans="1:23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testdata[[#This Row],[high]]+testdata[[#This Row],[low]]+testdata[[#This Row],[close]]</f>
        <v>790.57999999999993</v>
      </c>
      <c r="I343" s="10">
        <f>IF(testdata[[#This Row],[H+L+C]]&gt;H342,1,-1)</f>
        <v>1</v>
      </c>
      <c r="J343" s="10">
        <f>testdata[[#This Row],[high]]-testdata[[#This Row],[low]]</f>
        <v>1.5199999999999818</v>
      </c>
      <c r="K343" s="14">
        <f>IF(testdata[[#This Row],[T]]=I342,K342+testdata[[#This Row],[dm]],J342+testdata[[#This Row],[dm]])</f>
        <v>8.3999999999999773</v>
      </c>
      <c r="L343" s="4">
        <f>testdata[[#This Row],[volume]]*ABS(2*(testdata[[#This Row],[dm]]/testdata[[#This Row],[cm]]-1))*testdata[[#This Row],[T]]*100</f>
        <v>10142399680.000021</v>
      </c>
      <c r="M343" s="4">
        <f>(testdata[[#This Row],[VF]]*kShort)+(M342*(1-kShort))</f>
        <v>-274528309.12785041</v>
      </c>
      <c r="N343" s="4">
        <f>(testdata[[#This Row],[VF]]*kLong)+(N342*(1-kLong))</f>
        <v>-252642045.46556175</v>
      </c>
      <c r="O343" s="4">
        <f>testdata[[#This Row],[EMA34]]-testdata[[#This Row],[EMA55]]</f>
        <v>-21886263.662288666</v>
      </c>
      <c r="P343" s="4">
        <f>(testdata[[#This Row],[KVO]]*kSignal)+(P342*(1-kSignal))</f>
        <v>-481976236.47722626</v>
      </c>
      <c r="Q343"/>
      <c r="R343" s="9"/>
      <c r="S343" s="11"/>
      <c r="T343"/>
      <c r="U343" s="3">
        <v>43231</v>
      </c>
      <c r="V343" s="4">
        <v>-21886263.66</v>
      </c>
      <c r="W343" s="4">
        <v>-481976236.48000002</v>
      </c>
    </row>
    <row r="344" spans="1:23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testdata[[#This Row],[high]]+testdata[[#This Row],[low]]+testdata[[#This Row],[close]]</f>
        <v>792.37</v>
      </c>
      <c r="I344" s="10">
        <f>IF(testdata[[#This Row],[H+L+C]]&gt;H343,1,-1)</f>
        <v>1</v>
      </c>
      <c r="J344" s="10">
        <f>testdata[[#This Row],[high]]-testdata[[#This Row],[low]]</f>
        <v>1.6599999999999682</v>
      </c>
      <c r="K344" s="14">
        <f>IF(testdata[[#This Row],[T]]=I343,K343+testdata[[#This Row],[dm]],J343+testdata[[#This Row],[dm]])</f>
        <v>10.059999999999945</v>
      </c>
      <c r="L344" s="4">
        <f>testdata[[#This Row],[volume]]*ABS(2*(testdata[[#This Row],[dm]]/testdata[[#This Row],[cm]]-1))*testdata[[#This Row],[T]]*100</f>
        <v>9462344493.0417747</v>
      </c>
      <c r="M344" s="4">
        <f>(testdata[[#This Row],[VF]]*kShort)+(M343*(1-kShort))</f>
        <v>281864422.42469954</v>
      </c>
      <c r="N344" s="4">
        <f>(testdata[[#This Row],[VF]]*kLong)+(N343*(1-kLong))</f>
        <v>94321759.481128842</v>
      </c>
      <c r="O344" s="4">
        <f>testdata[[#This Row],[EMA34]]-testdata[[#This Row],[EMA55]]</f>
        <v>187542662.9435707</v>
      </c>
      <c r="P344" s="4">
        <f>(testdata[[#This Row],[KVO]]*kSignal)+(P343*(1-kSignal))</f>
        <v>-386330679.41711247</v>
      </c>
      <c r="Q344"/>
      <c r="R344" s="9"/>
      <c r="S344" s="11"/>
      <c r="T344"/>
      <c r="U344" s="3">
        <v>43234</v>
      </c>
      <c r="V344" s="4">
        <v>187542662.94</v>
      </c>
      <c r="W344" s="4">
        <v>-386330679.42000002</v>
      </c>
    </row>
    <row r="345" spans="1:23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testdata[[#This Row],[high]]+testdata[[#This Row],[low]]+testdata[[#This Row],[close]]</f>
        <v>785.9</v>
      </c>
      <c r="I345" s="10">
        <f>IF(testdata[[#This Row],[H+L+C]]&gt;H344,1,-1)</f>
        <v>-1</v>
      </c>
      <c r="J345" s="10">
        <f>testdata[[#This Row],[high]]-testdata[[#This Row],[low]]</f>
        <v>1.5299999999999727</v>
      </c>
      <c r="K345" s="14">
        <f>IF(testdata[[#This Row],[T]]=I344,K344+testdata[[#This Row],[dm]],J344+testdata[[#This Row],[dm]])</f>
        <v>3.1899999999999409</v>
      </c>
      <c r="L345" s="4">
        <f>testdata[[#This Row],[volume]]*ABS(2*(testdata[[#This Row],[dm]]/testdata[[#This Row],[cm]]-1))*testdata[[#This Row],[T]]*100</f>
        <v>-9367600431.3479557</v>
      </c>
      <c r="M345" s="4">
        <f>(testdata[[#This Row],[VF]]*kShort)+(M344*(1-kShort))</f>
        <v>-269533569.21945214</v>
      </c>
      <c r="N345" s="4">
        <f>(testdata[[#This Row],[VF]]*kLong)+(N344*(1-kLong))</f>
        <v>-243604033.04848129</v>
      </c>
      <c r="O345" s="4">
        <f>testdata[[#This Row],[EMA34]]-testdata[[#This Row],[EMA55]]</f>
        <v>-25929536.170970857</v>
      </c>
      <c r="P345" s="4">
        <f>(testdata[[#This Row],[KVO]]*kSignal)+(P344*(1-kSignal))</f>
        <v>-334844801.81052083</v>
      </c>
      <c r="Q345"/>
      <c r="R345" s="9"/>
      <c r="S345" s="11"/>
      <c r="T345"/>
      <c r="U345" s="3">
        <v>43235</v>
      </c>
      <c r="V345" s="4">
        <v>-25929536.170000002</v>
      </c>
      <c r="W345" s="4">
        <v>-334844801.81</v>
      </c>
    </row>
    <row r="346" spans="1:23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testdata[[#This Row],[high]]+testdata[[#This Row],[low]]+testdata[[#This Row],[close]]</f>
        <v>789.16000000000008</v>
      </c>
      <c r="I346" s="10">
        <f>IF(testdata[[#This Row],[H+L+C]]&gt;H345,1,-1)</f>
        <v>1</v>
      </c>
      <c r="J346" s="10">
        <f>testdata[[#This Row],[high]]-testdata[[#This Row],[low]]</f>
        <v>1.589999999999975</v>
      </c>
      <c r="K346" s="14">
        <f>IF(testdata[[#This Row],[T]]=I345,K345+testdata[[#This Row],[dm]],J345+testdata[[#This Row],[dm]])</f>
        <v>3.1199999999999477</v>
      </c>
      <c r="L346" s="4">
        <f>testdata[[#This Row],[volume]]*ABS(2*(testdata[[#This Row],[dm]]/testdata[[#This Row],[cm]]-1))*testdata[[#This Row],[T]]*100</f>
        <v>5471171330.7692251</v>
      </c>
      <c r="M346" s="4">
        <f>(testdata[[#This Row],[VF]]*kShort)+(M345*(1-kShort))</f>
        <v>58506710.779900819</v>
      </c>
      <c r="N346" s="4">
        <f>(testdata[[#This Row],[VF]]*kLong)+(N345*(1-kLong))</f>
        <v>-39504912.912134647</v>
      </c>
      <c r="O346" s="4">
        <f>testdata[[#This Row],[EMA34]]-testdata[[#This Row],[EMA55]]</f>
        <v>98011623.692035466</v>
      </c>
      <c r="P346" s="4">
        <f>(testdata[[#This Row],[KVO]]*kSignal)+(P345*(1-kSignal))</f>
        <v>-273008169.59586996</v>
      </c>
      <c r="Q346"/>
      <c r="R346" s="9"/>
      <c r="S346" s="11"/>
      <c r="T346"/>
      <c r="U346" s="3">
        <v>43236</v>
      </c>
      <c r="V346" s="4">
        <v>98011623.689999998</v>
      </c>
      <c r="W346" s="4">
        <v>-273008169.60000002</v>
      </c>
    </row>
    <row r="347" spans="1:23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testdata[[#This Row],[high]]+testdata[[#This Row],[low]]+testdata[[#This Row],[close]]</f>
        <v>789.42</v>
      </c>
      <c r="I347" s="10">
        <f>IF(testdata[[#This Row],[H+L+C]]&gt;H346,1,-1)</f>
        <v>1</v>
      </c>
      <c r="J347" s="10">
        <f>testdata[[#This Row],[high]]-testdata[[#This Row],[low]]</f>
        <v>2.0299999999999727</v>
      </c>
      <c r="K347" s="14">
        <f>IF(testdata[[#This Row],[T]]=I346,K346+testdata[[#This Row],[dm]],J346+testdata[[#This Row],[dm]])</f>
        <v>5.1499999999999204</v>
      </c>
      <c r="L347" s="4">
        <f>testdata[[#This Row],[volume]]*ABS(2*(testdata[[#This Row],[dm]]/testdata[[#This Row],[cm]]-1))*testdata[[#This Row],[T]]*100</f>
        <v>7084135568.1553307</v>
      </c>
      <c r="M347" s="4">
        <f>(testdata[[#This Row],[VF]]*kShort)+(M346*(1-kShort))</f>
        <v>459971216.91563964</v>
      </c>
      <c r="N347" s="4">
        <f>(testdata[[#This Row],[VF]]*kLong)+(N346*(1-kLong))</f>
        <v>214910818.55456054</v>
      </c>
      <c r="O347" s="4">
        <f>testdata[[#This Row],[EMA34]]-testdata[[#This Row],[EMA55]]</f>
        <v>245060398.3610791</v>
      </c>
      <c r="P347" s="4">
        <f>(testdata[[#This Row],[KVO]]*kSignal)+(P346*(1-kSignal))</f>
        <v>-198998374.17344868</v>
      </c>
      <c r="Q347"/>
      <c r="R347" s="9"/>
      <c r="S347" s="11"/>
      <c r="T347"/>
      <c r="U347" s="3">
        <v>43237</v>
      </c>
      <c r="V347" s="4">
        <v>245060398.36000001</v>
      </c>
      <c r="W347" s="4">
        <v>-198998374.16999999</v>
      </c>
    </row>
    <row r="348" spans="1:23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testdata[[#This Row],[high]]+testdata[[#This Row],[low]]+testdata[[#This Row],[close]]</f>
        <v>787.4</v>
      </c>
      <c r="I348" s="10">
        <f>IF(testdata[[#This Row],[H+L+C]]&gt;H347,1,-1)</f>
        <v>-1</v>
      </c>
      <c r="J348" s="10">
        <f>testdata[[#This Row],[high]]-testdata[[#This Row],[low]]</f>
        <v>1.0699999999999932</v>
      </c>
      <c r="K348" s="14">
        <f>IF(testdata[[#This Row],[T]]=I347,K347+testdata[[#This Row],[dm]],J347+testdata[[#This Row],[dm]])</f>
        <v>3.0999999999999659</v>
      </c>
      <c r="L348" s="4">
        <f>testdata[[#This Row],[volume]]*ABS(2*(testdata[[#This Row],[dm]]/testdata[[#This Row],[cm]]-1))*testdata[[#This Row],[T]]*100</f>
        <v>-8717971468.3870754</v>
      </c>
      <c r="M348" s="4">
        <f>(testdata[[#This Row],[VF]]*kShort)+(M347*(1-kShort))</f>
        <v>-64482650.815944076</v>
      </c>
      <c r="N348" s="4">
        <f>(testdata[[#This Row],[VF]]*kLong)+(N347*(1-kLong))</f>
        <v>-104120691.69335502</v>
      </c>
      <c r="O348" s="4">
        <f>testdata[[#This Row],[EMA34]]-testdata[[#This Row],[EMA55]]</f>
        <v>39638040.877410948</v>
      </c>
      <c r="P348" s="4">
        <f>(testdata[[#This Row],[KVO]]*kSignal)+(P347*(1-kSignal))</f>
        <v>-164907457.73761162</v>
      </c>
      <c r="Q348"/>
      <c r="R348" s="9"/>
      <c r="S348" s="11"/>
      <c r="T348"/>
      <c r="U348" s="3">
        <v>43238</v>
      </c>
      <c r="V348" s="4">
        <v>39638040.880000003</v>
      </c>
      <c r="W348" s="4">
        <v>-164907457.74000001</v>
      </c>
    </row>
    <row r="349" spans="1:23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testdata[[#This Row],[high]]+testdata[[#This Row],[low]]+testdata[[#This Row],[close]]</f>
        <v>791.65999999999985</v>
      </c>
      <c r="I349" s="10">
        <f>IF(testdata[[#This Row],[H+L+C]]&gt;H348,1,-1)</f>
        <v>1</v>
      </c>
      <c r="J349" s="10">
        <f>testdata[[#This Row],[high]]-testdata[[#This Row],[low]]</f>
        <v>2.5400000000000205</v>
      </c>
      <c r="K349" s="14">
        <f>IF(testdata[[#This Row],[T]]=I348,K348+testdata[[#This Row],[dm]],J348+testdata[[#This Row],[dm]])</f>
        <v>3.6100000000000136</v>
      </c>
      <c r="L349" s="4">
        <f>testdata[[#This Row],[volume]]*ABS(2*(testdata[[#This Row],[dm]]/testdata[[#This Row],[cm]]-1))*testdata[[#This Row],[T]]*100</f>
        <v>3557210909.6952543</v>
      </c>
      <c r="M349" s="4">
        <f>(testdata[[#This Row],[VF]]*kShort)+(M348*(1-kShort))</f>
        <v>142471266.92755297</v>
      </c>
      <c r="N349" s="4">
        <f>(testdata[[#This Row],[VF]]*kLong)+(N348*(1-kLong))</f>
        <v>26641151.213381022</v>
      </c>
      <c r="O349" s="4">
        <f>testdata[[#This Row],[EMA34]]-testdata[[#This Row],[EMA55]]</f>
        <v>115830115.71417195</v>
      </c>
      <c r="P349" s="4">
        <f>(testdata[[#This Row],[KVO]]*kSignal)+(P348*(1-kSignal))</f>
        <v>-124802090.10164255</v>
      </c>
      <c r="Q349"/>
      <c r="R349" s="9"/>
      <c r="S349" s="11"/>
      <c r="T349"/>
      <c r="U349" s="3">
        <v>43241</v>
      </c>
      <c r="V349" s="4">
        <v>115830115.70999999</v>
      </c>
      <c r="W349" s="4">
        <v>-124802090.09999999</v>
      </c>
    </row>
    <row r="350" spans="1:23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testdata[[#This Row],[high]]+testdata[[#This Row],[low]]+testdata[[#This Row],[close]]</f>
        <v>792.06000000000006</v>
      </c>
      <c r="I350" s="10">
        <f>IF(testdata[[#This Row],[H+L+C]]&gt;H349,1,-1)</f>
        <v>1</v>
      </c>
      <c r="J350" s="10">
        <f>testdata[[#This Row],[high]]-testdata[[#This Row],[low]]</f>
        <v>1.9499999999999886</v>
      </c>
      <c r="K350" s="14">
        <f>IF(testdata[[#This Row],[T]]=I349,K349+testdata[[#This Row],[dm]],J349+testdata[[#This Row],[dm]])</f>
        <v>5.5600000000000023</v>
      </c>
      <c r="L350" s="4">
        <f>testdata[[#This Row],[volume]]*ABS(2*(testdata[[#This Row],[dm]]/testdata[[#This Row],[cm]]-1))*testdata[[#This Row],[T]]*100</f>
        <v>7112853641.7266426</v>
      </c>
      <c r="M350" s="4">
        <f>(testdata[[#This Row],[VF]]*kShort)+(M349*(1-kShort))</f>
        <v>540778831.20178664</v>
      </c>
      <c r="N350" s="4">
        <f>(testdata[[#This Row],[VF]]*kLong)+(N349*(1-kLong))</f>
        <v>279720168.7317118</v>
      </c>
      <c r="O350" s="4">
        <f>testdata[[#This Row],[EMA34]]-testdata[[#This Row],[EMA55]]</f>
        <v>261058662.47007483</v>
      </c>
      <c r="P350" s="4">
        <f>(testdata[[#This Row],[KVO]]*kSignal)+(P349*(1-kSignal))</f>
        <v>-69679125.448540062</v>
      </c>
      <c r="Q350"/>
      <c r="R350" s="9"/>
      <c r="S350" s="11"/>
      <c r="T350"/>
      <c r="U350" s="3">
        <v>43242</v>
      </c>
      <c r="V350" s="4">
        <v>261058662.47</v>
      </c>
      <c r="W350" s="4">
        <v>-69679125.450000003</v>
      </c>
    </row>
    <row r="351" spans="1:23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testdata[[#This Row],[high]]+testdata[[#This Row],[low]]+testdata[[#This Row],[close]]</f>
        <v>790.73</v>
      </c>
      <c r="I351" s="10">
        <f>IF(testdata[[#This Row],[H+L+C]]&gt;H350,1,-1)</f>
        <v>-1</v>
      </c>
      <c r="J351" s="10">
        <f>testdata[[#This Row],[high]]-testdata[[#This Row],[low]]</f>
        <v>2.3199999999999932</v>
      </c>
      <c r="K351" s="14">
        <f>IF(testdata[[#This Row],[T]]=I350,K350+testdata[[#This Row],[dm]],J350+testdata[[#This Row],[dm]])</f>
        <v>4.2699999999999818</v>
      </c>
      <c r="L351" s="4">
        <f>testdata[[#This Row],[volume]]*ABS(2*(testdata[[#This Row],[dm]]/testdata[[#This Row],[cm]]-1))*testdata[[#This Row],[T]]*100</f>
        <v>-6110592702.5761032</v>
      </c>
      <c r="M351" s="4">
        <f>(testdata[[#This Row],[VF]]*kShort)+(M350*(1-kShort))</f>
        <v>160700457.84305006</v>
      </c>
      <c r="N351" s="4">
        <f>(testdata[[#This Row],[VF]]*kLong)+(N350*(1-kLong))</f>
        <v>51494709.042146981</v>
      </c>
      <c r="O351" s="4">
        <f>testdata[[#This Row],[EMA34]]-testdata[[#This Row],[EMA55]]</f>
        <v>109205748.80090308</v>
      </c>
      <c r="P351" s="4">
        <f>(testdata[[#This Row],[KVO]]*kSignal)+(P350*(1-kSignal))</f>
        <v>-44124143.412905335</v>
      </c>
      <c r="Q351"/>
      <c r="R351" s="9"/>
      <c r="S351" s="11"/>
      <c r="T351"/>
      <c r="U351" s="3">
        <v>43243</v>
      </c>
      <c r="V351" s="4">
        <v>109205748.8</v>
      </c>
      <c r="W351" s="4">
        <v>-44124143.409999996</v>
      </c>
    </row>
    <row r="352" spans="1:23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testdata[[#This Row],[high]]+testdata[[#This Row],[low]]+testdata[[#This Row],[close]]</f>
        <v>789.82999999999993</v>
      </c>
      <c r="I352" s="10">
        <f>IF(testdata[[#This Row],[H+L+C]]&gt;H351,1,-1)</f>
        <v>-1</v>
      </c>
      <c r="J352" s="10">
        <f>testdata[[#This Row],[high]]-testdata[[#This Row],[low]]</f>
        <v>2.3600000000000136</v>
      </c>
      <c r="K352" s="14">
        <f>IF(testdata[[#This Row],[T]]=I351,K351+testdata[[#This Row],[dm]],J351+testdata[[#This Row],[dm]])</f>
        <v>6.6299999999999955</v>
      </c>
      <c r="L352" s="4">
        <f>testdata[[#This Row],[volume]]*ABS(2*(testdata[[#This Row],[dm]]/testdata[[#This Row],[cm]]-1))*testdata[[#This Row],[T]]*100</f>
        <v>-10129538478.431337</v>
      </c>
      <c r="M352" s="4">
        <f>(testdata[[#This Row],[VF]]*kShort)+(M351*(1-kShort))</f>
        <v>-427313195.65834349</v>
      </c>
      <c r="N352" s="4">
        <f>(testdata[[#This Row],[VF]]*kLong)+(N351*(1-kLong))</f>
        <v>-312113619.08190602</v>
      </c>
      <c r="O352" s="4">
        <f>testdata[[#This Row],[EMA34]]-testdata[[#This Row],[EMA55]]</f>
        <v>-115199576.57643747</v>
      </c>
      <c r="P352" s="4">
        <f>(testdata[[#This Row],[KVO]]*kSignal)+(P351*(1-kSignal))</f>
        <v>-54277776.721981362</v>
      </c>
      <c r="Q352"/>
      <c r="R352" s="9"/>
      <c r="S352" s="11"/>
      <c r="T352"/>
      <c r="U352" s="3">
        <v>43244</v>
      </c>
      <c r="V352" s="4">
        <v>-115199576.58</v>
      </c>
      <c r="W352" s="4">
        <v>-54277776.719999999</v>
      </c>
    </row>
    <row r="353" spans="1:23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testdata[[#This Row],[high]]+testdata[[#This Row],[low]]+testdata[[#This Row],[close]]</f>
        <v>789.62000000000012</v>
      </c>
      <c r="I353" s="10">
        <f>IF(testdata[[#This Row],[H+L+C]]&gt;H352,1,-1)</f>
        <v>-1</v>
      </c>
      <c r="J353" s="10">
        <f>testdata[[#This Row],[high]]-testdata[[#This Row],[low]]</f>
        <v>1.2400000000000091</v>
      </c>
      <c r="K353" s="14">
        <f>IF(testdata[[#This Row],[T]]=I352,K352+testdata[[#This Row],[dm]],J352+testdata[[#This Row],[dm]])</f>
        <v>7.8700000000000045</v>
      </c>
      <c r="L353" s="4">
        <f>testdata[[#This Row],[volume]]*ABS(2*(testdata[[#This Row],[dm]]/testdata[[#This Row],[cm]]-1))*testdata[[#This Row],[T]]*100</f>
        <v>-9822788965.6924915</v>
      </c>
      <c r="M353" s="4">
        <f>(testdata[[#This Row],[VF]]*kShort)+(M352*(1-kShort))</f>
        <v>-964197525.37458038</v>
      </c>
      <c r="N353" s="4">
        <f>(testdata[[#This Row],[VF]]*kLong)+(N352*(1-kLong))</f>
        <v>-651780595.74656975</v>
      </c>
      <c r="O353" s="4">
        <f>testdata[[#This Row],[EMA34]]-testdata[[#This Row],[EMA55]]</f>
        <v>-312416929.62801063</v>
      </c>
      <c r="P353" s="4">
        <f>(testdata[[#This Row],[KVO]]*kSignal)+(P352*(1-kSignal))</f>
        <v>-91154798.565699831</v>
      </c>
      <c r="Q353"/>
      <c r="R353" s="9"/>
      <c r="S353" s="11"/>
      <c r="T353"/>
      <c r="U353" s="3">
        <v>43245</v>
      </c>
      <c r="V353" s="4">
        <v>-312416929.63</v>
      </c>
      <c r="W353" s="4">
        <v>-91154798.569999993</v>
      </c>
    </row>
    <row r="354" spans="1:23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testdata[[#This Row],[high]]+testdata[[#This Row],[low]]+testdata[[#This Row],[close]]</f>
        <v>781.28000000000009</v>
      </c>
      <c r="I354" s="10">
        <f>IF(testdata[[#This Row],[H+L+C]]&gt;H353,1,-1)</f>
        <v>-1</v>
      </c>
      <c r="J354" s="10">
        <f>testdata[[#This Row],[high]]-testdata[[#This Row],[low]]</f>
        <v>3.3000000000000114</v>
      </c>
      <c r="K354" s="14">
        <f>IF(testdata[[#This Row],[T]]=I353,K353+testdata[[#This Row],[dm]],J353+testdata[[#This Row],[dm]])</f>
        <v>11.170000000000016</v>
      </c>
      <c r="L354" s="4">
        <f>testdata[[#This Row],[volume]]*ABS(2*(testdata[[#This Row],[dm]]/testdata[[#This Row],[cm]]-1))*testdata[[#This Row],[T]]*100</f>
        <v>-16890737449.597124</v>
      </c>
      <c r="M354" s="4">
        <f>(testdata[[#This Row],[VF]]*kShort)+(M353*(1-kShort))</f>
        <v>-1874285521.0444398</v>
      </c>
      <c r="N354" s="4">
        <f>(testdata[[#This Row],[VF]]*kLong)+(N353*(1-kLong))</f>
        <v>-1231743340.5269465</v>
      </c>
      <c r="O354" s="4">
        <f>testdata[[#This Row],[EMA34]]-testdata[[#This Row],[EMA55]]</f>
        <v>-642542180.51749325</v>
      </c>
      <c r="P354" s="4">
        <f>(testdata[[#This Row],[KVO]]*kSignal)+(P353*(1-kSignal))</f>
        <v>-169924424.55881315</v>
      </c>
      <c r="Q354"/>
      <c r="R354" s="9"/>
      <c r="S354" s="11"/>
      <c r="T354"/>
      <c r="U354" s="3">
        <v>43249</v>
      </c>
      <c r="V354" s="4">
        <v>-642542180.51999998</v>
      </c>
      <c r="W354" s="4">
        <v>-169924424.56</v>
      </c>
    </row>
    <row r="355" spans="1:23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testdata[[#This Row],[high]]+testdata[[#This Row],[low]]+testdata[[#This Row],[close]]</f>
        <v>789.18999999999994</v>
      </c>
      <c r="I355" s="10">
        <f>IF(testdata[[#This Row],[H+L+C]]&gt;H354,1,-1)</f>
        <v>1</v>
      </c>
      <c r="J355" s="10">
        <f>testdata[[#This Row],[high]]-testdata[[#This Row],[low]]</f>
        <v>2.5999999999999659</v>
      </c>
      <c r="K355" s="14">
        <f>IF(testdata[[#This Row],[T]]=I354,K354+testdata[[#This Row],[dm]],J354+testdata[[#This Row],[dm]])</f>
        <v>5.8999999999999773</v>
      </c>
      <c r="L355" s="4">
        <f>testdata[[#This Row],[volume]]*ABS(2*(testdata[[#This Row],[dm]]/testdata[[#This Row],[cm]]-1))*testdata[[#This Row],[T]]*100</f>
        <v>8060681572.8814144</v>
      </c>
      <c r="M355" s="4">
        <f>(testdata[[#This Row],[VF]]*kShort)+(M354*(1-kShort))</f>
        <v>-1306573115.677248</v>
      </c>
      <c r="N355" s="4">
        <f>(testdata[[#This Row],[VF]]*kLong)+(N354*(1-kLong))</f>
        <v>-899871022.1909337</v>
      </c>
      <c r="O355" s="4">
        <f>testdata[[#This Row],[EMA34]]-testdata[[#This Row],[EMA55]]</f>
        <v>-406702093.4863143</v>
      </c>
      <c r="P355" s="4">
        <f>(testdata[[#This Row],[KVO]]*kSignal)+(P354*(1-kSignal))</f>
        <v>-203749805.83417049</v>
      </c>
      <c r="Q355"/>
      <c r="R355" s="9"/>
      <c r="S355" s="11"/>
      <c r="T355"/>
      <c r="U355" s="3">
        <v>43250</v>
      </c>
      <c r="V355" s="4">
        <v>-406702093.49000001</v>
      </c>
      <c r="W355" s="4">
        <v>-203749805.83000001</v>
      </c>
    </row>
    <row r="356" spans="1:23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testdata[[#This Row],[high]]+testdata[[#This Row],[low]]+testdata[[#This Row],[close]]</f>
        <v>786.81</v>
      </c>
      <c r="I356" s="10">
        <f>IF(testdata[[#This Row],[H+L+C]]&gt;H355,1,-1)</f>
        <v>-1</v>
      </c>
      <c r="J356" s="10">
        <f>testdata[[#This Row],[high]]-testdata[[#This Row],[low]]</f>
        <v>2.160000000000025</v>
      </c>
      <c r="K356" s="14">
        <f>IF(testdata[[#This Row],[T]]=I355,K355+testdata[[#This Row],[dm]],J355+testdata[[#This Row],[dm]])</f>
        <v>4.7599999999999909</v>
      </c>
      <c r="L356" s="4">
        <f>testdata[[#This Row],[volume]]*ABS(2*(testdata[[#This Row],[dm]]/testdata[[#This Row],[cm]]-1))*testdata[[#This Row],[T]]*100</f>
        <v>-10565303193.277191</v>
      </c>
      <c r="M356" s="4">
        <f>(testdata[[#This Row],[VF]]*kShort)+(M355*(1-kShort))</f>
        <v>-1835643405.8258162</v>
      </c>
      <c r="N356" s="4">
        <f>(testdata[[#This Row],[VF]]*kLong)+(N355*(1-kLong))</f>
        <v>-1245065028.3011572</v>
      </c>
      <c r="O356" s="4">
        <f>testdata[[#This Row],[EMA34]]-testdata[[#This Row],[EMA55]]</f>
        <v>-590578377.52465892</v>
      </c>
      <c r="P356" s="4">
        <f>(testdata[[#This Row],[KVO]]*kSignal)+(P355*(1-kSignal))</f>
        <v>-259011030.36138314</v>
      </c>
      <c r="Q356"/>
      <c r="R356" s="9"/>
      <c r="S356" s="11"/>
      <c r="T356"/>
      <c r="U356" s="3">
        <v>43251</v>
      </c>
      <c r="V356" s="4">
        <v>-590578377.51999998</v>
      </c>
      <c r="W356" s="4">
        <v>-259011030.36000001</v>
      </c>
    </row>
    <row r="357" spans="1:23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testdata[[#This Row],[high]]+testdata[[#This Row],[low]]+testdata[[#This Row],[close]]</f>
        <v>792.81</v>
      </c>
      <c r="I357" s="10">
        <f>IF(testdata[[#This Row],[H+L+C]]&gt;H356,1,-1)</f>
        <v>1</v>
      </c>
      <c r="J357" s="10">
        <f>testdata[[#This Row],[high]]-testdata[[#This Row],[low]]</f>
        <v>1.5600000000000023</v>
      </c>
      <c r="K357" s="14">
        <f>IF(testdata[[#This Row],[T]]=I356,K356+testdata[[#This Row],[dm]],J356+testdata[[#This Row],[dm]])</f>
        <v>3.7200000000000273</v>
      </c>
      <c r="L357" s="4">
        <f>testdata[[#This Row],[volume]]*ABS(2*(testdata[[#This Row],[dm]]/testdata[[#This Row],[cm]]-1))*testdata[[#This Row],[T]]*100</f>
        <v>8557724903.2258434</v>
      </c>
      <c r="M357" s="4">
        <f>(testdata[[#This Row],[VF]]*kShort)+(M356*(1-kShort))</f>
        <v>-1241736645.3085785</v>
      </c>
      <c r="N357" s="4">
        <f>(testdata[[#This Row],[VF]]*kLong)+(N356*(1-kLong))</f>
        <v>-894965387.88947856</v>
      </c>
      <c r="O357" s="4">
        <f>testdata[[#This Row],[EMA34]]-testdata[[#This Row],[EMA55]]</f>
        <v>-346771257.41909993</v>
      </c>
      <c r="P357" s="4">
        <f>(testdata[[#This Row],[KVO]]*kSignal)+(P356*(1-kSignal))</f>
        <v>-271548205.6553427</v>
      </c>
      <c r="Q357"/>
      <c r="R357" s="9"/>
      <c r="S357" s="11"/>
      <c r="T357"/>
      <c r="U357" s="3">
        <v>43252</v>
      </c>
      <c r="V357" s="4">
        <v>-346771257.42000002</v>
      </c>
      <c r="W357" s="4">
        <v>-271548205.66000003</v>
      </c>
    </row>
    <row r="358" spans="1:23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testdata[[#This Row],[high]]+testdata[[#This Row],[low]]+testdata[[#This Row],[close]]</f>
        <v>797.11999999999989</v>
      </c>
      <c r="I358" s="10">
        <f>IF(testdata[[#This Row],[H+L+C]]&gt;H357,1,-1)</f>
        <v>1</v>
      </c>
      <c r="J358" s="10">
        <f>testdata[[#This Row],[high]]-testdata[[#This Row],[low]]</f>
        <v>0.90000000000003411</v>
      </c>
      <c r="K358" s="14">
        <f>IF(testdata[[#This Row],[T]]=I357,K357+testdata[[#This Row],[dm]],J357+testdata[[#This Row],[dm]])</f>
        <v>4.6200000000000614</v>
      </c>
      <c r="L358" s="4">
        <f>testdata[[#This Row],[volume]]*ABS(2*(testdata[[#This Row],[dm]]/testdata[[#This Row],[cm]]-1))*testdata[[#This Row],[T]]*100</f>
        <v>7558336581.8181362</v>
      </c>
      <c r="M358" s="4">
        <f>(testdata[[#This Row],[VF]]*kShort)+(M357*(1-kShort))</f>
        <v>-738875318.0441947</v>
      </c>
      <c r="N358" s="4">
        <f>(testdata[[#This Row],[VF]]*kLong)+(N357*(1-kLong))</f>
        <v>-593061746.11420655</v>
      </c>
      <c r="O358" s="4">
        <f>testdata[[#This Row],[EMA34]]-testdata[[#This Row],[EMA55]]</f>
        <v>-145813571.92998815</v>
      </c>
      <c r="P358" s="4">
        <f>(testdata[[#This Row],[KVO]]*kSignal)+(P357*(1-kSignal))</f>
        <v>-253586115.12314919</v>
      </c>
      <c r="Q358"/>
      <c r="R358" s="9"/>
      <c r="S358" s="11"/>
      <c r="T358"/>
      <c r="U358" s="3">
        <v>43255</v>
      </c>
      <c r="V358" s="4">
        <v>-145813571.93000001</v>
      </c>
      <c r="W358" s="4">
        <v>-253586115.12</v>
      </c>
    </row>
    <row r="359" spans="1:23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testdata[[#This Row],[high]]+testdata[[#This Row],[low]]+testdata[[#This Row],[close]]</f>
        <v>797.57999999999993</v>
      </c>
      <c r="I359" s="10">
        <f>IF(testdata[[#This Row],[H+L+C]]&gt;H358,1,-1)</f>
        <v>1</v>
      </c>
      <c r="J359" s="10">
        <f>testdata[[#This Row],[high]]-testdata[[#This Row],[low]]</f>
        <v>1.3000000000000114</v>
      </c>
      <c r="K359" s="14">
        <f>IF(testdata[[#This Row],[T]]=I358,K358+testdata[[#This Row],[dm]],J358+testdata[[#This Row],[dm]])</f>
        <v>5.9200000000000728</v>
      </c>
      <c r="L359" s="4">
        <f>testdata[[#This Row],[volume]]*ABS(2*(testdata[[#This Row],[dm]]/testdata[[#This Row],[cm]]-1))*testdata[[#This Row],[T]]*100</f>
        <v>8253729267.5675755</v>
      </c>
      <c r="M359" s="4">
        <f>(testdata[[#This Row],[VF]]*kShort)+(M358*(1-kShort))</f>
        <v>-225012198.86637926</v>
      </c>
      <c r="N359" s="4">
        <f>(testdata[[#This Row],[VF]]*kLong)+(N358*(1-kLong))</f>
        <v>-277104924.19700009</v>
      </c>
      <c r="O359" s="4">
        <f>testdata[[#This Row],[EMA34]]-testdata[[#This Row],[EMA55]]</f>
        <v>52092725.330620825</v>
      </c>
      <c r="P359" s="4">
        <f>(testdata[[#This Row],[KVO]]*kSignal)+(P358*(1-kSignal))</f>
        <v>-209917709.3440392</v>
      </c>
      <c r="Q359"/>
      <c r="R359" s="9"/>
      <c r="S359" s="11"/>
      <c r="T359"/>
      <c r="U359" s="3">
        <v>43256</v>
      </c>
      <c r="V359" s="4">
        <v>52092725.329999998</v>
      </c>
      <c r="W359" s="4">
        <v>-209917709.34</v>
      </c>
    </row>
    <row r="360" spans="1:23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testdata[[#This Row],[high]]+testdata[[#This Row],[low]]+testdata[[#This Row],[close]]</f>
        <v>802.61</v>
      </c>
      <c r="I360" s="10">
        <f>IF(testdata[[#This Row],[H+L+C]]&gt;H359,1,-1)</f>
        <v>1</v>
      </c>
      <c r="J360" s="10">
        <f>testdata[[#This Row],[high]]-testdata[[#This Row],[low]]</f>
        <v>2.3500000000000227</v>
      </c>
      <c r="K360" s="14">
        <f>IF(testdata[[#This Row],[T]]=I359,K359+testdata[[#This Row],[dm]],J359+testdata[[#This Row],[dm]])</f>
        <v>8.2700000000000955</v>
      </c>
      <c r="L360" s="4">
        <f>testdata[[#This Row],[volume]]*ABS(2*(testdata[[#This Row],[dm]]/testdata[[#This Row],[cm]]-1))*testdata[[#This Row],[T]]*100</f>
        <v>9287913340.7497044</v>
      </c>
      <c r="M360" s="4">
        <f>(testdata[[#This Row],[VF]]*kShort)+(M359*(1-kShort))</f>
        <v>318583546.25453979</v>
      </c>
      <c r="N360" s="4">
        <f>(testdata[[#This Row],[VF]]*kLong)+(N359*(1-kLong))</f>
        <v>64502870.979667902</v>
      </c>
      <c r="O360" s="4">
        <f>testdata[[#This Row],[EMA34]]-testdata[[#This Row],[EMA55]]</f>
        <v>254080675.27487189</v>
      </c>
      <c r="P360" s="4">
        <f>(testdata[[#This Row],[KVO]]*kSignal)+(P359*(1-kSignal))</f>
        <v>-143632225.82705194</v>
      </c>
      <c r="Q360"/>
      <c r="R360" s="9"/>
      <c r="S360" s="11"/>
      <c r="T360"/>
      <c r="U360" s="3">
        <v>43257</v>
      </c>
      <c r="V360" s="4">
        <v>254080675.27000001</v>
      </c>
      <c r="W360" s="4">
        <v>-143632225.83000001</v>
      </c>
    </row>
    <row r="361" spans="1:23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testdata[[#This Row],[high]]+testdata[[#This Row],[low]]+testdata[[#This Row],[close]]</f>
        <v>804.52</v>
      </c>
      <c r="I361" s="10">
        <f>IF(testdata[[#This Row],[H+L+C]]&gt;H360,1,-1)</f>
        <v>1</v>
      </c>
      <c r="J361" s="10">
        <f>testdata[[#This Row],[high]]-testdata[[#This Row],[low]]</f>
        <v>1.8699999999999477</v>
      </c>
      <c r="K361" s="14">
        <f>IF(testdata[[#This Row],[T]]=I360,K360+testdata[[#This Row],[dm]],J360+testdata[[#This Row],[dm]])</f>
        <v>10.140000000000043</v>
      </c>
      <c r="L361" s="4">
        <f>testdata[[#This Row],[volume]]*ABS(2*(testdata[[#This Row],[dm]]/testdata[[#This Row],[cm]]-1))*testdata[[#This Row],[T]]*100</f>
        <v>12308912713.21508</v>
      </c>
      <c r="M361" s="4">
        <f>(testdata[[#This Row],[VF]]*kShort)+(M360*(1-kShort))</f>
        <v>1003745212.9379992</v>
      </c>
      <c r="N361" s="4">
        <f>(testdata[[#This Row],[VF]]*kLong)+(N360*(1-kLong))</f>
        <v>501803222.48807544</v>
      </c>
      <c r="O361" s="4">
        <f>testdata[[#This Row],[EMA34]]-testdata[[#This Row],[EMA55]]</f>
        <v>501941990.44992381</v>
      </c>
      <c r="P361" s="4">
        <f>(testdata[[#This Row],[KVO]]*kSignal)+(P360*(1-kSignal))</f>
        <v>-51407337.78748399</v>
      </c>
      <c r="Q361"/>
      <c r="R361" s="9"/>
      <c r="S361" s="11"/>
      <c r="T361"/>
      <c r="U361" s="3">
        <v>43258</v>
      </c>
      <c r="V361" s="4">
        <v>501941990.44999999</v>
      </c>
      <c r="W361" s="4">
        <v>-51407337.789999999</v>
      </c>
    </row>
    <row r="362" spans="1:23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testdata[[#This Row],[high]]+testdata[[#This Row],[low]]+testdata[[#This Row],[close]]</f>
        <v>805.58999999999992</v>
      </c>
      <c r="I362" s="10">
        <f>IF(testdata[[#This Row],[H+L+C]]&gt;H361,1,-1)</f>
        <v>1</v>
      </c>
      <c r="J362" s="10">
        <f>testdata[[#This Row],[high]]-testdata[[#This Row],[low]]</f>
        <v>1.5300000000000296</v>
      </c>
      <c r="K362" s="14">
        <f>IF(testdata[[#This Row],[T]]=I361,K361+testdata[[#This Row],[dm]],J361+testdata[[#This Row],[dm]])</f>
        <v>11.670000000000073</v>
      </c>
      <c r="L362" s="4">
        <f>testdata[[#This Row],[volume]]*ABS(2*(testdata[[#This Row],[dm]]/testdata[[#This Row],[cm]]-1))*testdata[[#This Row],[T]]*100</f>
        <v>12964414889.460129</v>
      </c>
      <c r="M362" s="4">
        <f>(testdata[[#This Row],[VF]]*kShort)+(M361*(1-kShort))</f>
        <v>1687212051.5964065</v>
      </c>
      <c r="N362" s="4">
        <f>(testdata[[#This Row],[VF]]*kLong)+(N361*(1-kLong))</f>
        <v>946896496.30850589</v>
      </c>
      <c r="O362" s="4">
        <f>testdata[[#This Row],[EMA34]]-testdata[[#This Row],[EMA55]]</f>
        <v>740315555.28790057</v>
      </c>
      <c r="P362" s="4">
        <f>(testdata[[#This Row],[KVO]]*kSignal)+(P361*(1-kSignal))</f>
        <v>61695932.651856653</v>
      </c>
      <c r="Q362"/>
      <c r="R362" s="9"/>
      <c r="S362" s="11"/>
      <c r="T362"/>
      <c r="U362" s="3">
        <v>43259</v>
      </c>
      <c r="V362" s="4">
        <v>740315555.28999996</v>
      </c>
      <c r="W362" s="4">
        <v>61695932.649999999</v>
      </c>
    </row>
    <row r="363" spans="1:23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testdata[[#This Row],[high]]+testdata[[#This Row],[low]]+testdata[[#This Row],[close]]</f>
        <v>808.63</v>
      </c>
      <c r="I363" s="10">
        <f>IF(testdata[[#This Row],[H+L+C]]&gt;H362,1,-1)</f>
        <v>1</v>
      </c>
      <c r="J363" s="10">
        <f>testdata[[#This Row],[high]]-testdata[[#This Row],[low]]</f>
        <v>1.0299999999999727</v>
      </c>
      <c r="K363" s="14">
        <f>IF(testdata[[#This Row],[T]]=I362,K362+testdata[[#This Row],[dm]],J362+testdata[[#This Row],[dm]])</f>
        <v>12.700000000000045</v>
      </c>
      <c r="L363" s="4">
        <f>testdata[[#This Row],[volume]]*ABS(2*(testdata[[#This Row],[dm]]/testdata[[#This Row],[cm]]-1))*testdata[[#This Row],[T]]*100</f>
        <v>11192796608.503965</v>
      </c>
      <c r="M363" s="4">
        <f>(testdata[[#This Row],[VF]]*kShort)+(M362*(1-kShort))</f>
        <v>2230388311.9911242</v>
      </c>
      <c r="N363" s="4">
        <f>(testdata[[#This Row],[VF]]*kLong)+(N362*(1-kLong))</f>
        <v>1312821500.3154867</v>
      </c>
      <c r="O363" s="4">
        <f>testdata[[#This Row],[EMA34]]-testdata[[#This Row],[EMA55]]</f>
        <v>917566811.67563748</v>
      </c>
      <c r="P363" s="4">
        <f>(testdata[[#This Row],[KVO]]*kSignal)+(P362*(1-kSignal))</f>
        <v>183963201.08382535</v>
      </c>
      <c r="Q363"/>
      <c r="R363" s="9"/>
      <c r="S363" s="11"/>
      <c r="T363"/>
      <c r="U363" s="3">
        <v>43262</v>
      </c>
      <c r="V363" s="4">
        <v>917566811.67999995</v>
      </c>
      <c r="W363" s="4">
        <v>183963201.08000001</v>
      </c>
    </row>
    <row r="364" spans="1:23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testdata[[#This Row],[high]]+testdata[[#This Row],[low]]+testdata[[#This Row],[close]]</f>
        <v>808.81999999999994</v>
      </c>
      <c r="I364" s="10">
        <f>IF(testdata[[#This Row],[H+L+C]]&gt;H363,1,-1)</f>
        <v>1</v>
      </c>
      <c r="J364" s="10">
        <f>testdata[[#This Row],[high]]-testdata[[#This Row],[low]]</f>
        <v>1.1100000000000136</v>
      </c>
      <c r="K364" s="14">
        <f>IF(testdata[[#This Row],[T]]=I363,K363+testdata[[#This Row],[dm]],J363+testdata[[#This Row],[dm]])</f>
        <v>13.810000000000059</v>
      </c>
      <c r="L364" s="4">
        <f>testdata[[#This Row],[volume]]*ABS(2*(testdata[[#This Row],[dm]]/testdata[[#This Row],[cm]]-1))*testdata[[#This Row],[T]]*100</f>
        <v>13757325671.252705</v>
      </c>
      <c r="M364" s="4">
        <f>(testdata[[#This Row],[VF]]*kShort)+(M363*(1-kShort))</f>
        <v>2889070446.8060713</v>
      </c>
      <c r="N364" s="4">
        <f>(testdata[[#This Row],[VF]]*kLong)+(N363*(1-kLong))</f>
        <v>1757268077.8489587</v>
      </c>
      <c r="O364" s="4">
        <f>testdata[[#This Row],[EMA34]]-testdata[[#This Row],[EMA55]]</f>
        <v>1131802368.9571126</v>
      </c>
      <c r="P364" s="4">
        <f>(testdata[[#This Row],[KVO]]*kSignal)+(P363*(1-kSignal))</f>
        <v>319368796.494295</v>
      </c>
      <c r="Q364"/>
      <c r="R364" s="9"/>
      <c r="S364" s="11"/>
      <c r="T364"/>
      <c r="U364" s="3">
        <v>43263</v>
      </c>
      <c r="V364" s="4">
        <v>1131802368.96</v>
      </c>
      <c r="W364" s="4">
        <v>319368796.49000001</v>
      </c>
    </row>
    <row r="365" spans="1:23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testdata[[#This Row],[high]]+testdata[[#This Row],[low]]+testdata[[#This Row],[close]]</f>
        <v>807.73</v>
      </c>
      <c r="I365" s="10">
        <f>IF(testdata[[#This Row],[H+L+C]]&gt;H364,1,-1)</f>
        <v>-1</v>
      </c>
      <c r="J365" s="10">
        <f>testdata[[#This Row],[high]]-testdata[[#This Row],[low]]</f>
        <v>1.6200000000000045</v>
      </c>
      <c r="K365" s="14">
        <f>IF(testdata[[#This Row],[T]]=I364,K364+testdata[[#This Row],[dm]],J364+testdata[[#This Row],[dm]])</f>
        <v>2.7300000000000182</v>
      </c>
      <c r="L365" s="4">
        <f>testdata[[#This Row],[volume]]*ABS(2*(testdata[[#This Row],[dm]]/testdata[[#This Row],[cm]]-1))*testdata[[#This Row],[T]]*100</f>
        <v>-6649466303.2967415</v>
      </c>
      <c r="M365" s="4">
        <f>(testdata[[#This Row],[VF]]*kShort)+(M364*(1-kShort))</f>
        <v>2344011203.9430537</v>
      </c>
      <c r="N365" s="4">
        <f>(testdata[[#This Row],[VF]]*kLong)+(N364*(1-kLong))</f>
        <v>1457027564.2366123</v>
      </c>
      <c r="O365" s="4">
        <f>testdata[[#This Row],[EMA34]]-testdata[[#This Row],[EMA55]]</f>
        <v>886983639.7064414</v>
      </c>
      <c r="P365" s="4">
        <f>(testdata[[#This Row],[KVO]]*kSignal)+(P364*(1-kSignal))</f>
        <v>400456631.23888731</v>
      </c>
      <c r="Q365"/>
      <c r="R365" s="9"/>
      <c r="S365" s="11"/>
      <c r="T365"/>
      <c r="U365" s="3">
        <v>43264</v>
      </c>
      <c r="V365" s="4">
        <v>886983639.71000004</v>
      </c>
      <c r="W365" s="4">
        <v>400456631.24000001</v>
      </c>
    </row>
    <row r="366" spans="1:23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testdata[[#This Row],[high]]+testdata[[#This Row],[low]]+testdata[[#This Row],[close]]</f>
        <v>808.52</v>
      </c>
      <c r="I366" s="10">
        <f>IF(testdata[[#This Row],[H+L+C]]&gt;H365,1,-1)</f>
        <v>1</v>
      </c>
      <c r="J366" s="10">
        <f>testdata[[#This Row],[high]]-testdata[[#This Row],[low]]</f>
        <v>1.2300000000000182</v>
      </c>
      <c r="K366" s="14">
        <f>IF(testdata[[#This Row],[T]]=I365,K365+testdata[[#This Row],[dm]],J365+testdata[[#This Row],[dm]])</f>
        <v>2.8500000000000227</v>
      </c>
      <c r="L366" s="4">
        <f>testdata[[#This Row],[volume]]*ABS(2*(testdata[[#This Row],[dm]]/testdata[[#This Row],[cm]]-1))*testdata[[#This Row],[T]]*100</f>
        <v>9064053928.4210072</v>
      </c>
      <c r="M366" s="4">
        <f>(testdata[[#This Row],[VF]]*kShort)+(M365*(1-kShort))</f>
        <v>2728013645.341794</v>
      </c>
      <c r="N366" s="4">
        <f>(testdata[[#This Row],[VF]]*kLong)+(N365*(1-kLong))</f>
        <v>1728707077.2431979</v>
      </c>
      <c r="O366" s="4">
        <f>testdata[[#This Row],[EMA34]]-testdata[[#This Row],[EMA55]]</f>
        <v>999306568.0985961</v>
      </c>
      <c r="P366" s="4">
        <f>(testdata[[#This Row],[KVO]]*kSignal)+(P365*(1-kSignal))</f>
        <v>486006622.21884573</v>
      </c>
      <c r="Q366"/>
      <c r="R366" s="9"/>
      <c r="S366" s="11"/>
      <c r="T366"/>
      <c r="U366" s="3">
        <v>43265</v>
      </c>
      <c r="V366" s="4">
        <v>999306568.10000002</v>
      </c>
      <c r="W366" s="4">
        <v>486006622.22000003</v>
      </c>
    </row>
    <row r="367" spans="1:23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testdata[[#This Row],[high]]+testdata[[#This Row],[low]]+testdata[[#This Row],[close]]</f>
        <v>806.18000000000006</v>
      </c>
      <c r="I367" s="10">
        <f>IF(testdata[[#This Row],[H+L+C]]&gt;H366,1,-1)</f>
        <v>-1</v>
      </c>
      <c r="J367" s="10">
        <f>testdata[[#This Row],[high]]-testdata[[#This Row],[low]]</f>
        <v>2.1000000000000227</v>
      </c>
      <c r="K367" s="14">
        <f>IF(testdata[[#This Row],[T]]=I366,K366+testdata[[#This Row],[dm]],J366+testdata[[#This Row],[dm]])</f>
        <v>3.3300000000000409</v>
      </c>
      <c r="L367" s="4">
        <f>testdata[[#This Row],[volume]]*ABS(2*(testdata[[#This Row],[dm]]/testdata[[#This Row],[cm]]-1))*testdata[[#This Row],[T]]*100</f>
        <v>-9129747027.02705</v>
      </c>
      <c r="M367" s="4">
        <f>(testdata[[#This Row],[VF]]*kShort)+(M366*(1-kShort))</f>
        <v>2050427321.2064314</v>
      </c>
      <c r="N367" s="4">
        <f>(testdata[[#This Row],[VF]]*kLong)+(N366*(1-kLong))</f>
        <v>1340905144.9478319</v>
      </c>
      <c r="O367" s="4">
        <f>testdata[[#This Row],[EMA34]]-testdata[[#This Row],[EMA55]]</f>
        <v>709522176.25859952</v>
      </c>
      <c r="P367" s="4">
        <f>(testdata[[#This Row],[KVO]]*kSignal)+(P366*(1-kSignal))</f>
        <v>517937415.65309632</v>
      </c>
      <c r="Q367"/>
      <c r="R367" s="9"/>
      <c r="S367" s="11"/>
      <c r="T367"/>
      <c r="U367" s="3">
        <v>43266</v>
      </c>
      <c r="V367" s="4">
        <v>709522176.25999999</v>
      </c>
      <c r="W367" s="4">
        <v>517937415.64999998</v>
      </c>
    </row>
    <row r="368" spans="1:23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testdata[[#This Row],[high]]+testdata[[#This Row],[low]]+testdata[[#This Row],[close]]</f>
        <v>804.46999999999991</v>
      </c>
      <c r="I368" s="10">
        <f>IF(testdata[[#This Row],[H+L+C]]&gt;H367,1,-1)</f>
        <v>-1</v>
      </c>
      <c r="J368" s="10">
        <f>testdata[[#This Row],[high]]-testdata[[#This Row],[low]]</f>
        <v>1.6999999999999886</v>
      </c>
      <c r="K368" s="14">
        <f>IF(testdata[[#This Row],[T]]=I367,K367+testdata[[#This Row],[dm]],J367+testdata[[#This Row],[dm]])</f>
        <v>5.0300000000000296</v>
      </c>
      <c r="L368" s="4">
        <f>testdata[[#This Row],[volume]]*ABS(2*(testdata[[#This Row],[dm]]/testdata[[#This Row],[cm]]-1))*testdata[[#This Row],[T]]*100</f>
        <v>-7213440438.9662485</v>
      </c>
      <c r="M368" s="4">
        <f>(testdata[[#This Row],[VF]]*kShort)+(M367*(1-kShort))</f>
        <v>1521063449.196564</v>
      </c>
      <c r="N368" s="4">
        <f>(testdata[[#This Row],[VF]]*kLong)+(N367*(1-kLong))</f>
        <v>1035392802.6651862</v>
      </c>
      <c r="O368" s="4">
        <f>testdata[[#This Row],[EMA34]]-testdata[[#This Row],[EMA55]]</f>
        <v>485670646.53137779</v>
      </c>
      <c r="P368" s="4">
        <f>(testdata[[#This Row],[KVO]]*kSignal)+(P367*(1-kSignal))</f>
        <v>513327877.20713657</v>
      </c>
      <c r="Q368"/>
      <c r="R368" s="9"/>
      <c r="S368" s="11"/>
      <c r="T368"/>
      <c r="U368" s="3">
        <v>43269</v>
      </c>
      <c r="V368" s="4">
        <v>485670646.52999997</v>
      </c>
      <c r="W368" s="4">
        <v>513327877.20999998</v>
      </c>
    </row>
    <row r="369" spans="1:23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testdata[[#This Row],[high]]+testdata[[#This Row],[low]]+testdata[[#This Row],[close]]</f>
        <v>801.13</v>
      </c>
      <c r="I369" s="10">
        <f>IF(testdata[[#This Row],[H+L+C]]&gt;H368,1,-1)</f>
        <v>-1</v>
      </c>
      <c r="J369" s="10">
        <f>testdata[[#This Row],[high]]-testdata[[#This Row],[low]]</f>
        <v>2.1499999999999773</v>
      </c>
      <c r="K369" s="14">
        <f>IF(testdata[[#This Row],[T]]=I368,K368+testdata[[#This Row],[dm]],J368+testdata[[#This Row],[dm]])</f>
        <v>7.1800000000000068</v>
      </c>
      <c r="L369" s="4">
        <f>testdata[[#This Row],[volume]]*ABS(2*(testdata[[#This Row],[dm]]/testdata[[#This Row],[cm]]-1))*testdata[[#This Row],[T]]*100</f>
        <v>-14068724492.479177</v>
      </c>
      <c r="M369" s="4">
        <f>(testdata[[#This Row],[VF]]*kShort)+(M368*(1-kShort))</f>
        <v>630218423.95795012</v>
      </c>
      <c r="N369" s="4">
        <f>(testdata[[#This Row],[VF]]*kLong)+(N368*(1-kLong))</f>
        <v>495960042.12431604</v>
      </c>
      <c r="O369" s="4">
        <f>testdata[[#This Row],[EMA34]]-testdata[[#This Row],[EMA55]]</f>
        <v>134258381.83363408</v>
      </c>
      <c r="P369" s="4">
        <f>(testdata[[#This Row],[KVO]]*kSignal)+(P368*(1-kSignal))</f>
        <v>459175092.15377909</v>
      </c>
      <c r="Q369"/>
      <c r="R369" s="9"/>
      <c r="S369" s="11"/>
      <c r="T369"/>
      <c r="U369" s="3">
        <v>43270</v>
      </c>
      <c r="V369" s="4">
        <v>134258381.83000001</v>
      </c>
      <c r="W369" s="4">
        <v>459175092.14999998</v>
      </c>
    </row>
    <row r="370" spans="1:23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testdata[[#This Row],[high]]+testdata[[#This Row],[low]]+testdata[[#This Row],[close]]</f>
        <v>804.53</v>
      </c>
      <c r="I370" s="10">
        <f>IF(testdata[[#This Row],[H+L+C]]&gt;H369,1,-1)</f>
        <v>1</v>
      </c>
      <c r="J370" s="10">
        <f>testdata[[#This Row],[high]]-testdata[[#This Row],[low]]</f>
        <v>1.089999999999975</v>
      </c>
      <c r="K370" s="14">
        <f>IF(testdata[[#This Row],[T]]=I369,K369+testdata[[#This Row],[dm]],J369+testdata[[#This Row],[dm]])</f>
        <v>3.2399999999999523</v>
      </c>
      <c r="L370" s="4">
        <f>testdata[[#This Row],[volume]]*ABS(2*(testdata[[#This Row],[dm]]/testdata[[#This Row],[cm]]-1))*testdata[[#This Row],[T]]*100</f>
        <v>7348941012.3457088</v>
      </c>
      <c r="M370" s="4">
        <f>(testdata[[#This Row],[VF]]*kShort)+(M369*(1-kShort))</f>
        <v>1014145429.0086792</v>
      </c>
      <c r="N370" s="4">
        <f>(testdata[[#This Row],[VF]]*kLong)+(N369*(1-kLong))</f>
        <v>740709362.48936582</v>
      </c>
      <c r="O370" s="4">
        <f>testdata[[#This Row],[EMA34]]-testdata[[#This Row],[EMA55]]</f>
        <v>273436066.51931334</v>
      </c>
      <c r="P370" s="4">
        <f>(testdata[[#This Row],[KVO]]*kSignal)+(P369*(1-kSignal))</f>
        <v>432640945.6345697</v>
      </c>
      <c r="Q370"/>
      <c r="R370" s="9"/>
      <c r="S370" s="11"/>
      <c r="T370"/>
      <c r="U370" s="3">
        <v>43271</v>
      </c>
      <c r="V370" s="4">
        <v>273436066.51999998</v>
      </c>
      <c r="W370" s="4">
        <v>432640945.63</v>
      </c>
    </row>
    <row r="371" spans="1:23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testdata[[#This Row],[high]]+testdata[[#This Row],[low]]+testdata[[#This Row],[close]]</f>
        <v>800.28</v>
      </c>
      <c r="I371" s="10">
        <f>IF(testdata[[#This Row],[H+L+C]]&gt;H370,1,-1)</f>
        <v>-1</v>
      </c>
      <c r="J371" s="10">
        <f>testdata[[#This Row],[high]]-testdata[[#This Row],[low]]</f>
        <v>2.2400000000000091</v>
      </c>
      <c r="K371" s="14">
        <f>IF(testdata[[#This Row],[T]]=I370,K370+testdata[[#This Row],[dm]],J370+testdata[[#This Row],[dm]])</f>
        <v>3.3299999999999841</v>
      </c>
      <c r="L371" s="4">
        <f>testdata[[#This Row],[volume]]*ABS(2*(testdata[[#This Row],[dm]]/testdata[[#This Row],[cm]]-1))*testdata[[#This Row],[T]]*100</f>
        <v>-4789412603.0029163</v>
      </c>
      <c r="M371" s="4">
        <f>(testdata[[#This Row],[VF]]*kShort)+(M370*(1-kShort))</f>
        <v>682513541.46515942</v>
      </c>
      <c r="N371" s="4">
        <f>(testdata[[#This Row],[VF]]*kLong)+(N370*(1-kLong))</f>
        <v>543205006.57892716</v>
      </c>
      <c r="O371" s="4">
        <f>testdata[[#This Row],[EMA34]]-testdata[[#This Row],[EMA55]]</f>
        <v>139308534.88623226</v>
      </c>
      <c r="P371" s="4">
        <f>(testdata[[#This Row],[KVO]]*kSignal)+(P370*(1-kSignal))</f>
        <v>390736315.52766436</v>
      </c>
      <c r="Q371"/>
      <c r="R371" s="9"/>
      <c r="S371" s="11"/>
      <c r="T371"/>
      <c r="U371" s="3">
        <v>43272</v>
      </c>
      <c r="V371" s="4">
        <v>139308534.88999999</v>
      </c>
      <c r="W371" s="4">
        <v>390736315.52999997</v>
      </c>
    </row>
    <row r="372" spans="1:23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testdata[[#This Row],[high]]+testdata[[#This Row],[low]]+testdata[[#This Row],[close]]</f>
        <v>801.36</v>
      </c>
      <c r="I372" s="10">
        <f>IF(testdata[[#This Row],[H+L+C]]&gt;H371,1,-1)</f>
        <v>1</v>
      </c>
      <c r="J372" s="10">
        <f>testdata[[#This Row],[high]]-testdata[[#This Row],[low]]</f>
        <v>1.2599999999999909</v>
      </c>
      <c r="K372" s="14">
        <f>IF(testdata[[#This Row],[T]]=I371,K371+testdata[[#This Row],[dm]],J371+testdata[[#This Row],[dm]])</f>
        <v>3.5</v>
      </c>
      <c r="L372" s="4">
        <f>testdata[[#This Row],[volume]]*ABS(2*(testdata[[#This Row],[dm]]/testdata[[#This Row],[cm]]-1))*testdata[[#This Row],[T]]*100</f>
        <v>7460273152.0000296</v>
      </c>
      <c r="M372" s="4">
        <f>(testdata[[#This Row],[VF]]*kShort)+(M371*(1-kShort))</f>
        <v>1069814090.6385806</v>
      </c>
      <c r="N372" s="4">
        <f>(testdata[[#This Row],[VF]]*kLong)+(N371*(1-kLong))</f>
        <v>790243154.62968087</v>
      </c>
      <c r="O372" s="4">
        <f>testdata[[#This Row],[EMA34]]-testdata[[#This Row],[EMA55]]</f>
        <v>279570936.00889969</v>
      </c>
      <c r="P372" s="4">
        <f>(testdata[[#This Row],[KVO]]*kSignal)+(P371*(1-kSignal))</f>
        <v>374855547.0249837</v>
      </c>
      <c r="Q372"/>
      <c r="R372" s="9"/>
      <c r="S372" s="11"/>
      <c r="T372"/>
      <c r="U372" s="3">
        <v>43273</v>
      </c>
      <c r="V372" s="4">
        <v>279570936.00999999</v>
      </c>
      <c r="W372" s="4">
        <v>374855547.01999998</v>
      </c>
    </row>
    <row r="373" spans="1:23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testdata[[#This Row],[high]]+testdata[[#This Row],[low]]+testdata[[#This Row],[close]]</f>
        <v>790.38</v>
      </c>
      <c r="I373" s="10">
        <f>IF(testdata[[#This Row],[H+L+C]]&gt;H372,1,-1)</f>
        <v>-1</v>
      </c>
      <c r="J373" s="10">
        <f>testdata[[#This Row],[high]]-testdata[[#This Row],[low]]</f>
        <v>4.3899999999999864</v>
      </c>
      <c r="K373" s="14">
        <f>IF(testdata[[#This Row],[T]]=I372,K372+testdata[[#This Row],[dm]],J372+testdata[[#This Row],[dm]])</f>
        <v>5.6499999999999773</v>
      </c>
      <c r="L373" s="4">
        <f>testdata[[#This Row],[volume]]*ABS(2*(testdata[[#This Row],[dm]]/testdata[[#This Row],[cm]]-1))*testdata[[#This Row],[T]]*100</f>
        <v>-6330065874.6902456</v>
      </c>
      <c r="M373" s="4">
        <f>(testdata[[#This Row],[VF]]*kShort)+(M372*(1-kShort))</f>
        <v>646963806.9055047</v>
      </c>
      <c r="N373" s="4">
        <f>(testdata[[#This Row],[VF]]*kLong)+(N372*(1-kLong))</f>
        <v>535946403.58254069</v>
      </c>
      <c r="O373" s="4">
        <f>testdata[[#This Row],[EMA34]]-testdata[[#This Row],[EMA55]]</f>
        <v>111017403.32296401</v>
      </c>
      <c r="P373" s="4">
        <f>(testdata[[#This Row],[KVO]]*kSignal)+(P372*(1-kSignal))</f>
        <v>337164383.63898087</v>
      </c>
      <c r="Q373"/>
      <c r="R373" s="9"/>
      <c r="S373" s="11"/>
      <c r="T373"/>
      <c r="U373" s="3">
        <v>43276</v>
      </c>
      <c r="V373" s="4">
        <v>111017403.31999999</v>
      </c>
      <c r="W373" s="4">
        <v>337164383.63999999</v>
      </c>
    </row>
    <row r="374" spans="1:23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testdata[[#This Row],[high]]+testdata[[#This Row],[low]]+testdata[[#This Row],[close]]</f>
        <v>791.56999999999994</v>
      </c>
      <c r="I374" s="10">
        <f>IF(testdata[[#This Row],[H+L+C]]&gt;H373,1,-1)</f>
        <v>1</v>
      </c>
      <c r="J374" s="10">
        <f>testdata[[#This Row],[high]]-testdata[[#This Row],[low]]</f>
        <v>1.7200000000000273</v>
      </c>
      <c r="K374" s="14">
        <f>IF(testdata[[#This Row],[T]]=I373,K373+testdata[[#This Row],[dm]],J373+testdata[[#This Row],[dm]])</f>
        <v>6.1100000000000136</v>
      </c>
      <c r="L374" s="4">
        <f>testdata[[#This Row],[volume]]*ABS(2*(testdata[[#This Row],[dm]]/testdata[[#This Row],[cm]]-1))*testdata[[#This Row],[T]]*100</f>
        <v>10161086240.26181</v>
      </c>
      <c r="M374" s="4">
        <f>(testdata[[#This Row],[VF]]*kShort)+(M373*(1-kShort))</f>
        <v>1190627945.9544363</v>
      </c>
      <c r="N374" s="4">
        <f>(testdata[[#This Row],[VF]]*kLong)+(N373*(1-kLong))</f>
        <v>879701397.74965739</v>
      </c>
      <c r="O374" s="4">
        <f>testdata[[#This Row],[EMA34]]-testdata[[#This Row],[EMA55]]</f>
        <v>310926548.20477891</v>
      </c>
      <c r="P374" s="4">
        <f>(testdata[[#This Row],[KVO]]*kSignal)+(P373*(1-kSignal))</f>
        <v>333416121.43409491</v>
      </c>
      <c r="Q374"/>
      <c r="R374" s="9"/>
      <c r="S374" s="11"/>
      <c r="T374"/>
      <c r="U374" s="3">
        <v>43277</v>
      </c>
      <c r="V374" s="4">
        <v>310926548.19999999</v>
      </c>
      <c r="W374" s="4">
        <v>333416121.43000001</v>
      </c>
    </row>
    <row r="375" spans="1:23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testdata[[#This Row],[high]]+testdata[[#This Row],[low]]+testdata[[#This Row],[close]]</f>
        <v>789.1</v>
      </c>
      <c r="I375" s="10">
        <f>IF(testdata[[#This Row],[H+L+C]]&gt;H374,1,-1)</f>
        <v>-1</v>
      </c>
      <c r="J375" s="10">
        <f>testdata[[#This Row],[high]]-testdata[[#This Row],[low]]</f>
        <v>4.5500000000000114</v>
      </c>
      <c r="K375" s="14">
        <f>IF(testdata[[#This Row],[T]]=I374,K374+testdata[[#This Row],[dm]],J374+testdata[[#This Row],[dm]])</f>
        <v>6.2700000000000387</v>
      </c>
      <c r="L375" s="4">
        <f>testdata[[#This Row],[volume]]*ABS(2*(testdata[[#This Row],[dm]]/testdata[[#This Row],[cm]]-1))*testdata[[#This Row],[T]]*100</f>
        <v>-5937094573.5247793</v>
      </c>
      <c r="M375" s="4">
        <f>(testdata[[#This Row],[VF]]*kShort)+(M374*(1-kShort))</f>
        <v>783329516.26990974</v>
      </c>
      <c r="N375" s="4">
        <f>(testdata[[#This Row],[VF]]*kLong)+(N374*(1-kLong))</f>
        <v>636244398.77557039</v>
      </c>
      <c r="O375" s="4">
        <f>testdata[[#This Row],[EMA34]]-testdata[[#This Row],[EMA55]]</f>
        <v>147085117.49433935</v>
      </c>
      <c r="P375" s="4">
        <f>(testdata[[#This Row],[KVO]]*kSignal)+(P374*(1-kSignal))</f>
        <v>306797406.58555841</v>
      </c>
      <c r="Q375"/>
      <c r="R375" s="9"/>
      <c r="S375" s="11"/>
      <c r="T375"/>
      <c r="U375" s="3">
        <v>43278</v>
      </c>
      <c r="V375" s="4">
        <v>147085117.49000001</v>
      </c>
      <c r="W375" s="4">
        <v>306797406.58999997</v>
      </c>
    </row>
    <row r="376" spans="1:23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testdata[[#This Row],[high]]+testdata[[#This Row],[low]]+testdata[[#This Row],[close]]</f>
        <v>787.87</v>
      </c>
      <c r="I376" s="10">
        <f>IF(testdata[[#This Row],[H+L+C]]&gt;H375,1,-1)</f>
        <v>-1</v>
      </c>
      <c r="J376" s="10">
        <f>testdata[[#This Row],[high]]-testdata[[#This Row],[low]]</f>
        <v>3.1699999999999591</v>
      </c>
      <c r="K376" s="14">
        <f>IF(testdata[[#This Row],[T]]=I375,K375+testdata[[#This Row],[dm]],J375+testdata[[#This Row],[dm]])</f>
        <v>9.4399999999999977</v>
      </c>
      <c r="L376" s="4">
        <f>testdata[[#This Row],[volume]]*ABS(2*(testdata[[#This Row],[dm]]/testdata[[#This Row],[cm]]-1))*testdata[[#This Row],[T]]*100</f>
        <v>-10482789620.33905</v>
      </c>
      <c r="M376" s="4">
        <f>(testdata[[#This Row],[VF]]*kShort)+(M375*(1-kShort))</f>
        <v>139551279.89225495</v>
      </c>
      <c r="N376" s="4">
        <f>(testdata[[#This Row],[VF]]*kLong)+(N375*(1-kLong))</f>
        <v>239136040.95004827</v>
      </c>
      <c r="O376" s="4">
        <f>testdata[[#This Row],[EMA34]]-testdata[[#This Row],[EMA55]]</f>
        <v>-99584761.057793319</v>
      </c>
      <c r="P376" s="4">
        <f>(testdata[[#This Row],[KVO]]*kSignal)+(P375*(1-kSignal))</f>
        <v>248742811.20793673</v>
      </c>
      <c r="Q376"/>
      <c r="R376" s="9"/>
      <c r="S376" s="11"/>
      <c r="T376"/>
      <c r="U376" s="3">
        <v>43279</v>
      </c>
      <c r="V376" s="4">
        <v>-99584761.060000002</v>
      </c>
      <c r="W376" s="4">
        <v>248742811.21000001</v>
      </c>
    </row>
    <row r="377" spans="1:23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testdata[[#This Row],[high]]+testdata[[#This Row],[low]]+testdata[[#This Row],[close]]</f>
        <v>792.68000000000006</v>
      </c>
      <c r="I377" s="10">
        <f>IF(testdata[[#This Row],[H+L+C]]&gt;H376,1,-1)</f>
        <v>1</v>
      </c>
      <c r="J377" s="10">
        <f>testdata[[#This Row],[high]]-testdata[[#This Row],[low]]</f>
        <v>2.4399999999999977</v>
      </c>
      <c r="K377" s="14">
        <f>IF(testdata[[#This Row],[T]]=I376,K376+testdata[[#This Row],[dm]],J376+testdata[[#This Row],[dm]])</f>
        <v>5.6099999999999568</v>
      </c>
      <c r="L377" s="4">
        <f>testdata[[#This Row],[volume]]*ABS(2*(testdata[[#This Row],[dm]]/testdata[[#This Row],[cm]]-1))*testdata[[#This Row],[T]]*100</f>
        <v>11354788563.279797</v>
      </c>
      <c r="M377" s="4">
        <f>(testdata[[#This Row],[VF]]*kShort)+(M376*(1-kShort))</f>
        <v>780421981.80011439</v>
      </c>
      <c r="N377" s="4">
        <f>(testdata[[#This Row],[VF]]*kLong)+(N376*(1-kLong))</f>
        <v>636123631.03325355</v>
      </c>
      <c r="O377" s="4">
        <f>testdata[[#This Row],[EMA34]]-testdata[[#This Row],[EMA55]]</f>
        <v>144298350.76686084</v>
      </c>
      <c r="P377" s="4">
        <f>(testdata[[#This Row],[KVO]]*kSignal)+(P376*(1-kSignal))</f>
        <v>233822174.00206876</v>
      </c>
      <c r="Q377"/>
      <c r="R377" s="9"/>
      <c r="S377" s="11"/>
      <c r="T377"/>
      <c r="U377" s="3">
        <v>43280</v>
      </c>
      <c r="V377" s="4">
        <v>144298350.77000001</v>
      </c>
      <c r="W377" s="4">
        <v>233822174</v>
      </c>
    </row>
    <row r="378" spans="1:23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testdata[[#This Row],[high]]+testdata[[#This Row],[low]]+testdata[[#This Row],[close]]</f>
        <v>789.81999999999994</v>
      </c>
      <c r="I378" s="10">
        <f>IF(testdata[[#This Row],[H+L+C]]&gt;H377,1,-1)</f>
        <v>-1</v>
      </c>
      <c r="J378" s="10">
        <f>testdata[[#This Row],[high]]-testdata[[#This Row],[low]]</f>
        <v>2.7200000000000273</v>
      </c>
      <c r="K378" s="14">
        <f>IF(testdata[[#This Row],[T]]=I377,K377+testdata[[#This Row],[dm]],J377+testdata[[#This Row],[dm]])</f>
        <v>5.160000000000025</v>
      </c>
      <c r="L378" s="4">
        <f>testdata[[#This Row],[volume]]*ABS(2*(testdata[[#This Row],[dm]]/testdata[[#This Row],[cm]]-1))*testdata[[#This Row],[T]]*100</f>
        <v>-6188060167.4418249</v>
      </c>
      <c r="M378" s="4">
        <f>(testdata[[#This Row],[VF]]*kShort)+(M377*(1-kShort))</f>
        <v>382223001.84343213</v>
      </c>
      <c r="N378" s="4">
        <f>(testdata[[#This Row],[VF]]*kLong)+(N377*(1-kLong))</f>
        <v>392402781.08771503</v>
      </c>
      <c r="O378" s="4">
        <f>testdata[[#This Row],[EMA34]]-testdata[[#This Row],[EMA55]]</f>
        <v>-10179779.244282901</v>
      </c>
      <c r="P378" s="4">
        <f>(testdata[[#This Row],[KVO]]*kSignal)+(P377*(1-kSignal))</f>
        <v>198964752.10973281</v>
      </c>
      <c r="Q378"/>
      <c r="R378" s="9"/>
      <c r="S378" s="11"/>
      <c r="T378"/>
      <c r="U378" s="3">
        <v>43283</v>
      </c>
      <c r="V378" s="4">
        <v>-10179779.24</v>
      </c>
      <c r="W378" s="4">
        <v>198964752.11000001</v>
      </c>
    </row>
    <row r="379" spans="1:23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testdata[[#This Row],[high]]+testdata[[#This Row],[low]]+testdata[[#This Row],[close]]</f>
        <v>790.94999999999993</v>
      </c>
      <c r="I379" s="10">
        <f>IF(testdata[[#This Row],[H+L+C]]&gt;H378,1,-1)</f>
        <v>1</v>
      </c>
      <c r="J379" s="10">
        <f>testdata[[#This Row],[high]]-testdata[[#This Row],[low]]</f>
        <v>2.4799999999999613</v>
      </c>
      <c r="K379" s="14">
        <f>IF(testdata[[#This Row],[T]]=I378,K378+testdata[[#This Row],[dm]],J378+testdata[[#This Row],[dm]])</f>
        <v>5.1999999999999886</v>
      </c>
      <c r="L379" s="4">
        <f>testdata[[#This Row],[volume]]*ABS(2*(testdata[[#This Row],[dm]]/testdata[[#This Row],[cm]]-1))*testdata[[#This Row],[T]]*100</f>
        <v>4543715643.0769787</v>
      </c>
      <c r="M379" s="4">
        <f>(testdata[[#This Row],[VF]]*kShort)+(M378*(1-kShort))</f>
        <v>620022581.34249187</v>
      </c>
      <c r="N379" s="4">
        <f>(testdata[[#This Row],[VF]]*kLong)+(N378*(1-kLong))</f>
        <v>540663954.73018873</v>
      </c>
      <c r="O379" s="4">
        <f>testdata[[#This Row],[EMA34]]-testdata[[#This Row],[EMA55]]</f>
        <v>79358626.612303138</v>
      </c>
      <c r="P379" s="4">
        <f>(testdata[[#This Row],[KVO]]*kSignal)+(P378*(1-kSignal))</f>
        <v>181878162.75295714</v>
      </c>
      <c r="Q379"/>
      <c r="R379" s="9"/>
      <c r="S379" s="11"/>
      <c r="T379"/>
      <c r="U379" s="3">
        <v>43284</v>
      </c>
      <c r="V379" s="4">
        <v>79358626.609999999</v>
      </c>
      <c r="W379" s="4">
        <v>181878162.75</v>
      </c>
    </row>
    <row r="380" spans="1:23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testdata[[#This Row],[high]]+testdata[[#This Row],[low]]+testdata[[#This Row],[close]]</f>
        <v>793.81999999999994</v>
      </c>
      <c r="I380" s="10">
        <f>IF(testdata[[#This Row],[H+L+C]]&gt;H379,1,-1)</f>
        <v>1</v>
      </c>
      <c r="J380" s="10">
        <f>testdata[[#This Row],[high]]-testdata[[#This Row],[low]]</f>
        <v>2.160000000000025</v>
      </c>
      <c r="K380" s="14">
        <f>IF(testdata[[#This Row],[T]]=I379,K379+testdata[[#This Row],[dm]],J379+testdata[[#This Row],[dm]])</f>
        <v>7.3600000000000136</v>
      </c>
      <c r="L380" s="4">
        <f>testdata[[#This Row],[volume]]*ABS(2*(testdata[[#This Row],[dm]]/testdata[[#This Row],[cm]]-1))*testdata[[#This Row],[T]]*100</f>
        <v>8281362869.5651846</v>
      </c>
      <c r="M380" s="4">
        <f>(testdata[[#This Row],[VF]]*kShort)+(M379*(1-kShort))</f>
        <v>1057813454.9552171</v>
      </c>
      <c r="N380" s="4">
        <f>(testdata[[#This Row],[VF]]*kLong)+(N379*(1-kLong))</f>
        <v>817117487.40286708</v>
      </c>
      <c r="O380" s="4">
        <f>testdata[[#This Row],[EMA34]]-testdata[[#This Row],[EMA55]]</f>
        <v>240695967.55235004</v>
      </c>
      <c r="P380" s="4">
        <f>(testdata[[#This Row],[KVO]]*kSignal)+(P379*(1-kSignal))</f>
        <v>190280706.29572758</v>
      </c>
      <c r="Q380"/>
      <c r="R380" s="9"/>
      <c r="S380" s="11"/>
      <c r="T380"/>
      <c r="U380" s="3">
        <v>43286</v>
      </c>
      <c r="V380" s="4">
        <v>240695967.55000001</v>
      </c>
      <c r="W380" s="4">
        <v>190280706.30000001</v>
      </c>
    </row>
    <row r="381" spans="1:23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testdata[[#This Row],[high]]+testdata[[#This Row],[low]]+testdata[[#This Row],[close]]</f>
        <v>800.33999999999992</v>
      </c>
      <c r="I381" s="10">
        <f>IF(testdata[[#This Row],[H+L+C]]&gt;H380,1,-1)</f>
        <v>1</v>
      </c>
      <c r="J381" s="10">
        <f>testdata[[#This Row],[high]]-testdata[[#This Row],[low]]</f>
        <v>3.0400000000000205</v>
      </c>
      <c r="K381" s="14">
        <f>IF(testdata[[#This Row],[T]]=I380,K380+testdata[[#This Row],[dm]],J380+testdata[[#This Row],[dm]])</f>
        <v>10.400000000000034</v>
      </c>
      <c r="L381" s="4">
        <f>testdata[[#This Row],[volume]]*ABS(2*(testdata[[#This Row],[dm]]/testdata[[#This Row],[cm]]-1))*testdata[[#This Row],[T]]*100</f>
        <v>9689272418.461525</v>
      </c>
      <c r="M381" s="4">
        <f>(testdata[[#This Row],[VF]]*kShort)+(M380*(1-kShort))</f>
        <v>1551039681.4412918</v>
      </c>
      <c r="N381" s="4">
        <f>(testdata[[#This Row],[VF]]*kLong)+(N380*(1-kLong))</f>
        <v>1133980163.5121047</v>
      </c>
      <c r="O381" s="4">
        <f>testdata[[#This Row],[EMA34]]-testdata[[#This Row],[EMA55]]</f>
        <v>417059517.92918706</v>
      </c>
      <c r="P381" s="4">
        <f>(testdata[[#This Row],[KVO]]*kSignal)+(P380*(1-kSignal))</f>
        <v>222677679.3862218</v>
      </c>
      <c r="Q381"/>
      <c r="R381" s="9"/>
      <c r="S381" s="11"/>
      <c r="T381"/>
      <c r="U381" s="3">
        <v>43287</v>
      </c>
      <c r="V381" s="4">
        <v>417059517.93000001</v>
      </c>
      <c r="W381" s="4">
        <v>222677679.38999999</v>
      </c>
    </row>
    <row r="382" spans="1:23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testdata[[#This Row],[high]]+testdata[[#This Row],[low]]+testdata[[#This Row],[close]]</f>
        <v>808.49</v>
      </c>
      <c r="I382" s="10">
        <f>IF(testdata[[#This Row],[H+L+C]]&gt;H381,1,-1)</f>
        <v>1</v>
      </c>
      <c r="J382" s="10">
        <f>testdata[[#This Row],[high]]-testdata[[#This Row],[low]]</f>
        <v>1.4200000000000159</v>
      </c>
      <c r="K382" s="14">
        <f>IF(testdata[[#This Row],[T]]=I381,K381+testdata[[#This Row],[dm]],J381+testdata[[#This Row],[dm]])</f>
        <v>11.82000000000005</v>
      </c>
      <c r="L382" s="4">
        <f>testdata[[#This Row],[volume]]*ABS(2*(testdata[[#This Row],[dm]]/testdata[[#This Row],[cm]]-1))*testdata[[#This Row],[T]]*100</f>
        <v>9158127377.3265572</v>
      </c>
      <c r="M382" s="4">
        <f>(testdata[[#This Row],[VF]]*kShort)+(M381*(1-kShort))</f>
        <v>1985730406.9204497</v>
      </c>
      <c r="N382" s="4">
        <f>(testdata[[#This Row],[VF]]*kLong)+(N381*(1-kLong))</f>
        <v>1420556849.7197638</v>
      </c>
      <c r="O382" s="4">
        <f>testdata[[#This Row],[EMA34]]-testdata[[#This Row],[EMA55]]</f>
        <v>565173557.20068598</v>
      </c>
      <c r="P382" s="4">
        <f>(testdata[[#This Row],[KVO]]*kSignal)+(P381*(1-kSignal))</f>
        <v>271605661.93114525</v>
      </c>
      <c r="Q382"/>
      <c r="R382" s="9"/>
      <c r="S382" s="11"/>
      <c r="T382"/>
      <c r="U382" s="3">
        <v>43290</v>
      </c>
      <c r="V382" s="4">
        <v>565173557.20000005</v>
      </c>
      <c r="W382" s="4">
        <v>271605661.93000001</v>
      </c>
    </row>
    <row r="383" spans="1:23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testdata[[#This Row],[high]]+testdata[[#This Row],[low]]+testdata[[#This Row],[close]]</f>
        <v>812.02</v>
      </c>
      <c r="I383" s="10">
        <f>IF(testdata[[#This Row],[H+L+C]]&gt;H382,1,-1)</f>
        <v>1</v>
      </c>
      <c r="J383" s="10">
        <f>testdata[[#This Row],[high]]-testdata[[#This Row],[low]]</f>
        <v>0.89999999999997726</v>
      </c>
      <c r="K383" s="14">
        <f>IF(testdata[[#This Row],[T]]=I382,K382+testdata[[#This Row],[dm]],J382+testdata[[#This Row],[dm]])</f>
        <v>12.720000000000027</v>
      </c>
      <c r="L383" s="4">
        <f>testdata[[#This Row],[volume]]*ABS(2*(testdata[[#This Row],[dm]]/testdata[[#This Row],[cm]]-1))*testdata[[#This Row],[T]]*100</f>
        <v>9943122271.6981335</v>
      </c>
      <c r="M383" s="4">
        <f>(testdata[[#This Row],[VF]]*kShort)+(M382*(1-kShort))</f>
        <v>2440438513.4791746</v>
      </c>
      <c r="N383" s="4">
        <f>(testdata[[#This Row],[VF]]*kLong)+(N382*(1-kLong))</f>
        <v>1724934186.2189913</v>
      </c>
      <c r="O383" s="4">
        <f>testdata[[#This Row],[EMA34]]-testdata[[#This Row],[EMA55]]</f>
        <v>715504327.26018333</v>
      </c>
      <c r="P383" s="4">
        <f>(testdata[[#This Row],[KVO]]*kSignal)+(P382*(1-kSignal))</f>
        <v>335019756.97815073</v>
      </c>
      <c r="Q383"/>
      <c r="R383" s="9"/>
      <c r="S383" s="11"/>
      <c r="T383"/>
      <c r="U383" s="3">
        <v>43291</v>
      </c>
      <c r="V383" s="4">
        <v>715504327.25999999</v>
      </c>
      <c r="W383" s="4">
        <v>335019756.98000002</v>
      </c>
    </row>
    <row r="384" spans="1:23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testdata[[#This Row],[high]]+testdata[[#This Row],[low]]+testdata[[#This Row],[close]]</f>
        <v>807.57999999999993</v>
      </c>
      <c r="I384" s="10">
        <f>IF(testdata[[#This Row],[H+L+C]]&gt;H383,1,-1)</f>
        <v>-1</v>
      </c>
      <c r="J384" s="10">
        <f>testdata[[#This Row],[high]]-testdata[[#This Row],[low]]</f>
        <v>1.4800000000000182</v>
      </c>
      <c r="K384" s="14">
        <f>IF(testdata[[#This Row],[T]]=I383,K383+testdata[[#This Row],[dm]],J383+testdata[[#This Row],[dm]])</f>
        <v>2.3799999999999955</v>
      </c>
      <c r="L384" s="4">
        <f>testdata[[#This Row],[volume]]*ABS(2*(testdata[[#This Row],[dm]]/testdata[[#This Row],[cm]]-1))*testdata[[#This Row],[T]]*100</f>
        <v>-5999721882.3528023</v>
      </c>
      <c r="M384" s="4">
        <f>(testdata[[#This Row],[VF]]*kShort)+(M383*(1-kShort))</f>
        <v>1958143633.7173474</v>
      </c>
      <c r="N384" s="4">
        <f>(testdata[[#This Row],[VF]]*kLong)+(N383*(1-kLong))</f>
        <v>1449053612.3414273</v>
      </c>
      <c r="O384" s="4">
        <f>testdata[[#This Row],[EMA34]]-testdata[[#This Row],[EMA55]]</f>
        <v>509090021.37592006</v>
      </c>
      <c r="P384" s="4">
        <f>(testdata[[#This Row],[KVO]]*kSignal)+(P383*(1-kSignal))</f>
        <v>359886937.60640347</v>
      </c>
      <c r="Q384"/>
      <c r="R384" s="9"/>
      <c r="S384" s="11"/>
      <c r="T384"/>
      <c r="U384" s="3">
        <v>43292</v>
      </c>
      <c r="V384" s="4">
        <v>509090021.38</v>
      </c>
      <c r="W384" s="4">
        <v>359886937.61000001</v>
      </c>
    </row>
    <row r="385" spans="1:23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testdata[[#This Row],[high]]+testdata[[#This Row],[low]]+testdata[[#This Row],[close]]</f>
        <v>812.42</v>
      </c>
      <c r="I385" s="10">
        <f>IF(testdata[[#This Row],[H+L+C]]&gt;H384,1,-1)</f>
        <v>1</v>
      </c>
      <c r="J385" s="10">
        <f>testdata[[#This Row],[high]]-testdata[[#This Row],[low]]</f>
        <v>1.7800000000000296</v>
      </c>
      <c r="K385" s="14">
        <f>IF(testdata[[#This Row],[T]]=I384,K384+testdata[[#This Row],[dm]],J384+testdata[[#This Row],[dm]])</f>
        <v>3.2600000000000477</v>
      </c>
      <c r="L385" s="4">
        <f>testdata[[#This Row],[volume]]*ABS(2*(testdata[[#This Row],[dm]]/testdata[[#This Row],[cm]]-1))*testdata[[#This Row],[T]]*100</f>
        <v>5620347396.319005</v>
      </c>
      <c r="M385" s="4">
        <f>(testdata[[#This Row],[VF]]*kShort)+(M384*(1-kShort))</f>
        <v>2167412420.1517277</v>
      </c>
      <c r="N385" s="4">
        <f>(testdata[[#This Row],[VF]]*kLong)+(N384*(1-kLong))</f>
        <v>1598028390.3406265</v>
      </c>
      <c r="O385" s="4">
        <f>testdata[[#This Row],[EMA34]]-testdata[[#This Row],[EMA55]]</f>
        <v>569384029.8111012</v>
      </c>
      <c r="P385" s="4">
        <f>(testdata[[#This Row],[KVO]]*kSignal)+(P384*(1-kSignal))</f>
        <v>389815093.63564599</v>
      </c>
      <c r="Q385"/>
      <c r="R385" s="9"/>
      <c r="S385" s="11"/>
      <c r="T385"/>
      <c r="U385" s="3">
        <v>43293</v>
      </c>
      <c r="V385" s="4">
        <v>569384029.80999994</v>
      </c>
      <c r="W385" s="4">
        <v>389815093.63999999</v>
      </c>
    </row>
    <row r="386" spans="1:23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testdata[[#This Row],[high]]+testdata[[#This Row],[low]]+testdata[[#This Row],[close]]</f>
        <v>814.13999999999987</v>
      </c>
      <c r="I386" s="10">
        <f>IF(testdata[[#This Row],[H+L+C]]&gt;H385,1,-1)</f>
        <v>1</v>
      </c>
      <c r="J386" s="10">
        <f>testdata[[#This Row],[high]]-testdata[[#This Row],[low]]</f>
        <v>1.2299999999999613</v>
      </c>
      <c r="K386" s="14">
        <f>IF(testdata[[#This Row],[T]]=I385,K385+testdata[[#This Row],[dm]],J385+testdata[[#This Row],[dm]])</f>
        <v>4.4900000000000091</v>
      </c>
      <c r="L386" s="4">
        <f>testdata[[#This Row],[volume]]*ABS(2*(testdata[[#This Row],[dm]]/testdata[[#This Row],[cm]]-1))*testdata[[#This Row],[T]]*100</f>
        <v>7211065400.4455242</v>
      </c>
      <c r="M386" s="4">
        <f>(testdata[[#This Row],[VF]]*kShort)+(M385*(1-kShort))</f>
        <v>2455621161.8828015</v>
      </c>
      <c r="N386" s="4">
        <f>(testdata[[#This Row],[VF]]*kLong)+(N385*(1-kLong))</f>
        <v>1798493997.8443727</v>
      </c>
      <c r="O386" s="4">
        <f>testdata[[#This Row],[EMA34]]-testdata[[#This Row],[EMA55]]</f>
        <v>657127164.03842878</v>
      </c>
      <c r="P386" s="4">
        <f>(testdata[[#This Row],[KVO]]*kSignal)+(P385*(1-kSignal))</f>
        <v>428002532.264615</v>
      </c>
      <c r="Q386"/>
      <c r="R386" s="9"/>
      <c r="S386" s="11"/>
      <c r="T386"/>
      <c r="U386" s="3">
        <v>43294</v>
      </c>
      <c r="V386" s="4">
        <v>657127164.03999996</v>
      </c>
      <c r="W386" s="4">
        <v>428002532.25999999</v>
      </c>
    </row>
    <row r="387" spans="1:23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testdata[[#This Row],[high]]+testdata[[#This Row],[low]]+testdata[[#This Row],[close]]</f>
        <v>813.94999999999982</v>
      </c>
      <c r="I387" s="10">
        <f>IF(testdata[[#This Row],[H+L+C]]&gt;H386,1,-1)</f>
        <v>-1</v>
      </c>
      <c r="J387" s="10">
        <f>testdata[[#This Row],[high]]-testdata[[#This Row],[low]]</f>
        <v>0.93999999999999773</v>
      </c>
      <c r="K387" s="14">
        <f>IF(testdata[[#This Row],[T]]=I386,K386+testdata[[#This Row],[dm]],J386+testdata[[#This Row],[dm]])</f>
        <v>2.1699999999999591</v>
      </c>
      <c r="L387" s="4">
        <f>testdata[[#This Row],[volume]]*ABS(2*(testdata[[#This Row],[dm]]/testdata[[#This Row],[cm]]-1))*testdata[[#This Row],[T]]*100</f>
        <v>-5625588763.1335697</v>
      </c>
      <c r="M387" s="4">
        <f>(testdata[[#This Row],[VF]]*kShort)+(M386*(1-kShort))</f>
        <v>1993837737.5961518</v>
      </c>
      <c r="N387" s="4">
        <f>(testdata[[#This Row],[VF]]*kLong)+(N386*(1-kLong))</f>
        <v>1533348184.9523034</v>
      </c>
      <c r="O387" s="4">
        <f>testdata[[#This Row],[EMA34]]-testdata[[#This Row],[EMA55]]</f>
        <v>460489552.64384842</v>
      </c>
      <c r="P387" s="4">
        <f>(testdata[[#This Row],[KVO]]*kSignal)+(P386*(1-kSignal))</f>
        <v>432643535.17593408</v>
      </c>
      <c r="Q387"/>
      <c r="R387" s="9"/>
      <c r="S387" s="11"/>
      <c r="T387"/>
      <c r="U387" s="3">
        <v>43297</v>
      </c>
      <c r="V387" s="4">
        <v>460489552.63999999</v>
      </c>
      <c r="W387" s="4">
        <v>432643535.18000001</v>
      </c>
    </row>
    <row r="388" spans="1:23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testdata[[#This Row],[high]]+testdata[[#This Row],[low]]+testdata[[#This Row],[close]]</f>
        <v>815.71</v>
      </c>
      <c r="I388" s="10">
        <f>IF(testdata[[#This Row],[H+L+C]]&gt;H387,1,-1)</f>
        <v>1</v>
      </c>
      <c r="J388" s="10">
        <f>testdata[[#This Row],[high]]-testdata[[#This Row],[low]]</f>
        <v>2.4200000000000159</v>
      </c>
      <c r="K388" s="14">
        <f>IF(testdata[[#This Row],[T]]=I387,K387+testdata[[#This Row],[dm]],J387+testdata[[#This Row],[dm]])</f>
        <v>3.3600000000000136</v>
      </c>
      <c r="L388" s="4">
        <f>testdata[[#This Row],[volume]]*ABS(2*(testdata[[#This Row],[dm]]/testdata[[#This Row],[cm]]-1))*testdata[[#This Row],[T]]*100</f>
        <v>3013597028.5714092</v>
      </c>
      <c r="M388" s="4">
        <f>(testdata[[#This Row],[VF]]*kShort)+(M387*(1-kShort))</f>
        <v>2052109697.0804522</v>
      </c>
      <c r="N388" s="4">
        <f>(testdata[[#This Row],[VF]]*kLong)+(N387*(1-kLong))</f>
        <v>1586214215.0815573</v>
      </c>
      <c r="O388" s="4">
        <f>testdata[[#This Row],[EMA34]]-testdata[[#This Row],[EMA55]]</f>
        <v>465895481.99889493</v>
      </c>
      <c r="P388" s="4">
        <f>(testdata[[#This Row],[KVO]]*kSignal)+(P387*(1-kSignal))</f>
        <v>437393813.29349995</v>
      </c>
      <c r="Q388"/>
      <c r="R388" s="9"/>
      <c r="S388" s="11"/>
      <c r="T388"/>
      <c r="U388" s="3">
        <v>43298</v>
      </c>
      <c r="V388" s="4">
        <v>465895482</v>
      </c>
      <c r="W388" s="4">
        <v>437393813.29000002</v>
      </c>
    </row>
    <row r="389" spans="1:23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testdata[[#This Row],[high]]+testdata[[#This Row],[low]]+testdata[[#This Row],[close]]</f>
        <v>818.15</v>
      </c>
      <c r="I389" s="10">
        <f>IF(testdata[[#This Row],[H+L+C]]&gt;H388,1,-1)</f>
        <v>1</v>
      </c>
      <c r="J389" s="10">
        <f>testdata[[#This Row],[high]]-testdata[[#This Row],[low]]</f>
        <v>1.0900000000000318</v>
      </c>
      <c r="K389" s="14">
        <f>IF(testdata[[#This Row],[T]]=I388,K388+testdata[[#This Row],[dm]],J388+testdata[[#This Row],[dm]])</f>
        <v>4.4500000000000455</v>
      </c>
      <c r="L389" s="4">
        <f>testdata[[#This Row],[volume]]*ABS(2*(testdata[[#This Row],[dm]]/testdata[[#This Row],[cm]]-1))*testdata[[#This Row],[T]]*100</f>
        <v>6932928258.8763628</v>
      </c>
      <c r="M389" s="4">
        <f>(testdata[[#This Row],[VF]]*kShort)+(M388*(1-kShort))</f>
        <v>2331013614.8973613</v>
      </c>
      <c r="N389" s="4">
        <f>(testdata[[#This Row],[VF]]*kLong)+(N388*(1-kLong))</f>
        <v>1777168288.0742288</v>
      </c>
      <c r="O389" s="4">
        <f>testdata[[#This Row],[EMA34]]-testdata[[#This Row],[EMA55]]</f>
        <v>553845326.82313251</v>
      </c>
      <c r="P389" s="4">
        <f>(testdata[[#This Row],[KVO]]*kSignal)+(P388*(1-kSignal))</f>
        <v>454029743.79773319</v>
      </c>
      <c r="Q389"/>
      <c r="R389" s="9"/>
      <c r="S389" s="11"/>
      <c r="T389"/>
      <c r="U389" s="3">
        <v>43299</v>
      </c>
      <c r="V389" s="4">
        <v>553845326.82000005</v>
      </c>
      <c r="W389" s="4">
        <v>454029743.80000001</v>
      </c>
    </row>
    <row r="390" spans="1:23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testdata[[#This Row],[high]]+testdata[[#This Row],[low]]+testdata[[#This Row],[close]]</f>
        <v>816.11</v>
      </c>
      <c r="I390" s="10">
        <f>IF(testdata[[#This Row],[H+L+C]]&gt;H389,1,-1)</f>
        <v>-1</v>
      </c>
      <c r="J390" s="10">
        <f>testdata[[#This Row],[high]]-testdata[[#This Row],[low]]</f>
        <v>1.2400000000000091</v>
      </c>
      <c r="K390" s="14">
        <f>IF(testdata[[#This Row],[T]]=I389,K389+testdata[[#This Row],[dm]],J389+testdata[[#This Row],[dm]])</f>
        <v>2.3300000000000409</v>
      </c>
      <c r="L390" s="4">
        <f>testdata[[#This Row],[volume]]*ABS(2*(testdata[[#This Row],[dm]]/testdata[[#This Row],[cm]]-1))*testdata[[#This Row],[T]]*100</f>
        <v>-5915491938.1974936</v>
      </c>
      <c r="M390" s="4">
        <f>(testdata[[#This Row],[VF]]*kShort)+(M389*(1-kShort))</f>
        <v>1859784726.1490839</v>
      </c>
      <c r="N390" s="4">
        <f>(testdata[[#This Row],[VF]]*kLong)+(N389*(1-kLong))</f>
        <v>1502430422.8502388</v>
      </c>
      <c r="O390" s="4">
        <f>testdata[[#This Row],[EMA34]]-testdata[[#This Row],[EMA55]]</f>
        <v>357354303.29884505</v>
      </c>
      <c r="P390" s="4">
        <f>(testdata[[#This Row],[KVO]]*kSignal)+(P389*(1-kSignal))</f>
        <v>440218966.5836063</v>
      </c>
      <c r="Q390"/>
      <c r="R390" s="9"/>
      <c r="S390" s="11"/>
      <c r="T390"/>
      <c r="U390" s="3">
        <v>43300</v>
      </c>
      <c r="V390" s="4">
        <v>357354303.30000001</v>
      </c>
      <c r="W390" s="4">
        <v>440218966.57999998</v>
      </c>
    </row>
    <row r="391" spans="1:23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testdata[[#This Row],[high]]+testdata[[#This Row],[low]]+testdata[[#This Row],[close]]</f>
        <v>815.58000000000015</v>
      </c>
      <c r="I391" s="10">
        <f>IF(testdata[[#This Row],[H+L+C]]&gt;H390,1,-1)</f>
        <v>-1</v>
      </c>
      <c r="J391" s="10">
        <f>testdata[[#This Row],[high]]-testdata[[#This Row],[low]]</f>
        <v>0.95999999999997954</v>
      </c>
      <c r="K391" s="14">
        <f>IF(testdata[[#This Row],[T]]=I390,K390+testdata[[#This Row],[dm]],J390+testdata[[#This Row],[dm]])</f>
        <v>3.2900000000000205</v>
      </c>
      <c r="L391" s="4">
        <f>testdata[[#This Row],[volume]]*ABS(2*(testdata[[#This Row],[dm]]/testdata[[#This Row],[cm]]-1))*testdata[[#This Row],[T]]*100</f>
        <v>-12011844892.401352</v>
      </c>
      <c r="M391" s="4">
        <f>(testdata[[#This Row],[VF]]*kShort)+(M390*(1-kShort))</f>
        <v>1067120176.5176303</v>
      </c>
      <c r="N391" s="4">
        <f>(testdata[[#This Row],[VF]]*kLong)+(N390*(1-kLong))</f>
        <v>1019777733.019825</v>
      </c>
      <c r="O391" s="4">
        <f>testdata[[#This Row],[EMA34]]-testdata[[#This Row],[EMA55]]</f>
        <v>47342443.497805357</v>
      </c>
      <c r="P391" s="4">
        <f>(testdata[[#This Row],[KVO]]*kSignal)+(P390*(1-kSignal))</f>
        <v>384093748.99992049</v>
      </c>
      <c r="Q391"/>
      <c r="R391" s="9"/>
      <c r="S391" s="11"/>
      <c r="T391"/>
      <c r="U391" s="3">
        <v>43301</v>
      </c>
      <c r="V391" s="4">
        <v>47342443.5</v>
      </c>
      <c r="W391" s="4">
        <v>384093749</v>
      </c>
    </row>
    <row r="392" spans="1:23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testdata[[#This Row],[high]]+testdata[[#This Row],[low]]+testdata[[#This Row],[close]]</f>
        <v>815.61000000000013</v>
      </c>
      <c r="I392" s="10">
        <f>IF(testdata[[#This Row],[H+L+C]]&gt;H391,1,-1)</f>
        <v>1</v>
      </c>
      <c r="J392" s="10">
        <f>testdata[[#This Row],[high]]-testdata[[#This Row],[low]]</f>
        <v>1.3299999999999841</v>
      </c>
      <c r="K392" s="14">
        <f>IF(testdata[[#This Row],[T]]=I391,K391+testdata[[#This Row],[dm]],J391+testdata[[#This Row],[dm]])</f>
        <v>2.2899999999999636</v>
      </c>
      <c r="L392" s="4">
        <f>testdata[[#This Row],[volume]]*ABS(2*(testdata[[#This Row],[dm]]/testdata[[#This Row],[cm]]-1))*testdata[[#This Row],[T]]*100</f>
        <v>4061057229.6943016</v>
      </c>
      <c r="M392" s="4">
        <f>(testdata[[#This Row],[VF]]*kShort)+(M391*(1-kShort))</f>
        <v>1238202293.8420115</v>
      </c>
      <c r="N392" s="4">
        <f>(testdata[[#This Row],[VF]]*kLong)+(N391*(1-kLong))</f>
        <v>1128394857.9010563</v>
      </c>
      <c r="O392" s="4">
        <f>testdata[[#This Row],[EMA34]]-testdata[[#This Row],[EMA55]]</f>
        <v>109807435.94095516</v>
      </c>
      <c r="P392" s="4">
        <f>(testdata[[#This Row],[KVO]]*kSignal)+(P391*(1-kSignal))</f>
        <v>344909989.99149686</v>
      </c>
      <c r="Q392"/>
      <c r="R392" s="9"/>
      <c r="S392" s="11"/>
      <c r="T392"/>
      <c r="U392" s="3">
        <v>43304</v>
      </c>
      <c r="V392" s="4">
        <v>109807435.94</v>
      </c>
      <c r="W392" s="4">
        <v>344909989.99000001</v>
      </c>
    </row>
    <row r="393" spans="1:23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testdata[[#This Row],[high]]+testdata[[#This Row],[low]]+testdata[[#This Row],[close]]</f>
        <v>820.56999999999994</v>
      </c>
      <c r="I393" s="10">
        <f>IF(testdata[[#This Row],[H+L+C]]&gt;H392,1,-1)</f>
        <v>1</v>
      </c>
      <c r="J393" s="10">
        <f>testdata[[#This Row],[high]]-testdata[[#This Row],[low]]</f>
        <v>1.8799999999999955</v>
      </c>
      <c r="K393" s="14">
        <f>IF(testdata[[#This Row],[T]]=I392,K392+testdata[[#This Row],[dm]],J392+testdata[[#This Row],[dm]])</f>
        <v>4.1699999999999591</v>
      </c>
      <c r="L393" s="4">
        <f>testdata[[#This Row],[volume]]*ABS(2*(testdata[[#This Row],[dm]]/testdata[[#This Row],[cm]]-1))*testdata[[#This Row],[T]]*100</f>
        <v>7692128671.4627819</v>
      </c>
      <c r="M393" s="4">
        <f>(testdata[[#This Row],[VF]]*kShort)+(M392*(1-kShort))</f>
        <v>1606998086.8489127</v>
      </c>
      <c r="N393" s="4">
        <f>(testdata[[#This Row],[VF]]*kLong)+(N392*(1-kLong))</f>
        <v>1362813922.671118</v>
      </c>
      <c r="O393" s="4">
        <f>testdata[[#This Row],[EMA34]]-testdata[[#This Row],[EMA55]]</f>
        <v>244184164.17779469</v>
      </c>
      <c r="P393" s="4">
        <f>(testdata[[#This Row],[KVO]]*kSignal)+(P392*(1-kSignal))</f>
        <v>330520586.30382514</v>
      </c>
      <c r="Q393"/>
      <c r="R393" s="9"/>
      <c r="S393" s="11"/>
      <c r="T393"/>
      <c r="U393" s="3">
        <v>43305</v>
      </c>
      <c r="V393" s="4">
        <v>244184164.18000001</v>
      </c>
      <c r="W393" s="4">
        <v>330520586.30000001</v>
      </c>
    </row>
    <row r="394" spans="1:23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testdata[[#This Row],[high]]+testdata[[#This Row],[low]]+testdata[[#This Row],[close]]</f>
        <v>825.30000000000007</v>
      </c>
      <c r="I394" s="10">
        <f>IF(testdata[[#This Row],[H+L+C]]&gt;H393,1,-1)</f>
        <v>1</v>
      </c>
      <c r="J394" s="10">
        <f>testdata[[#This Row],[high]]-testdata[[#This Row],[low]]</f>
        <v>3.0100000000000477</v>
      </c>
      <c r="K394" s="14">
        <f>IF(testdata[[#This Row],[T]]=I393,K393+testdata[[#This Row],[dm]],J393+testdata[[#This Row],[dm]])</f>
        <v>7.1800000000000068</v>
      </c>
      <c r="L394" s="4">
        <f>testdata[[#This Row],[volume]]*ABS(2*(testdata[[#This Row],[dm]]/testdata[[#This Row],[cm]]-1))*testdata[[#This Row],[T]]*100</f>
        <v>9433239723.6767769</v>
      </c>
      <c r="M394" s="4">
        <f>(testdata[[#This Row],[VF]]*kShort)+(M393*(1-kShort))</f>
        <v>2054211894.6676478</v>
      </c>
      <c r="N394" s="4">
        <f>(testdata[[#This Row],[VF]]*kLong)+(N393*(1-kLong))</f>
        <v>1651043415.5641773</v>
      </c>
      <c r="O394" s="4">
        <f>testdata[[#This Row],[EMA34]]-testdata[[#This Row],[EMA55]]</f>
        <v>403168479.10347056</v>
      </c>
      <c r="P394" s="4">
        <f>(testdata[[#This Row],[KVO]]*kSignal)+(P393*(1-kSignal))</f>
        <v>340898856.70377445</v>
      </c>
      <c r="Q394"/>
      <c r="R394" s="9"/>
      <c r="S394" s="11"/>
      <c r="T394"/>
      <c r="U394" s="3">
        <v>43306</v>
      </c>
      <c r="V394" s="4">
        <v>403168479.10000002</v>
      </c>
      <c r="W394" s="4">
        <v>340898856.69999999</v>
      </c>
    </row>
    <row r="395" spans="1:23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testdata[[#This Row],[high]]+testdata[[#This Row],[low]]+testdata[[#This Row],[close]]</f>
        <v>826.1400000000001</v>
      </c>
      <c r="I395" s="10">
        <f>IF(testdata[[#This Row],[H+L+C]]&gt;H394,1,-1)</f>
        <v>1</v>
      </c>
      <c r="J395" s="10">
        <f>testdata[[#This Row],[high]]-testdata[[#This Row],[low]]</f>
        <v>0.98999999999995225</v>
      </c>
      <c r="K395" s="14">
        <f>IF(testdata[[#This Row],[T]]=I394,K394+testdata[[#This Row],[dm]],J394+testdata[[#This Row],[dm]])</f>
        <v>8.1699999999999591</v>
      </c>
      <c r="L395" s="4">
        <f>testdata[[#This Row],[volume]]*ABS(2*(testdata[[#This Row],[dm]]/testdata[[#This Row],[cm]]-1))*testdata[[#This Row],[T]]*100</f>
        <v>10480774484.210588</v>
      </c>
      <c r="M395" s="4">
        <f>(testdata[[#This Row],[VF]]*kShort)+(M394*(1-kShort))</f>
        <v>2535729756.9272442</v>
      </c>
      <c r="N395" s="4">
        <f>(testdata[[#This Row],[VF]]*kLong)+(N394*(1-kLong))</f>
        <v>1966390953.7301204</v>
      </c>
      <c r="O395" s="4">
        <f>testdata[[#This Row],[EMA34]]-testdata[[#This Row],[EMA55]]</f>
        <v>569338803.19712377</v>
      </c>
      <c r="P395" s="4">
        <f>(testdata[[#This Row],[KVO]]*kSignal)+(P394*(1-kSignal))</f>
        <v>373533134.77425295</v>
      </c>
      <c r="Q395"/>
      <c r="R395" s="9"/>
      <c r="S395" s="11"/>
      <c r="T395"/>
      <c r="U395" s="3">
        <v>43307</v>
      </c>
      <c r="V395" s="4">
        <v>569338803.20000005</v>
      </c>
      <c r="W395" s="4">
        <v>373533134.76999998</v>
      </c>
    </row>
    <row r="396" spans="1:23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testdata[[#This Row],[high]]+testdata[[#This Row],[low]]+testdata[[#This Row],[close]]</f>
        <v>821.37</v>
      </c>
      <c r="I396" s="10">
        <f>IF(testdata[[#This Row],[H+L+C]]&gt;H395,1,-1)</f>
        <v>-1</v>
      </c>
      <c r="J396" s="10">
        <f>testdata[[#This Row],[high]]-testdata[[#This Row],[low]]</f>
        <v>3.3400000000000318</v>
      </c>
      <c r="K396" s="14">
        <f>IF(testdata[[#This Row],[T]]=I395,K395+testdata[[#This Row],[dm]],J395+testdata[[#This Row],[dm]])</f>
        <v>4.3299999999999841</v>
      </c>
      <c r="L396" s="4">
        <f>testdata[[#This Row],[volume]]*ABS(2*(testdata[[#This Row],[dm]]/testdata[[#This Row],[cm]]-1))*testdata[[#This Row],[T]]*100</f>
        <v>-3614761163.9721246</v>
      </c>
      <c r="M396" s="4">
        <f>(testdata[[#This Row],[VF]]*kShort)+(M395*(1-kShort))</f>
        <v>2184273132.8758516</v>
      </c>
      <c r="N396" s="4">
        <f>(testdata[[#This Row],[VF]]*kLong)+(N395*(1-kLong))</f>
        <v>1767064092.3836117</v>
      </c>
      <c r="O396" s="4">
        <f>testdata[[#This Row],[EMA34]]-testdata[[#This Row],[EMA55]]</f>
        <v>417209040.49223995</v>
      </c>
      <c r="P396" s="4">
        <f>(testdata[[#This Row],[KVO]]*kSignal)+(P395*(1-kSignal))</f>
        <v>379772549.87682253</v>
      </c>
      <c r="Q396"/>
      <c r="R396" s="9"/>
      <c r="S396" s="11"/>
      <c r="T396"/>
      <c r="U396" s="3">
        <v>43308</v>
      </c>
      <c r="V396" s="4">
        <v>417209040.49000001</v>
      </c>
      <c r="W396" s="4">
        <v>379772549.88</v>
      </c>
    </row>
    <row r="397" spans="1:23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testdata[[#This Row],[high]]+testdata[[#This Row],[low]]+testdata[[#This Row],[close]]</f>
        <v>816.88000000000011</v>
      </c>
      <c r="I397" s="10">
        <f>IF(testdata[[#This Row],[H+L+C]]&gt;H396,1,-1)</f>
        <v>-1</v>
      </c>
      <c r="J397" s="10">
        <f>testdata[[#This Row],[high]]-testdata[[#This Row],[low]]</f>
        <v>2.2599999999999909</v>
      </c>
      <c r="K397" s="14">
        <f>IF(testdata[[#This Row],[T]]=I396,K396+testdata[[#This Row],[dm]],J396+testdata[[#This Row],[dm]])</f>
        <v>6.589999999999975</v>
      </c>
      <c r="L397" s="4">
        <f>testdata[[#This Row],[volume]]*ABS(2*(testdata[[#This Row],[dm]]/testdata[[#This Row],[cm]]-1))*testdata[[#This Row],[T]]*100</f>
        <v>-8623783590.895298</v>
      </c>
      <c r="M397" s="4">
        <f>(testdata[[#This Row],[VF]]*kShort)+(M396*(1-kShort))</f>
        <v>1566669891.5175004</v>
      </c>
      <c r="N397" s="4">
        <f>(testdata[[#This Row],[VF]]*kLong)+(N396*(1-kLong))</f>
        <v>1395962389.4093649</v>
      </c>
      <c r="O397" s="4">
        <f>testdata[[#This Row],[EMA34]]-testdata[[#This Row],[EMA55]]</f>
        <v>170707502.10813546</v>
      </c>
      <c r="P397" s="4">
        <f>(testdata[[#This Row],[KVO]]*kSignal)+(P396*(1-kSignal))</f>
        <v>349906114.48129582</v>
      </c>
      <c r="Q397"/>
      <c r="R397" s="9"/>
      <c r="S397" s="11"/>
      <c r="T397"/>
      <c r="U397" s="3">
        <v>43311</v>
      </c>
      <c r="V397" s="4">
        <v>170707502.11000001</v>
      </c>
      <c r="W397" s="4">
        <v>349906114.48000002</v>
      </c>
    </row>
    <row r="398" spans="1:23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testdata[[#This Row],[high]]+testdata[[#This Row],[low]]+testdata[[#This Row],[close]]</f>
        <v>819.53</v>
      </c>
      <c r="I398" s="10">
        <f>IF(testdata[[#This Row],[H+L+C]]&gt;H397,1,-1)</f>
        <v>1</v>
      </c>
      <c r="J398" s="10">
        <f>testdata[[#This Row],[high]]-testdata[[#This Row],[low]]</f>
        <v>1.5900000000000318</v>
      </c>
      <c r="K398" s="14">
        <f>IF(testdata[[#This Row],[T]]=I397,K397+testdata[[#This Row],[dm]],J397+testdata[[#This Row],[dm]])</f>
        <v>3.8500000000000227</v>
      </c>
      <c r="L398" s="4">
        <f>testdata[[#This Row],[volume]]*ABS(2*(testdata[[#This Row],[dm]]/testdata[[#This Row],[cm]]-1))*testdata[[#This Row],[T]]*100</f>
        <v>8288027910.6492682</v>
      </c>
      <c r="M398" s="4">
        <f>(testdata[[#This Row],[VF]]*kShort)+(M397*(1-kShort))</f>
        <v>1950747492.6107442</v>
      </c>
      <c r="N398" s="4">
        <f>(testdata[[#This Row],[VF]]*kLong)+(N397*(1-kLong))</f>
        <v>1642107586.5965044</v>
      </c>
      <c r="O398" s="4">
        <f>testdata[[#This Row],[EMA34]]-testdata[[#This Row],[EMA55]]</f>
        <v>308639906.01423979</v>
      </c>
      <c r="P398" s="4">
        <f>(testdata[[#This Row],[KVO]]*kSignal)+(P397*(1-kSignal))</f>
        <v>344010941.84314495</v>
      </c>
      <c r="Q398"/>
      <c r="R398" s="9"/>
      <c r="S398" s="11"/>
      <c r="T398"/>
      <c r="U398" s="3">
        <v>43312</v>
      </c>
      <c r="V398" s="4">
        <v>308639906.00999999</v>
      </c>
      <c r="W398" s="4">
        <v>344010941.83999997</v>
      </c>
    </row>
    <row r="399" spans="1:23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testdata[[#This Row],[high]]+testdata[[#This Row],[low]]+testdata[[#This Row],[close]]</f>
        <v>818.95</v>
      </c>
      <c r="I399" s="10">
        <f>IF(testdata[[#This Row],[H+L+C]]&gt;H398,1,-1)</f>
        <v>-1</v>
      </c>
      <c r="J399" s="10">
        <f>testdata[[#This Row],[high]]-testdata[[#This Row],[low]]</f>
        <v>1.9399999999999977</v>
      </c>
      <c r="K399" s="14">
        <f>IF(testdata[[#This Row],[T]]=I398,K398+testdata[[#This Row],[dm]],J398+testdata[[#This Row],[dm]])</f>
        <v>3.5300000000000296</v>
      </c>
      <c r="L399" s="4">
        <f>testdata[[#This Row],[volume]]*ABS(2*(testdata[[#This Row],[dm]]/testdata[[#This Row],[cm]]-1))*testdata[[#This Row],[T]]*100</f>
        <v>-4994605291.7847614</v>
      </c>
      <c r="M399" s="4">
        <f>(testdata[[#This Row],[VF]]*kShort)+(M398*(1-kShort))</f>
        <v>1553870190.6452868</v>
      </c>
      <c r="N399" s="4">
        <f>(testdata[[#This Row],[VF]]*kLong)+(N398*(1-kLong))</f>
        <v>1405082126.6543164</v>
      </c>
      <c r="O399" s="4">
        <f>testdata[[#This Row],[EMA34]]-testdata[[#This Row],[EMA55]]</f>
        <v>148788063.99097037</v>
      </c>
      <c r="P399" s="4">
        <f>(testdata[[#This Row],[KVO]]*kSignal)+(P398*(1-kSignal))</f>
        <v>316121959.29283434</v>
      </c>
      <c r="Q399"/>
      <c r="R399" s="9"/>
      <c r="S399" s="11"/>
      <c r="T399"/>
      <c r="U399" s="3">
        <v>43313</v>
      </c>
      <c r="V399" s="4">
        <v>148788063.99000001</v>
      </c>
      <c r="W399" s="4">
        <v>316121959.29000002</v>
      </c>
    </row>
    <row r="400" spans="1:23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testdata[[#This Row],[high]]+testdata[[#This Row],[low]]+testdata[[#This Row],[close]]</f>
        <v>819.92000000000007</v>
      </c>
      <c r="I400" s="10">
        <f>IF(testdata[[#This Row],[H+L+C]]&gt;H399,1,-1)</f>
        <v>1</v>
      </c>
      <c r="J400" s="10">
        <f>testdata[[#This Row],[high]]-testdata[[#This Row],[low]]</f>
        <v>3.3300000000000409</v>
      </c>
      <c r="K400" s="14">
        <f>IF(testdata[[#This Row],[T]]=I399,K399+testdata[[#This Row],[dm]],J399+testdata[[#This Row],[dm]])</f>
        <v>5.2700000000000387</v>
      </c>
      <c r="L400" s="4">
        <f>testdata[[#This Row],[volume]]*ABS(2*(testdata[[#This Row],[dm]]/testdata[[#This Row],[cm]]-1))*testdata[[#This Row],[T]]*100</f>
        <v>4807586814.4212112</v>
      </c>
      <c r="M400" s="4">
        <f>(testdata[[#This Row],[VF]]*kShort)+(M399*(1-kShort))</f>
        <v>1739796854.8610539</v>
      </c>
      <c r="N400" s="4">
        <f>(testdata[[#This Row],[VF]]*kLong)+(N399*(1-kLong))</f>
        <v>1526600151.2174199</v>
      </c>
      <c r="O400" s="4">
        <f>testdata[[#This Row],[EMA34]]-testdata[[#This Row],[EMA55]]</f>
        <v>213196703.64363408</v>
      </c>
      <c r="P400" s="4">
        <f>(testdata[[#This Row],[KVO]]*kSignal)+(P399*(1-kSignal))</f>
        <v>301418351.34294862</v>
      </c>
      <c r="Q400"/>
      <c r="R400" s="9"/>
      <c r="S400" s="11"/>
      <c r="T400"/>
      <c r="U400" s="3">
        <v>43314</v>
      </c>
      <c r="V400" s="4">
        <v>213196703.63999999</v>
      </c>
      <c r="W400" s="4">
        <v>301418351.33999997</v>
      </c>
    </row>
    <row r="401" spans="1:23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testdata[[#This Row],[high]]+testdata[[#This Row],[low]]+testdata[[#This Row],[close]]</f>
        <v>825.22</v>
      </c>
      <c r="I401" s="10">
        <f>IF(testdata[[#This Row],[H+L+C]]&gt;H400,1,-1)</f>
        <v>1</v>
      </c>
      <c r="J401" s="10">
        <f>testdata[[#This Row],[high]]-testdata[[#This Row],[low]]</f>
        <v>1.2899999999999636</v>
      </c>
      <c r="K401" s="14">
        <f>IF(testdata[[#This Row],[T]]=I400,K400+testdata[[#This Row],[dm]],J400+testdata[[#This Row],[dm]])</f>
        <v>6.5600000000000023</v>
      </c>
      <c r="L401" s="4">
        <f>testdata[[#This Row],[volume]]*ABS(2*(testdata[[#This Row],[dm]]/testdata[[#This Row],[cm]]-1))*testdata[[#This Row],[T]]*100</f>
        <v>8921682615.8537216</v>
      </c>
      <c r="M401" s="4">
        <f>(testdata[[#This Row],[VF]]*kShort)+(M400*(1-kShort))</f>
        <v>2150190326.9177775</v>
      </c>
      <c r="N401" s="4">
        <f>(testdata[[#This Row],[VF]]*kLong)+(N400*(1-kLong))</f>
        <v>1790710239.240145</v>
      </c>
      <c r="O401" s="4">
        <f>testdata[[#This Row],[EMA34]]-testdata[[#This Row],[EMA55]]</f>
        <v>359480087.67763257</v>
      </c>
      <c r="P401" s="4">
        <f>(testdata[[#This Row],[KVO]]*kSignal)+(P400*(1-kSignal))</f>
        <v>309712885.10504633</v>
      </c>
      <c r="Q401"/>
      <c r="R401" s="9"/>
      <c r="S401" s="11"/>
      <c r="T401"/>
      <c r="U401" s="3">
        <v>43315</v>
      </c>
      <c r="V401" s="4">
        <v>359480087.68000001</v>
      </c>
      <c r="W401" s="4">
        <v>309712885.11000001</v>
      </c>
    </row>
    <row r="402" spans="1:23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testdata[[#This Row],[high]]+testdata[[#This Row],[low]]+testdata[[#This Row],[close]]</f>
        <v>828.38</v>
      </c>
      <c r="I402" s="10">
        <f>IF(testdata[[#This Row],[H+L+C]]&gt;H401,1,-1)</f>
        <v>1</v>
      </c>
      <c r="J402" s="10">
        <f>testdata[[#This Row],[high]]-testdata[[#This Row],[low]]</f>
        <v>1.7400000000000091</v>
      </c>
      <c r="K402" s="14">
        <f>IF(testdata[[#This Row],[T]]=I401,K401+testdata[[#This Row],[dm]],J401+testdata[[#This Row],[dm]])</f>
        <v>8.3000000000000114</v>
      </c>
      <c r="L402" s="4">
        <f>testdata[[#This Row],[volume]]*ABS(2*(testdata[[#This Row],[dm]]/testdata[[#This Row],[cm]]-1))*testdata[[#This Row],[T]]*100</f>
        <v>6412065835.1807165</v>
      </c>
      <c r="M402" s="4">
        <f>(testdata[[#This Row],[VF]]*kShort)+(M401*(1-kShort))</f>
        <v>2393726070.2470884</v>
      </c>
      <c r="N402" s="4">
        <f>(testdata[[#This Row],[VF]]*kLong)+(N401*(1-kLong))</f>
        <v>1955758653.3808799</v>
      </c>
      <c r="O402" s="4">
        <f>testdata[[#This Row],[EMA34]]-testdata[[#This Row],[EMA55]]</f>
        <v>437967416.86620855</v>
      </c>
      <c r="P402" s="4">
        <f>(testdata[[#This Row],[KVO]]*kSignal)+(P401*(1-kSignal))</f>
        <v>328034961.07092667</v>
      </c>
      <c r="Q402"/>
      <c r="R402" s="9"/>
      <c r="S402" s="11"/>
      <c r="T402"/>
      <c r="U402" s="3">
        <v>43318</v>
      </c>
      <c r="V402" s="4">
        <v>437967416.87</v>
      </c>
      <c r="W402" s="4">
        <v>328034961.06999999</v>
      </c>
    </row>
    <row r="403" spans="1:23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testdata[[#This Row],[high]]+testdata[[#This Row],[low]]+testdata[[#This Row],[close]]</f>
        <v>832.26</v>
      </c>
      <c r="I403" s="10">
        <f>IF(testdata[[#This Row],[H+L+C]]&gt;H402,1,-1)</f>
        <v>1</v>
      </c>
      <c r="J403" s="10">
        <f>testdata[[#This Row],[high]]-testdata[[#This Row],[low]]</f>
        <v>0.75</v>
      </c>
      <c r="K403" s="14">
        <f>IF(testdata[[#This Row],[T]]=I402,K402+testdata[[#This Row],[dm]],J402+testdata[[#This Row],[dm]])</f>
        <v>9.0500000000000114</v>
      </c>
      <c r="L403" s="4">
        <f>testdata[[#This Row],[volume]]*ABS(2*(testdata[[#This Row],[dm]]/testdata[[#This Row],[cm]]-1))*testdata[[#This Row],[T]]*100</f>
        <v>8157287690.6077356</v>
      </c>
      <c r="M403" s="4">
        <f>(testdata[[#This Row],[VF]]*kShort)+(M402*(1-kShort))</f>
        <v>2723072448.5534115</v>
      </c>
      <c r="N403" s="4">
        <f>(testdata[[#This Row],[VF]]*kLong)+(N402*(1-kLong))</f>
        <v>2177241833.2818389</v>
      </c>
      <c r="O403" s="4">
        <f>testdata[[#This Row],[EMA34]]-testdata[[#This Row],[EMA55]]</f>
        <v>545830615.27157259</v>
      </c>
      <c r="P403" s="4">
        <f>(testdata[[#This Row],[KVO]]*kSignal)+(P402*(1-kSignal))</f>
        <v>359148625.95673323</v>
      </c>
      <c r="Q403"/>
      <c r="R403" s="9"/>
      <c r="S403" s="11"/>
      <c r="T403"/>
      <c r="U403" s="3">
        <v>43319</v>
      </c>
      <c r="V403" s="4">
        <v>545830615.26999998</v>
      </c>
      <c r="W403" s="4">
        <v>359148625.95999998</v>
      </c>
    </row>
    <row r="404" spans="1:23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testdata[[#This Row],[high]]+testdata[[#This Row],[low]]+testdata[[#This Row],[close]]</f>
        <v>831.75</v>
      </c>
      <c r="I404" s="10">
        <f>IF(testdata[[#This Row],[H+L+C]]&gt;H403,1,-1)</f>
        <v>-1</v>
      </c>
      <c r="J404" s="10">
        <f>testdata[[#This Row],[high]]-testdata[[#This Row],[low]]</f>
        <v>0.93999999999999773</v>
      </c>
      <c r="K404" s="14">
        <f>IF(testdata[[#This Row],[T]]=I403,K403+testdata[[#This Row],[dm]],J403+testdata[[#This Row],[dm]])</f>
        <v>1.6899999999999977</v>
      </c>
      <c r="L404" s="4">
        <f>testdata[[#This Row],[volume]]*ABS(2*(testdata[[#This Row],[dm]]/testdata[[#This Row],[cm]]-1))*testdata[[#This Row],[T]]*100</f>
        <v>-3848335739.6449761</v>
      </c>
      <c r="M404" s="4">
        <f>(testdata[[#This Row],[VF]]*kShort)+(M403*(1-kShort))</f>
        <v>2347563409.2277894</v>
      </c>
      <c r="N404" s="4">
        <f>(testdata[[#This Row],[VF]]*kLong)+(N403*(1-kLong))</f>
        <v>1962042634.2487383</v>
      </c>
      <c r="O404" s="4">
        <f>testdata[[#This Row],[EMA34]]-testdata[[#This Row],[EMA55]]</f>
        <v>385520774.97905111</v>
      </c>
      <c r="P404" s="4">
        <f>(testdata[[#This Row],[KVO]]*kSignal)+(P403*(1-kSignal))</f>
        <v>362916075.81706434</v>
      </c>
      <c r="Q404"/>
      <c r="R404" s="9"/>
      <c r="S404" s="11"/>
      <c r="T404"/>
      <c r="U404" s="3">
        <v>43320</v>
      </c>
      <c r="V404" s="4">
        <v>385520774.98000002</v>
      </c>
      <c r="W404" s="4">
        <v>362916075.81999999</v>
      </c>
    </row>
    <row r="405" spans="1:23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testdata[[#This Row],[high]]+testdata[[#This Row],[low]]+testdata[[#This Row],[close]]</f>
        <v>831.41</v>
      </c>
      <c r="I405" s="10">
        <f>IF(testdata[[#This Row],[H+L+C]]&gt;H404,1,-1)</f>
        <v>-1</v>
      </c>
      <c r="J405" s="10">
        <f>testdata[[#This Row],[high]]-testdata[[#This Row],[low]]</f>
        <v>1.0299999999999727</v>
      </c>
      <c r="K405" s="14">
        <f>IF(testdata[[#This Row],[T]]=I404,K404+testdata[[#This Row],[dm]],J404+testdata[[#This Row],[dm]])</f>
        <v>2.7199999999999704</v>
      </c>
      <c r="L405" s="4">
        <f>testdata[[#This Row],[volume]]*ABS(2*(testdata[[#This Row],[dm]]/testdata[[#This Row],[cm]]-1))*testdata[[#This Row],[T]]*100</f>
        <v>-4569395158.8235731</v>
      </c>
      <c r="M405" s="4">
        <f>(testdata[[#This Row],[VF]]*kShort)+(M404*(1-kShort))</f>
        <v>1952308633.9105687</v>
      </c>
      <c r="N405" s="4">
        <f>(testdata[[#This Row],[VF]]*kLong)+(N404*(1-kLong))</f>
        <v>1728776998.7818701</v>
      </c>
      <c r="O405" s="4">
        <f>testdata[[#This Row],[EMA34]]-testdata[[#This Row],[EMA55]]</f>
        <v>223531635.12869859</v>
      </c>
      <c r="P405" s="4">
        <f>(testdata[[#This Row],[KVO]]*kSignal)+(P404*(1-kSignal))</f>
        <v>343004012.86158353</v>
      </c>
      <c r="Q405"/>
      <c r="R405" s="9"/>
      <c r="S405" s="11"/>
      <c r="T405"/>
      <c r="U405" s="3">
        <v>43321</v>
      </c>
      <c r="V405" s="4">
        <v>223531635.13</v>
      </c>
      <c r="W405" s="4">
        <v>343004012.86000001</v>
      </c>
    </row>
    <row r="406" spans="1:23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testdata[[#This Row],[high]]+testdata[[#This Row],[low]]+testdata[[#This Row],[close]]</f>
        <v>825.21</v>
      </c>
      <c r="I406" s="10">
        <f>IF(testdata[[#This Row],[H+L+C]]&gt;H405,1,-1)</f>
        <v>-1</v>
      </c>
      <c r="J406" s="10">
        <f>testdata[[#This Row],[high]]-testdata[[#This Row],[low]]</f>
        <v>1.6500000000000341</v>
      </c>
      <c r="K406" s="14">
        <f>IF(testdata[[#This Row],[T]]=I405,K405+testdata[[#This Row],[dm]],J405+testdata[[#This Row],[dm]])</f>
        <v>4.3700000000000045</v>
      </c>
      <c r="L406" s="4">
        <f>testdata[[#This Row],[volume]]*ABS(2*(testdata[[#This Row],[dm]]/testdata[[#This Row],[cm]]-1))*testdata[[#This Row],[T]]*100</f>
        <v>-9878092917.1623535</v>
      </c>
      <c r="M406" s="4">
        <f>(testdata[[#This Row],[VF]]*kShort)+(M405*(1-kShort))</f>
        <v>1276285688.134973</v>
      </c>
      <c r="N406" s="4">
        <f>(testdata[[#This Row],[VF]]*kLong)+(N405*(1-kLong))</f>
        <v>1314245930.3552907</v>
      </c>
      <c r="O406" s="4">
        <f>testdata[[#This Row],[EMA34]]-testdata[[#This Row],[EMA55]]</f>
        <v>-37960242.220317602</v>
      </c>
      <c r="P406" s="4">
        <f>(testdata[[#This Row],[KVO]]*kSignal)+(P405*(1-kSignal))</f>
        <v>288580547.84988338</v>
      </c>
      <c r="Q406"/>
      <c r="R406" s="9"/>
      <c r="S406" s="11"/>
      <c r="T406"/>
      <c r="U406" s="3">
        <v>43322</v>
      </c>
      <c r="V406" s="4">
        <v>-37960242.219999999</v>
      </c>
      <c r="W406" s="4">
        <v>288580547.85000002</v>
      </c>
    </row>
    <row r="407" spans="1:23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testdata[[#This Row],[high]]+testdata[[#This Row],[low]]+testdata[[#This Row],[close]]</f>
        <v>823.71</v>
      </c>
      <c r="I407" s="10">
        <f>IF(testdata[[#This Row],[H+L+C]]&gt;H406,1,-1)</f>
        <v>-1</v>
      </c>
      <c r="J407" s="10">
        <f>testdata[[#This Row],[high]]-testdata[[#This Row],[low]]</f>
        <v>2.3199999999999932</v>
      </c>
      <c r="K407" s="14">
        <f>IF(testdata[[#This Row],[T]]=I406,K406+testdata[[#This Row],[dm]],J406+testdata[[#This Row],[dm]])</f>
        <v>6.6899999999999977</v>
      </c>
      <c r="L407" s="4">
        <f>testdata[[#This Row],[volume]]*ABS(2*(testdata[[#This Row],[dm]]/testdata[[#This Row],[cm]]-1))*testdata[[#This Row],[T]]*100</f>
        <v>-8841061051.121088</v>
      </c>
      <c r="M407" s="4">
        <f>(testdata[[#This Row],[VF]]*kShort)+(M406*(1-kShort))</f>
        <v>698151588.74891257</v>
      </c>
      <c r="N407" s="4">
        <f>(testdata[[#This Row],[VF]]*kLong)+(N406*(1-kLong))</f>
        <v>951556395.30256271</v>
      </c>
      <c r="O407" s="4">
        <f>testdata[[#This Row],[EMA34]]-testdata[[#This Row],[EMA55]]</f>
        <v>-253404806.55365014</v>
      </c>
      <c r="P407" s="4">
        <f>(testdata[[#This Row],[KVO]]*kSignal)+(P406*(1-kSignal))</f>
        <v>211154068.6493786</v>
      </c>
      <c r="Q407"/>
      <c r="R407" s="9"/>
      <c r="S407" s="11"/>
      <c r="T407"/>
      <c r="U407" s="3">
        <v>43325</v>
      </c>
      <c r="V407" s="4">
        <v>-253404806.55000001</v>
      </c>
      <c r="W407" s="4">
        <v>211154068.65000001</v>
      </c>
    </row>
    <row r="408" spans="1:23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testdata[[#This Row],[high]]+testdata[[#This Row],[low]]+testdata[[#This Row],[close]]</f>
        <v>826.16</v>
      </c>
      <c r="I408" s="10">
        <f>IF(testdata[[#This Row],[H+L+C]]&gt;H407,1,-1)</f>
        <v>1</v>
      </c>
      <c r="J408" s="10">
        <f>testdata[[#This Row],[high]]-testdata[[#This Row],[low]]</f>
        <v>1.6399999999999864</v>
      </c>
      <c r="K408" s="14">
        <f>IF(testdata[[#This Row],[T]]=I407,K407+testdata[[#This Row],[dm]],J407+testdata[[#This Row],[dm]])</f>
        <v>3.9599999999999795</v>
      </c>
      <c r="L408" s="4">
        <f>testdata[[#This Row],[volume]]*ABS(2*(testdata[[#This Row],[dm]]/testdata[[#This Row],[cm]]-1))*testdata[[#This Row],[T]]*100</f>
        <v>5288709026.2626381</v>
      </c>
      <c r="M408" s="4">
        <f>(testdata[[#This Row],[VF]]*kShort)+(M407*(1-kShort))</f>
        <v>960469156.60683966</v>
      </c>
      <c r="N408" s="4">
        <f>(testdata[[#This Row],[VF]]*kLong)+(N407*(1-kLong))</f>
        <v>1106454703.551137</v>
      </c>
      <c r="O408" s="4">
        <f>testdata[[#This Row],[EMA34]]-testdata[[#This Row],[EMA55]]</f>
        <v>-145985546.94429731</v>
      </c>
      <c r="P408" s="4">
        <f>(testdata[[#This Row],[KVO]]*kSignal)+(P407*(1-kSignal))</f>
        <v>160134123.56456777</v>
      </c>
      <c r="Q408"/>
      <c r="R408" s="9"/>
      <c r="S408" s="11"/>
      <c r="T408"/>
      <c r="U408" s="3">
        <v>43326</v>
      </c>
      <c r="V408" s="4">
        <v>-145985546.94</v>
      </c>
      <c r="W408" s="4">
        <v>160134123.56</v>
      </c>
    </row>
    <row r="409" spans="1:23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testdata[[#This Row],[high]]+testdata[[#This Row],[low]]+testdata[[#This Row],[close]]</f>
        <v>820.27</v>
      </c>
      <c r="I409" s="10">
        <f>IF(testdata[[#This Row],[H+L+C]]&gt;H408,1,-1)</f>
        <v>-1</v>
      </c>
      <c r="J409" s="10">
        <f>testdata[[#This Row],[high]]-testdata[[#This Row],[low]]</f>
        <v>2.3100000000000023</v>
      </c>
      <c r="K409" s="14">
        <f>IF(testdata[[#This Row],[T]]=I408,K408+testdata[[#This Row],[dm]],J408+testdata[[#This Row],[dm]])</f>
        <v>3.9499999999999886</v>
      </c>
      <c r="L409" s="4">
        <f>testdata[[#This Row],[volume]]*ABS(2*(testdata[[#This Row],[dm]]/testdata[[#This Row],[cm]]-1))*testdata[[#This Row],[T]]*100</f>
        <v>-8799041263.7974224</v>
      </c>
      <c r="M409" s="4">
        <f>(testdata[[#This Row],[VF]]*kShort)+(M408*(1-kShort))</f>
        <v>402782846.86945325</v>
      </c>
      <c r="N409" s="4">
        <f>(testdata[[#This Row],[VF]]*kLong)+(N408*(1-kLong))</f>
        <v>752686990.43154562</v>
      </c>
      <c r="O409" s="4">
        <f>testdata[[#This Row],[EMA34]]-testdata[[#This Row],[EMA55]]</f>
        <v>-349904143.56209236</v>
      </c>
      <c r="P409" s="4">
        <f>(testdata[[#This Row],[KVO]]*kSignal)+(P408*(1-kSignal))</f>
        <v>87271513.975044921</v>
      </c>
      <c r="Q409"/>
      <c r="R409" s="9"/>
      <c r="S409" s="11"/>
      <c r="T409"/>
      <c r="U409" s="3">
        <v>43327</v>
      </c>
      <c r="V409" s="4">
        <v>-349904143.56</v>
      </c>
      <c r="W409" s="4">
        <v>87271513.980000004</v>
      </c>
    </row>
    <row r="410" spans="1:23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testdata[[#This Row],[high]]+testdata[[#This Row],[low]]+testdata[[#This Row],[close]]</f>
        <v>828.01</v>
      </c>
      <c r="I410" s="10">
        <f>IF(testdata[[#This Row],[H+L+C]]&gt;H409,1,-1)</f>
        <v>1</v>
      </c>
      <c r="J410" s="10">
        <f>testdata[[#This Row],[high]]-testdata[[#This Row],[low]]</f>
        <v>1.6399999999999864</v>
      </c>
      <c r="K410" s="14">
        <f>IF(testdata[[#This Row],[T]]=I409,K409+testdata[[#This Row],[dm]],J409+testdata[[#This Row],[dm]])</f>
        <v>3.9499999999999886</v>
      </c>
      <c r="L410" s="4">
        <f>testdata[[#This Row],[volume]]*ABS(2*(testdata[[#This Row],[dm]]/testdata[[#This Row],[cm]]-1))*testdata[[#This Row],[T]]*100</f>
        <v>8425196682.5316772</v>
      </c>
      <c r="M410" s="4">
        <f>(testdata[[#This Row],[VF]]*kShort)+(M409*(1-kShort))</f>
        <v>861206494.62158036</v>
      </c>
      <c r="N410" s="4">
        <f>(testdata[[#This Row],[VF]]*kLong)+(N409*(1-kLong))</f>
        <v>1026705193.7208359</v>
      </c>
      <c r="O410" s="4">
        <f>testdata[[#This Row],[EMA34]]-testdata[[#This Row],[EMA55]]</f>
        <v>-165498699.09925556</v>
      </c>
      <c r="P410" s="4">
        <f>(testdata[[#This Row],[KVO]]*kSignal)+(P409*(1-kSignal))</f>
        <v>51161483.535859153</v>
      </c>
      <c r="Q410"/>
      <c r="R410" s="9"/>
      <c r="S410" s="11"/>
      <c r="T410"/>
      <c r="U410" s="3">
        <v>43328</v>
      </c>
      <c r="V410" s="4">
        <v>-165498699.09999999</v>
      </c>
      <c r="W410" s="4">
        <v>51161483.539999999</v>
      </c>
    </row>
    <row r="411" spans="1:23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testdata[[#This Row],[high]]+testdata[[#This Row],[low]]+testdata[[#This Row],[close]]</f>
        <v>829.5</v>
      </c>
      <c r="I411" s="10">
        <f>IF(testdata[[#This Row],[H+L+C]]&gt;H410,1,-1)</f>
        <v>1</v>
      </c>
      <c r="J411" s="10">
        <f>testdata[[#This Row],[high]]-testdata[[#This Row],[low]]</f>
        <v>2.1299999999999955</v>
      </c>
      <c r="K411" s="14">
        <f>IF(testdata[[#This Row],[T]]=I410,K410+testdata[[#This Row],[dm]],J410+testdata[[#This Row],[dm]])</f>
        <v>6.0799999999999841</v>
      </c>
      <c r="L411" s="4">
        <f>testdata[[#This Row],[volume]]*ABS(2*(testdata[[#This Row],[dm]]/testdata[[#This Row],[cm]]-1))*testdata[[#This Row],[T]]*100</f>
        <v>8777804342.1052608</v>
      </c>
      <c r="M411" s="4">
        <f>(testdata[[#This Row],[VF]]*kShort)+(M410*(1-kShort))</f>
        <v>1313583514.4777906</v>
      </c>
      <c r="N411" s="4">
        <f>(testdata[[#This Row],[VF]]*kLong)+(N410*(1-kLong))</f>
        <v>1303530163.305994</v>
      </c>
      <c r="O411" s="4">
        <f>testdata[[#This Row],[EMA34]]-testdata[[#This Row],[EMA55]]</f>
        <v>10053351.17179656</v>
      </c>
      <c r="P411" s="4">
        <f>(testdata[[#This Row],[KVO]]*kSignal)+(P410*(1-kSignal))</f>
        <v>45288893.198135935</v>
      </c>
      <c r="Q411"/>
      <c r="R411" s="9"/>
      <c r="S411" s="11"/>
      <c r="T411"/>
      <c r="U411" s="3">
        <v>43329</v>
      </c>
      <c r="V411" s="4">
        <v>10053351.17</v>
      </c>
      <c r="W411" s="4">
        <v>45288893.200000003</v>
      </c>
    </row>
    <row r="412" spans="1:23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testdata[[#This Row],[high]]+testdata[[#This Row],[low]]+testdata[[#This Row],[close]]</f>
        <v>832.14</v>
      </c>
      <c r="I412" s="10">
        <f>IF(testdata[[#This Row],[H+L+C]]&gt;H411,1,-1)</f>
        <v>1</v>
      </c>
      <c r="J412" s="10">
        <f>testdata[[#This Row],[high]]-testdata[[#This Row],[low]]</f>
        <v>0.87999999999999545</v>
      </c>
      <c r="K412" s="14">
        <f>IF(testdata[[#This Row],[T]]=I411,K411+testdata[[#This Row],[dm]],J411+testdata[[#This Row],[dm]])</f>
        <v>6.9599999999999795</v>
      </c>
      <c r="L412" s="4">
        <f>testdata[[#This Row],[volume]]*ABS(2*(testdata[[#This Row],[dm]]/testdata[[#This Row],[cm]]-1))*testdata[[#This Row],[T]]*100</f>
        <v>7160203549.4252892</v>
      </c>
      <c r="M412" s="4">
        <f>(testdata[[#This Row],[VF]]*kShort)+(M411*(1-kShort))</f>
        <v>1647676087.9033618</v>
      </c>
      <c r="N412" s="4">
        <f>(testdata[[#This Row],[VF]]*kLong)+(N411*(1-kLong))</f>
        <v>1512697069.9531116</v>
      </c>
      <c r="O412" s="4">
        <f>testdata[[#This Row],[EMA34]]-testdata[[#This Row],[EMA55]]</f>
        <v>134979017.95025015</v>
      </c>
      <c r="P412" s="4">
        <f>(testdata[[#This Row],[KVO]]*kSignal)+(P411*(1-kSignal))</f>
        <v>58101768.162723683</v>
      </c>
      <c r="Q412"/>
      <c r="R412" s="9"/>
      <c r="S412" s="11"/>
      <c r="T412"/>
      <c r="U412" s="3">
        <v>43332</v>
      </c>
      <c r="V412" s="4">
        <v>134979017.94999999</v>
      </c>
      <c r="W412" s="4">
        <v>58101768.159999996</v>
      </c>
    </row>
    <row r="413" spans="1:23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testdata[[#This Row],[high]]+testdata[[#This Row],[low]]+testdata[[#This Row],[close]]</f>
        <v>834.71999999999991</v>
      </c>
      <c r="I413" s="10">
        <f>IF(testdata[[#This Row],[H+L+C]]&gt;H412,1,-1)</f>
        <v>1</v>
      </c>
      <c r="J413" s="10">
        <f>testdata[[#This Row],[high]]-testdata[[#This Row],[low]]</f>
        <v>1.5500000000000114</v>
      </c>
      <c r="K413" s="14">
        <f>IF(testdata[[#This Row],[T]]=I412,K412+testdata[[#This Row],[dm]],J412+testdata[[#This Row],[dm]])</f>
        <v>8.5099999999999909</v>
      </c>
      <c r="L413" s="4">
        <f>testdata[[#This Row],[volume]]*ABS(2*(testdata[[#This Row],[dm]]/testdata[[#This Row],[cm]]-1))*testdata[[#This Row],[T]]*100</f>
        <v>11328701217.391283</v>
      </c>
      <c r="M413" s="4">
        <f>(testdata[[#This Row],[VF]]*kShort)+(M412*(1-kShort))</f>
        <v>2200877523.8741002</v>
      </c>
      <c r="N413" s="4">
        <f>(testdata[[#This Row],[VF]]*kLong)+(N412*(1-kLong))</f>
        <v>1863268646.647332</v>
      </c>
      <c r="O413" s="4">
        <f>testdata[[#This Row],[EMA34]]-testdata[[#This Row],[EMA55]]</f>
        <v>337608877.22676826</v>
      </c>
      <c r="P413" s="4">
        <f>(testdata[[#This Row],[KVO]]*kSignal)+(P412*(1-kSignal))</f>
        <v>98031355.171872914</v>
      </c>
      <c r="Q413"/>
      <c r="R413" s="9"/>
      <c r="S413" s="11"/>
      <c r="T413"/>
      <c r="U413" s="3">
        <v>43333</v>
      </c>
      <c r="V413" s="4">
        <v>337608877.23000002</v>
      </c>
      <c r="W413" s="4">
        <v>98031355.170000002</v>
      </c>
    </row>
    <row r="414" spans="1:23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testdata[[#This Row],[high]]+testdata[[#This Row],[low]]+testdata[[#This Row],[close]]</f>
        <v>833.8900000000001</v>
      </c>
      <c r="I414" s="10">
        <f>IF(testdata[[#This Row],[H+L+C]]&gt;H413,1,-1)</f>
        <v>-1</v>
      </c>
      <c r="J414" s="10">
        <f>testdata[[#This Row],[high]]-testdata[[#This Row],[low]]</f>
        <v>1.1500000000000341</v>
      </c>
      <c r="K414" s="14">
        <f>IF(testdata[[#This Row],[T]]=I413,K413+testdata[[#This Row],[dm]],J413+testdata[[#This Row],[dm]])</f>
        <v>2.7000000000000455</v>
      </c>
      <c r="L414" s="4">
        <f>testdata[[#This Row],[volume]]*ABS(2*(testdata[[#This Row],[dm]]/testdata[[#This Row],[cm]]-1))*testdata[[#This Row],[T]]*100</f>
        <v>-5318416029.6295795</v>
      </c>
      <c r="M414" s="4">
        <f>(testdata[[#This Row],[VF]]*kShort)+(M413*(1-kShort))</f>
        <v>1771203606.5310326</v>
      </c>
      <c r="N414" s="4">
        <f>(testdata[[#This Row],[VF]]*kLong)+(N413*(1-kLong))</f>
        <v>1606779908.2088709</v>
      </c>
      <c r="O414" s="4">
        <f>testdata[[#This Row],[EMA34]]-testdata[[#This Row],[EMA55]]</f>
        <v>164423698.32216167</v>
      </c>
      <c r="P414" s="4">
        <f>(testdata[[#This Row],[KVO]]*kSignal)+(P413*(1-kSignal))</f>
        <v>107515975.62191418</v>
      </c>
      <c r="Q414"/>
      <c r="R414" s="9"/>
      <c r="S414" s="11"/>
      <c r="T414"/>
      <c r="U414" s="3">
        <v>43334</v>
      </c>
      <c r="V414" s="4">
        <v>164423698.31999999</v>
      </c>
      <c r="W414" s="4">
        <v>107515975.62</v>
      </c>
    </row>
    <row r="415" spans="1:23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testdata[[#This Row],[high]]+testdata[[#This Row],[low]]+testdata[[#This Row],[close]]</f>
        <v>833.54</v>
      </c>
      <c r="I415" s="10">
        <f>IF(testdata[[#This Row],[H+L+C]]&gt;H414,1,-1)</f>
        <v>-1</v>
      </c>
      <c r="J415" s="10">
        <f>testdata[[#This Row],[high]]-testdata[[#This Row],[low]]</f>
        <v>1.4699999999999704</v>
      </c>
      <c r="K415" s="14">
        <f>IF(testdata[[#This Row],[T]]=I414,K414+testdata[[#This Row],[dm]],J414+testdata[[#This Row],[dm]])</f>
        <v>4.1700000000000159</v>
      </c>
      <c r="L415" s="4">
        <f>testdata[[#This Row],[volume]]*ABS(2*(testdata[[#This Row],[dm]]/testdata[[#This Row],[cm]]-1))*testdata[[#This Row],[T]]*100</f>
        <v>-6559970244.6044016</v>
      </c>
      <c r="M415" s="4">
        <f>(testdata[[#This Row],[VF]]*kShort)+(M414*(1-kShort))</f>
        <v>1295136529.3232934</v>
      </c>
      <c r="N415" s="4">
        <f>(testdata[[#This Row],[VF]]*kLong)+(N414*(1-kLong))</f>
        <v>1315110259.8941114</v>
      </c>
      <c r="O415" s="4">
        <f>testdata[[#This Row],[EMA34]]-testdata[[#This Row],[EMA55]]</f>
        <v>-19973730.570817947</v>
      </c>
      <c r="P415" s="4">
        <f>(testdata[[#This Row],[KVO]]*kSignal)+(P414*(1-kSignal))</f>
        <v>89303160.45152387</v>
      </c>
      <c r="Q415"/>
      <c r="R415" s="9"/>
      <c r="S415" s="11"/>
      <c r="T415"/>
      <c r="U415" s="3">
        <v>43335</v>
      </c>
      <c r="V415" s="4">
        <v>-19973730.57</v>
      </c>
      <c r="W415" s="4">
        <v>89303160.450000003</v>
      </c>
    </row>
    <row r="416" spans="1:23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testdata[[#This Row],[high]]+testdata[[#This Row],[low]]+testdata[[#This Row],[close]]</f>
        <v>836.86</v>
      </c>
      <c r="I416" s="10">
        <f>IF(testdata[[#This Row],[H+L+C]]&gt;H415,1,-1)</f>
        <v>1</v>
      </c>
      <c r="J416" s="10">
        <f>testdata[[#This Row],[high]]-testdata[[#This Row],[low]]</f>
        <v>1.25</v>
      </c>
      <c r="K416" s="14">
        <f>IF(testdata[[#This Row],[T]]=I415,K415+testdata[[#This Row],[dm]],J415+testdata[[#This Row],[dm]])</f>
        <v>2.7199999999999704</v>
      </c>
      <c r="L416" s="4">
        <f>testdata[[#This Row],[volume]]*ABS(2*(testdata[[#This Row],[dm]]/testdata[[#This Row],[cm]]-1))*testdata[[#This Row],[T]]*100</f>
        <v>6397161564.7058229</v>
      </c>
      <c r="M416" s="4">
        <f>(testdata[[#This Row],[VF]]*kShort)+(M415*(1-kShort))</f>
        <v>1586680817.059438</v>
      </c>
      <c r="N416" s="4">
        <f>(testdata[[#This Row],[VF]]*kLong)+(N415*(1-kLong))</f>
        <v>1496612092.2088156</v>
      </c>
      <c r="O416" s="4">
        <f>testdata[[#This Row],[EMA34]]-testdata[[#This Row],[EMA55]]</f>
        <v>90068724.850622416</v>
      </c>
      <c r="P416" s="4">
        <f>(testdata[[#This Row],[KVO]]*kSignal)+(P415*(1-kSignal))</f>
        <v>89412526.794252247</v>
      </c>
      <c r="Q416"/>
      <c r="R416" s="9"/>
      <c r="S416" s="11"/>
      <c r="T416"/>
      <c r="U416" s="3">
        <v>43336</v>
      </c>
      <c r="V416" s="4">
        <v>90068724.849999994</v>
      </c>
      <c r="W416" s="4">
        <v>89412526.790000007</v>
      </c>
    </row>
    <row r="417" spans="1:23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testdata[[#This Row],[high]]+testdata[[#This Row],[low]]+testdata[[#This Row],[close]]</f>
        <v>843.46</v>
      </c>
      <c r="I417" s="10">
        <f>IF(testdata[[#This Row],[H+L+C]]&gt;H416,1,-1)</f>
        <v>1</v>
      </c>
      <c r="J417" s="10">
        <f>testdata[[#This Row],[high]]-testdata[[#This Row],[low]]</f>
        <v>1.1899999999999977</v>
      </c>
      <c r="K417" s="14">
        <f>IF(testdata[[#This Row],[T]]=I416,K416+testdata[[#This Row],[dm]],J416+testdata[[#This Row],[dm]])</f>
        <v>3.9099999999999682</v>
      </c>
      <c r="L417" s="4">
        <f>testdata[[#This Row],[volume]]*ABS(2*(testdata[[#This Row],[dm]]/testdata[[#This Row],[cm]]-1))*testdata[[#This Row],[T]]*100</f>
        <v>8174935373.9130211</v>
      </c>
      <c r="M417" s="4">
        <f>(testdata[[#This Row],[VF]]*kShort)+(M416*(1-kShort))</f>
        <v>1963152506.0224998</v>
      </c>
      <c r="N417" s="4">
        <f>(testdata[[#This Row],[VF]]*kLong)+(N416*(1-kLong))</f>
        <v>1735123637.9839659</v>
      </c>
      <c r="O417" s="4">
        <f>testdata[[#This Row],[EMA34]]-testdata[[#This Row],[EMA55]]</f>
        <v>228028868.03853393</v>
      </c>
      <c r="P417" s="4">
        <f>(testdata[[#This Row],[KVO]]*kSignal)+(P416*(1-kSignal))</f>
        <v>109214861.25772107</v>
      </c>
      <c r="Q417"/>
      <c r="R417" s="9"/>
      <c r="S417" s="11"/>
      <c r="T417"/>
      <c r="U417" s="3">
        <v>43339</v>
      </c>
      <c r="V417" s="4">
        <v>228028868.03999999</v>
      </c>
      <c r="W417" s="4">
        <v>109214861.26000001</v>
      </c>
    </row>
    <row r="418" spans="1:23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testdata[[#This Row],[high]]+testdata[[#This Row],[low]]+testdata[[#This Row],[close]]</f>
        <v>844.80000000000007</v>
      </c>
      <c r="I418" s="10">
        <f>IF(testdata[[#This Row],[H+L+C]]&gt;H417,1,-1)</f>
        <v>1</v>
      </c>
      <c r="J418" s="10">
        <f>testdata[[#This Row],[high]]-testdata[[#This Row],[low]]</f>
        <v>0.98999999999995225</v>
      </c>
      <c r="K418" s="14">
        <f>IF(testdata[[#This Row],[T]]=I417,K417+testdata[[#This Row],[dm]],J417+testdata[[#This Row],[dm]])</f>
        <v>4.8999999999999204</v>
      </c>
      <c r="L418" s="4">
        <f>testdata[[#This Row],[volume]]*ABS(2*(testdata[[#This Row],[dm]]/testdata[[#This Row],[cm]]-1))*testdata[[#This Row],[T]]*100</f>
        <v>7712978352.6531239</v>
      </c>
      <c r="M418" s="4">
        <f>(testdata[[#This Row],[VF]]*kShort)+(M417*(1-kShort))</f>
        <v>2291713982.9728212</v>
      </c>
      <c r="N418" s="4">
        <f>(testdata[[#This Row],[VF]]*kLong)+(N417*(1-kLong))</f>
        <v>1948618449.2221501</v>
      </c>
      <c r="O418" s="4">
        <f>testdata[[#This Row],[EMA34]]-testdata[[#This Row],[EMA55]]</f>
        <v>343095533.75067115</v>
      </c>
      <c r="P418" s="4">
        <f>(testdata[[#This Row],[KVO]]*kSignal)+(P417*(1-kSignal))</f>
        <v>142626385.89957109</v>
      </c>
      <c r="Q418"/>
      <c r="R418" s="9"/>
      <c r="S418" s="11"/>
      <c r="T418"/>
      <c r="U418" s="3">
        <v>43340</v>
      </c>
      <c r="V418" s="4">
        <v>343095533.75</v>
      </c>
      <c r="W418" s="4">
        <v>142626385.90000001</v>
      </c>
    </row>
    <row r="419" spans="1:23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testdata[[#This Row],[high]]+testdata[[#This Row],[low]]+testdata[[#This Row],[close]]</f>
        <v>848.06000000000006</v>
      </c>
      <c r="I419" s="10">
        <f>IF(testdata[[#This Row],[H+L+C]]&gt;H418,1,-1)</f>
        <v>1</v>
      </c>
      <c r="J419" s="10">
        <f>testdata[[#This Row],[high]]-testdata[[#This Row],[low]]</f>
        <v>1.8000000000000114</v>
      </c>
      <c r="K419" s="14">
        <f>IF(testdata[[#This Row],[T]]=I418,K418+testdata[[#This Row],[dm]],J418+testdata[[#This Row],[dm]])</f>
        <v>6.6999999999999318</v>
      </c>
      <c r="L419" s="4">
        <f>testdata[[#This Row],[volume]]*ABS(2*(testdata[[#This Row],[dm]]/testdata[[#This Row],[cm]]-1))*testdata[[#This Row],[T]]*100</f>
        <v>9258919474.6268101</v>
      </c>
      <c r="M419" s="4">
        <f>(testdata[[#This Row],[VF]]*kShort)+(M418*(1-kShort))</f>
        <v>2689840011.0673351</v>
      </c>
      <c r="N419" s="4">
        <f>(testdata[[#This Row],[VF]]*kLong)+(N418*(1-kLong))</f>
        <v>2209700628.7008877</v>
      </c>
      <c r="O419" s="4">
        <f>testdata[[#This Row],[EMA34]]-testdata[[#This Row],[EMA55]]</f>
        <v>480139382.36644745</v>
      </c>
      <c r="P419" s="4">
        <f>(testdata[[#This Row],[KVO]]*kSignal)+(P418*(1-kSignal))</f>
        <v>190842528.251982</v>
      </c>
      <c r="Q419"/>
      <c r="R419" s="9"/>
      <c r="S419" s="11"/>
      <c r="T419"/>
      <c r="U419" s="3">
        <v>43341</v>
      </c>
      <c r="V419" s="4">
        <v>480139382.37</v>
      </c>
      <c r="W419" s="4">
        <v>190842528.25</v>
      </c>
    </row>
    <row r="420" spans="1:23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testdata[[#This Row],[high]]+testdata[[#This Row],[low]]+testdata[[#This Row],[close]]</f>
        <v>846.3</v>
      </c>
      <c r="I420" s="10">
        <f>IF(testdata[[#This Row],[H+L+C]]&gt;H419,1,-1)</f>
        <v>-1</v>
      </c>
      <c r="J420" s="10">
        <f>testdata[[#This Row],[high]]-testdata[[#This Row],[low]]</f>
        <v>1.6800000000000068</v>
      </c>
      <c r="K420" s="14">
        <f>IF(testdata[[#This Row],[T]]=I419,K419+testdata[[#This Row],[dm]],J419+testdata[[#This Row],[dm]])</f>
        <v>3.4800000000000182</v>
      </c>
      <c r="L420" s="4">
        <f>testdata[[#This Row],[volume]]*ABS(2*(testdata[[#This Row],[dm]]/testdata[[#This Row],[cm]]-1))*testdata[[#This Row],[T]]*100</f>
        <v>-6521090482.7586279</v>
      </c>
      <c r="M420" s="4">
        <f>(testdata[[#This Row],[VF]]*kShort)+(M419*(1-kShort))</f>
        <v>2163501125.7058516</v>
      </c>
      <c r="N420" s="4">
        <f>(testdata[[#This Row],[VF]]*kLong)+(N419*(1-kLong))</f>
        <v>1897886660.4344764</v>
      </c>
      <c r="O420" s="4">
        <f>testdata[[#This Row],[EMA34]]-testdata[[#This Row],[EMA55]]</f>
        <v>265614465.27137518</v>
      </c>
      <c r="P420" s="4">
        <f>(testdata[[#This Row],[KVO]]*kSignal)+(P419*(1-kSignal))</f>
        <v>201524233.54046676</v>
      </c>
      <c r="Q420"/>
      <c r="R420" s="9"/>
      <c r="S420" s="11"/>
      <c r="T420"/>
      <c r="U420" s="3">
        <v>43342</v>
      </c>
      <c r="V420" s="4">
        <v>265614465.27000001</v>
      </c>
      <c r="W420" s="4">
        <v>201524233.53999999</v>
      </c>
    </row>
    <row r="421" spans="1:23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testdata[[#This Row],[high]]+testdata[[#This Row],[low]]+testdata[[#This Row],[close]]</f>
        <v>845.44</v>
      </c>
      <c r="I421" s="10">
        <f>IF(testdata[[#This Row],[H+L+C]]&gt;H420,1,-1)</f>
        <v>-1</v>
      </c>
      <c r="J421" s="10">
        <f>testdata[[#This Row],[high]]-testdata[[#This Row],[low]]</f>
        <v>1.4800000000000182</v>
      </c>
      <c r="K421" s="14">
        <f>IF(testdata[[#This Row],[T]]=I420,K420+testdata[[#This Row],[dm]],J420+testdata[[#This Row],[dm]])</f>
        <v>4.9600000000000364</v>
      </c>
      <c r="L421" s="4">
        <f>testdata[[#This Row],[volume]]*ABS(2*(testdata[[#This Row],[dm]]/testdata[[#This Row],[cm]]-1))*testdata[[#This Row],[T]]*100</f>
        <v>-9555061819.3548183</v>
      </c>
      <c r="M421" s="4">
        <f>(testdata[[#This Row],[VF]]*kShort)+(M420*(1-kShort))</f>
        <v>1493868957.4166703</v>
      </c>
      <c r="N421" s="4">
        <f>(testdata[[#This Row],[VF]]*kLong)+(N420*(1-kLong))</f>
        <v>1488852786.1562872</v>
      </c>
      <c r="O421" s="4">
        <f>testdata[[#This Row],[EMA34]]-testdata[[#This Row],[EMA55]]</f>
        <v>5016171.2603831291</v>
      </c>
      <c r="P421" s="4">
        <f>(testdata[[#This Row],[KVO]]*kSignal)+(P420*(1-kSignal))</f>
        <v>173451653.21474054</v>
      </c>
      <c r="Q421"/>
      <c r="R421" s="9"/>
      <c r="S421" s="11"/>
      <c r="T421"/>
      <c r="U421" s="3">
        <v>43343</v>
      </c>
      <c r="V421" s="4">
        <v>5016171.26</v>
      </c>
      <c r="W421" s="4">
        <v>173451653.21000001</v>
      </c>
    </row>
    <row r="422" spans="1:23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testdata[[#This Row],[high]]+testdata[[#This Row],[low]]+testdata[[#This Row],[close]]</f>
        <v>843.79</v>
      </c>
      <c r="I422" s="10">
        <f>IF(testdata[[#This Row],[H+L+C]]&gt;H421,1,-1)</f>
        <v>-1</v>
      </c>
      <c r="J422" s="10">
        <f>testdata[[#This Row],[high]]-testdata[[#This Row],[low]]</f>
        <v>1.4900000000000091</v>
      </c>
      <c r="K422" s="14">
        <f>IF(testdata[[#This Row],[T]]=I421,K421+testdata[[#This Row],[dm]],J421+testdata[[#This Row],[dm]])</f>
        <v>6.4500000000000455</v>
      </c>
      <c r="L422" s="4">
        <f>testdata[[#This Row],[volume]]*ABS(2*(testdata[[#This Row],[dm]]/testdata[[#This Row],[cm]]-1))*testdata[[#This Row],[T]]*100</f>
        <v>-9119440312.5581417</v>
      </c>
      <c r="M422" s="4">
        <f>(testdata[[#This Row],[VF]]*kShort)+(M421*(1-kShort))</f>
        <v>887394141.98953819</v>
      </c>
      <c r="N422" s="4">
        <f>(testdata[[#This Row],[VF]]*kLong)+(N421*(1-kLong))</f>
        <v>1109985175.4879148</v>
      </c>
      <c r="O422" s="4">
        <f>testdata[[#This Row],[EMA34]]-testdata[[#This Row],[EMA55]]</f>
        <v>-222591033.49837661</v>
      </c>
      <c r="P422" s="4">
        <f>(testdata[[#This Row],[KVO]]*kSignal)+(P421*(1-kSignal))</f>
        <v>116874126.54143812</v>
      </c>
      <c r="Q422"/>
      <c r="R422" s="9"/>
      <c r="S422" s="11"/>
      <c r="T422"/>
      <c r="U422" s="3">
        <v>43347</v>
      </c>
      <c r="V422" s="4">
        <v>-222591033.5</v>
      </c>
      <c r="W422" s="4">
        <v>116874126.54000001</v>
      </c>
    </row>
    <row r="423" spans="1:23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testdata[[#This Row],[high]]+testdata[[#This Row],[low]]+testdata[[#This Row],[close]]</f>
        <v>841.7</v>
      </c>
      <c r="I423" s="10">
        <f>IF(testdata[[#This Row],[H+L+C]]&gt;H422,1,-1)</f>
        <v>-1</v>
      </c>
      <c r="J423" s="10">
        <f>testdata[[#This Row],[high]]-testdata[[#This Row],[low]]</f>
        <v>1.6999999999999886</v>
      </c>
      <c r="K423" s="14">
        <f>IF(testdata[[#This Row],[T]]=I422,K422+testdata[[#This Row],[dm]],J422+testdata[[#This Row],[dm]])</f>
        <v>8.1500000000000341</v>
      </c>
      <c r="L423" s="4">
        <f>testdata[[#This Row],[volume]]*ABS(2*(testdata[[#This Row],[dm]]/testdata[[#This Row],[cm]]-1))*testdata[[#This Row],[T]]*100</f>
        <v>-11806504196.319052</v>
      </c>
      <c r="M423" s="4">
        <f>(testdata[[#This Row],[VF]]*kShort)+(M422*(1-kShort))</f>
        <v>162028522.65761876</v>
      </c>
      <c r="N423" s="4">
        <f>(testdata[[#This Row],[VF]]*kLong)+(N422*(1-kLong))</f>
        <v>648681983.63766611</v>
      </c>
      <c r="O423" s="4">
        <f>testdata[[#This Row],[EMA34]]-testdata[[#This Row],[EMA55]]</f>
        <v>-486653460.98004735</v>
      </c>
      <c r="P423" s="4">
        <f>(testdata[[#This Row],[KVO]]*kSignal)+(P422*(1-kSignal))</f>
        <v>30655899.752654493</v>
      </c>
      <c r="Q423"/>
      <c r="R423" s="9"/>
      <c r="S423" s="11"/>
      <c r="T423"/>
      <c r="U423" s="3">
        <v>43348</v>
      </c>
      <c r="V423" s="4">
        <v>-486653460.98000002</v>
      </c>
      <c r="W423" s="4">
        <v>30655899.75</v>
      </c>
    </row>
    <row r="424" spans="1:23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testdata[[#This Row],[high]]+testdata[[#This Row],[low]]+testdata[[#This Row],[close]]</f>
        <v>839.86</v>
      </c>
      <c r="I424" s="10">
        <f>IF(testdata[[#This Row],[H+L+C]]&gt;H423,1,-1)</f>
        <v>-1</v>
      </c>
      <c r="J424" s="10">
        <f>testdata[[#This Row],[high]]-testdata[[#This Row],[low]]</f>
        <v>2.4200000000000159</v>
      </c>
      <c r="K424" s="14">
        <f>IF(testdata[[#This Row],[T]]=I423,K423+testdata[[#This Row],[dm]],J423+testdata[[#This Row],[dm]])</f>
        <v>10.57000000000005</v>
      </c>
      <c r="L424" s="4">
        <f>testdata[[#This Row],[volume]]*ABS(2*(testdata[[#This Row],[dm]]/testdata[[#This Row],[cm]]-1))*testdata[[#This Row],[T]]*100</f>
        <v>-10464036208.136229</v>
      </c>
      <c r="M424" s="4">
        <f>(testdata[[#This Row],[VF]]*kShort)+(M423*(1-kShort))</f>
        <v>-445175176.24488676</v>
      </c>
      <c r="N424" s="4">
        <f>(testdata[[#This Row],[VF]]*kLong)+(N423*(1-kLong))</f>
        <v>251799191.07431275</v>
      </c>
      <c r="O424" s="4">
        <f>testdata[[#This Row],[EMA34]]-testdata[[#This Row],[EMA55]]</f>
        <v>-696974367.31919956</v>
      </c>
      <c r="P424" s="4">
        <f>(testdata[[#This Row],[KVO]]*kSignal)+(P423*(1-kSignal))</f>
        <v>-73291281.257610351</v>
      </c>
      <c r="Q424"/>
      <c r="R424" s="9"/>
      <c r="S424" s="11"/>
      <c r="T424"/>
      <c r="U424" s="3">
        <v>43349</v>
      </c>
      <c r="V424" s="4">
        <v>-696974367.32000005</v>
      </c>
      <c r="W424" s="4">
        <v>-73291281.260000005</v>
      </c>
    </row>
    <row r="425" spans="1:23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testdata[[#This Row],[high]]+testdata[[#This Row],[low]]+testdata[[#This Row],[close]]</f>
        <v>838.2600000000001</v>
      </c>
      <c r="I425" s="10">
        <f>IF(testdata[[#This Row],[H+L+C]]&gt;H424,1,-1)</f>
        <v>-1</v>
      </c>
      <c r="J425" s="10">
        <f>testdata[[#This Row],[high]]-testdata[[#This Row],[low]]</f>
        <v>1.9300000000000068</v>
      </c>
      <c r="K425" s="14">
        <f>IF(testdata[[#This Row],[T]]=I424,K424+testdata[[#This Row],[dm]],J424+testdata[[#This Row],[dm]])</f>
        <v>12.500000000000057</v>
      </c>
      <c r="L425" s="4">
        <f>testdata[[#This Row],[volume]]*ABS(2*(testdata[[#This Row],[dm]]/testdata[[#This Row],[cm]]-1))*testdata[[#This Row],[T]]*100</f>
        <v>-12801627695.360003</v>
      </c>
      <c r="M425" s="4">
        <f>(testdata[[#This Row],[VF]]*kShort)+(M424*(1-kShort))</f>
        <v>-1151258177.3371792</v>
      </c>
      <c r="N425" s="4">
        <f>(testdata[[#This Row],[VF]]*kLong)+(N424*(1-kLong))</f>
        <v>-214394626.29834133</v>
      </c>
      <c r="O425" s="4">
        <f>testdata[[#This Row],[EMA34]]-testdata[[#This Row],[EMA55]]</f>
        <v>-936863551.03883791</v>
      </c>
      <c r="P425" s="4">
        <f>(testdata[[#This Row],[KVO]]*kSignal)+(P424*(1-kSignal))</f>
        <v>-196658748.3692143</v>
      </c>
      <c r="Q425"/>
      <c r="R425" s="9"/>
      <c r="S425" s="11"/>
      <c r="T425"/>
      <c r="U425" s="3">
        <v>43350</v>
      </c>
      <c r="V425" s="4">
        <v>-936863551.03999996</v>
      </c>
      <c r="W425" s="4">
        <v>-196658748.37</v>
      </c>
    </row>
    <row r="426" spans="1:23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testdata[[#This Row],[high]]+testdata[[#This Row],[low]]+testdata[[#This Row],[close]]</f>
        <v>840.21</v>
      </c>
      <c r="I426" s="10">
        <f>IF(testdata[[#This Row],[H+L+C]]&gt;H425,1,-1)</f>
        <v>1</v>
      </c>
      <c r="J426" s="10">
        <f>testdata[[#This Row],[high]]-testdata[[#This Row],[low]]</f>
        <v>1.1299999999999955</v>
      </c>
      <c r="K426" s="14">
        <f>IF(testdata[[#This Row],[T]]=I425,K425+testdata[[#This Row],[dm]],J425+testdata[[#This Row],[dm]])</f>
        <v>3.0600000000000023</v>
      </c>
      <c r="L426" s="4">
        <f>testdata[[#This Row],[volume]]*ABS(2*(testdata[[#This Row],[dm]]/testdata[[#This Row],[cm]]-1))*testdata[[#This Row],[T]]*100</f>
        <v>6520788823.5294294</v>
      </c>
      <c r="M426" s="4">
        <f>(testdata[[#This Row],[VF]]*kShort)+(M425*(1-kShort))</f>
        <v>-712855491.57337308</v>
      </c>
      <c r="N426" s="4">
        <f>(testdata[[#This Row],[VF]]*kLong)+(N425*(1-kLong))</f>
        <v>26147639.766936183</v>
      </c>
      <c r="O426" s="4">
        <f>testdata[[#This Row],[EMA34]]-testdata[[#This Row],[EMA55]]</f>
        <v>-739003131.34030926</v>
      </c>
      <c r="P426" s="4">
        <f>(testdata[[#This Row],[KVO]]*kSignal)+(P425*(1-kSignal))</f>
        <v>-274136517.36508501</v>
      </c>
      <c r="Q426"/>
      <c r="R426" s="9"/>
      <c r="S426" s="11"/>
      <c r="T426"/>
      <c r="U426" s="3">
        <v>43353</v>
      </c>
      <c r="V426" s="4">
        <v>-739003131.34000003</v>
      </c>
      <c r="W426" s="4">
        <v>-274136517.37</v>
      </c>
    </row>
    <row r="427" spans="1:23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testdata[[#This Row],[high]]+testdata[[#This Row],[low]]+testdata[[#This Row],[close]]</f>
        <v>840.76</v>
      </c>
      <c r="I427" s="10">
        <f>IF(testdata[[#This Row],[H+L+C]]&gt;H426,1,-1)</f>
        <v>1</v>
      </c>
      <c r="J427" s="10">
        <f>testdata[[#This Row],[high]]-testdata[[#This Row],[low]]</f>
        <v>2.5</v>
      </c>
      <c r="K427" s="14">
        <f>IF(testdata[[#This Row],[T]]=I426,K426+testdata[[#This Row],[dm]],J426+testdata[[#This Row],[dm]])</f>
        <v>5.5600000000000023</v>
      </c>
      <c r="L427" s="4">
        <f>testdata[[#This Row],[volume]]*ABS(2*(testdata[[#This Row],[dm]]/testdata[[#This Row],[cm]]-1))*testdata[[#This Row],[T]]*100</f>
        <v>5726198253.2374115</v>
      </c>
      <c r="M427" s="4">
        <f>(testdata[[#This Row],[VF]]*kShort)+(M426*(1-kShort))</f>
        <v>-344909563.29847103</v>
      </c>
      <c r="N427" s="4">
        <f>(testdata[[#This Row],[VF]]*kLong)+(N426*(1-kLong))</f>
        <v>229720875.96231028</v>
      </c>
      <c r="O427" s="4">
        <f>testdata[[#This Row],[EMA34]]-testdata[[#This Row],[EMA55]]</f>
        <v>-574630439.26078129</v>
      </c>
      <c r="P427" s="4">
        <f>(testdata[[#This Row],[KVO]]*kSignal)+(P426*(1-kSignal))</f>
        <v>-317064220.49304163</v>
      </c>
      <c r="Q427"/>
      <c r="R427" s="9"/>
      <c r="S427" s="11"/>
      <c r="T427"/>
      <c r="U427" s="3">
        <v>43354</v>
      </c>
      <c r="V427" s="4">
        <v>-574630439.25999999</v>
      </c>
      <c r="W427" s="4">
        <v>-317064220.49000001</v>
      </c>
    </row>
    <row r="428" spans="1:23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testdata[[#This Row],[high]]+testdata[[#This Row],[low]]+testdata[[#This Row],[close]]</f>
        <v>842.28</v>
      </c>
      <c r="I428" s="10">
        <f>IF(testdata[[#This Row],[H+L+C]]&gt;H427,1,-1)</f>
        <v>1</v>
      </c>
      <c r="J428" s="10">
        <f>testdata[[#This Row],[high]]-testdata[[#This Row],[low]]</f>
        <v>1.5300000000000296</v>
      </c>
      <c r="K428" s="14">
        <f>IF(testdata[[#This Row],[T]]=I427,K427+testdata[[#This Row],[dm]],J427+testdata[[#This Row],[dm]])</f>
        <v>7.0900000000000318</v>
      </c>
      <c r="L428" s="4">
        <f>testdata[[#This Row],[volume]]*ABS(2*(testdata[[#This Row],[dm]]/testdata[[#This Row],[cm]]-1))*testdata[[#This Row],[T]]*100</f>
        <v>9657708393.7940369</v>
      </c>
      <c r="M428" s="4">
        <f>(testdata[[#This Row],[VF]]*kShort)+(M427*(1-kShort))</f>
        <v>226668605.6782437</v>
      </c>
      <c r="N428" s="4">
        <f>(testdata[[#This Row],[VF]]*kLong)+(N427*(1-kLong))</f>
        <v>566434715.88487196</v>
      </c>
      <c r="O428" s="4">
        <f>testdata[[#This Row],[EMA34]]-testdata[[#This Row],[EMA55]]</f>
        <v>-339766110.20662826</v>
      </c>
      <c r="P428" s="4">
        <f>(testdata[[#This Row],[KVO]]*kSignal)+(P427*(1-kSignal))</f>
        <v>-320307347.59498262</v>
      </c>
      <c r="Q428"/>
      <c r="R428" s="9"/>
      <c r="S428" s="11"/>
      <c r="T428"/>
      <c r="U428" s="3">
        <v>43355</v>
      </c>
      <c r="V428" s="4">
        <v>-339766110.20999998</v>
      </c>
      <c r="W428" s="4">
        <v>-320307347.58999997</v>
      </c>
    </row>
    <row r="429" spans="1:23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testdata[[#This Row],[high]]+testdata[[#This Row],[low]]+testdata[[#This Row],[close]]</f>
        <v>846.86</v>
      </c>
      <c r="I429" s="10">
        <f>IF(testdata[[#This Row],[H+L+C]]&gt;H428,1,-1)</f>
        <v>1</v>
      </c>
      <c r="J429" s="10">
        <f>testdata[[#This Row],[high]]-testdata[[#This Row],[low]]</f>
        <v>1.0099999999999909</v>
      </c>
      <c r="K429" s="14">
        <f>IF(testdata[[#This Row],[T]]=I428,K428+testdata[[#This Row],[dm]],J428+testdata[[#This Row],[dm]])</f>
        <v>8.1000000000000227</v>
      </c>
      <c r="L429" s="4">
        <f>testdata[[#This Row],[volume]]*ABS(2*(testdata[[#This Row],[dm]]/testdata[[#This Row],[cm]]-1))*testdata[[#This Row],[T]]*100</f>
        <v>9197905667.1605091</v>
      </c>
      <c r="M429" s="4">
        <f>(testdata[[#This Row],[VF]]*kShort)+(M428*(1-kShort))</f>
        <v>739310723.47723031</v>
      </c>
      <c r="N429" s="4">
        <f>(testdata[[#This Row],[VF]]*kLong)+(N428*(1-kLong))</f>
        <v>874701535.57328761</v>
      </c>
      <c r="O429" s="4">
        <f>testdata[[#This Row],[EMA34]]-testdata[[#This Row],[EMA55]]</f>
        <v>-135390812.0960573</v>
      </c>
      <c r="P429" s="4">
        <f>(testdata[[#This Row],[KVO]]*kSignal)+(P428*(1-kSignal))</f>
        <v>-293890699.6665647</v>
      </c>
      <c r="Q429"/>
      <c r="R429" s="9"/>
      <c r="S429" s="11"/>
      <c r="T429"/>
      <c r="U429" s="3">
        <v>43356</v>
      </c>
      <c r="V429" s="4">
        <v>-135390812.09999999</v>
      </c>
      <c r="W429" s="4">
        <v>-293890699.67000002</v>
      </c>
    </row>
    <row r="430" spans="1:23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testdata[[#This Row],[high]]+testdata[[#This Row],[low]]+testdata[[#This Row],[close]]</f>
        <v>847.1400000000001</v>
      </c>
      <c r="I430" s="10">
        <f>IF(testdata[[#This Row],[H+L+C]]&gt;H429,1,-1)</f>
        <v>1</v>
      </c>
      <c r="J430" s="10">
        <f>testdata[[#This Row],[high]]-testdata[[#This Row],[low]]</f>
        <v>1.2400000000000091</v>
      </c>
      <c r="K430" s="14">
        <f>IF(testdata[[#This Row],[T]]=I429,K429+testdata[[#This Row],[dm]],J429+testdata[[#This Row],[dm]])</f>
        <v>9.3400000000000318</v>
      </c>
      <c r="L430" s="4">
        <f>testdata[[#This Row],[volume]]*ABS(2*(testdata[[#This Row],[dm]]/testdata[[#This Row],[cm]]-1))*testdata[[#This Row],[T]]*100</f>
        <v>9835519528.9079151</v>
      </c>
      <c r="M430" s="4">
        <f>(testdata[[#This Row],[VF]]*kShort)+(M429*(1-kShort))</f>
        <v>1259094083.7875552</v>
      </c>
      <c r="N430" s="4">
        <f>(testdata[[#This Row],[VF]]*kLong)+(N429*(1-kLong))</f>
        <v>1194730749.6209528</v>
      </c>
      <c r="O430" s="4">
        <f>testdata[[#This Row],[EMA34]]-testdata[[#This Row],[EMA55]]</f>
        <v>64363334.166602373</v>
      </c>
      <c r="P430" s="4">
        <f>(testdata[[#This Row],[KVO]]*kSignal)+(P429*(1-kSignal))</f>
        <v>-242711551.97611228</v>
      </c>
      <c r="Q430"/>
      <c r="R430" s="9"/>
      <c r="S430" s="11"/>
      <c r="T430"/>
      <c r="U430" s="3">
        <v>43357</v>
      </c>
      <c r="V430" s="4">
        <v>64363334.170000002</v>
      </c>
      <c r="W430" s="4">
        <v>-242711551.97999999</v>
      </c>
    </row>
    <row r="431" spans="1:23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testdata[[#This Row],[high]]+testdata[[#This Row],[low]]+testdata[[#This Row],[close]]</f>
        <v>844.3</v>
      </c>
      <c r="I431" s="10">
        <f>IF(testdata[[#This Row],[H+L+C]]&gt;H430,1,-1)</f>
        <v>-1</v>
      </c>
      <c r="J431" s="10">
        <f>testdata[[#This Row],[high]]-testdata[[#This Row],[low]]</f>
        <v>1.7799999999999727</v>
      </c>
      <c r="K431" s="14">
        <f>IF(testdata[[#This Row],[T]]=I430,K430+testdata[[#This Row],[dm]],J430+testdata[[#This Row],[dm]])</f>
        <v>3.0199999999999818</v>
      </c>
      <c r="L431" s="4">
        <f>testdata[[#This Row],[volume]]*ABS(2*(testdata[[#This Row],[dm]]/testdata[[#This Row],[cm]]-1))*testdata[[#This Row],[T]]*100</f>
        <v>-5769600105.9603434</v>
      </c>
      <c r="M431" s="4">
        <f>(testdata[[#This Row],[VF]]*kShort)+(M430*(1-kShort))</f>
        <v>857454415.80196095</v>
      </c>
      <c r="N431" s="4">
        <f>(testdata[[#This Row],[VF]]*kLong)+(N430*(1-kLong))</f>
        <v>946004647.63590646</v>
      </c>
      <c r="O431" s="4">
        <f>testdata[[#This Row],[EMA34]]-testdata[[#This Row],[EMA55]]</f>
        <v>-88550231.833945513</v>
      </c>
      <c r="P431" s="4">
        <f>(testdata[[#This Row],[KVO]]*kSignal)+(P430*(1-kSignal))</f>
        <v>-220688506.24151704</v>
      </c>
      <c r="Q431"/>
      <c r="R431" s="9"/>
      <c r="S431" s="11"/>
      <c r="T431"/>
      <c r="U431" s="3">
        <v>43360</v>
      </c>
      <c r="V431" s="4">
        <v>-88550231.829999998</v>
      </c>
      <c r="W431" s="4">
        <v>-220688506.24000001</v>
      </c>
    </row>
    <row r="432" spans="1:23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testdata[[#This Row],[high]]+testdata[[#This Row],[low]]+testdata[[#This Row],[close]]</f>
        <v>847.04</v>
      </c>
      <c r="I432" s="10">
        <f>IF(testdata[[#This Row],[H+L+C]]&gt;H431,1,-1)</f>
        <v>1</v>
      </c>
      <c r="J432" s="10">
        <f>testdata[[#This Row],[high]]-testdata[[#This Row],[low]]</f>
        <v>1.9700000000000273</v>
      </c>
      <c r="K432" s="14">
        <f>IF(testdata[[#This Row],[T]]=I431,K431+testdata[[#This Row],[dm]],J431+testdata[[#This Row],[dm]])</f>
        <v>3.75</v>
      </c>
      <c r="L432" s="4">
        <f>testdata[[#This Row],[volume]]*ABS(2*(testdata[[#This Row],[dm]]/testdata[[#This Row],[cm]]-1))*testdata[[#This Row],[T]]*100</f>
        <v>6052835793.0665731</v>
      </c>
      <c r="M432" s="4">
        <f>(testdata[[#This Row],[VF]]*kShort)+(M431*(1-kShort))</f>
        <v>1154333351.645653</v>
      </c>
      <c r="N432" s="4">
        <f>(testdata[[#This Row],[VF]]*kLong)+(N431*(1-kLong))</f>
        <v>1128391474.2584302</v>
      </c>
      <c r="O432" s="4">
        <f>testdata[[#This Row],[EMA34]]-testdata[[#This Row],[EMA55]]</f>
        <v>25941877.387222767</v>
      </c>
      <c r="P432" s="4">
        <f>(testdata[[#This Row],[KVO]]*kSignal)+(P431*(1-kSignal))</f>
        <v>-185455594.29455423</v>
      </c>
      <c r="Q432"/>
      <c r="R432" s="9"/>
      <c r="S432" s="11"/>
      <c r="T432"/>
      <c r="U432" s="3">
        <v>43361</v>
      </c>
      <c r="V432" s="4">
        <v>25941877.390000001</v>
      </c>
      <c r="W432" s="4">
        <v>-185455594.28999999</v>
      </c>
    </row>
    <row r="433" spans="1:23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testdata[[#This Row],[high]]+testdata[[#This Row],[low]]+testdata[[#This Row],[close]]</f>
        <v>848.68</v>
      </c>
      <c r="I433" s="10">
        <f>IF(testdata[[#This Row],[H+L+C]]&gt;H432,1,-1)</f>
        <v>1</v>
      </c>
      <c r="J433" s="10">
        <f>testdata[[#This Row],[high]]-testdata[[#This Row],[low]]</f>
        <v>0.84999999999996589</v>
      </c>
      <c r="K433" s="14">
        <f>IF(testdata[[#This Row],[T]]=I432,K432+testdata[[#This Row],[dm]],J432+testdata[[#This Row],[dm]])</f>
        <v>4.5999999999999659</v>
      </c>
      <c r="L433" s="4">
        <f>testdata[[#This Row],[volume]]*ABS(2*(testdata[[#This Row],[dm]]/testdata[[#This Row],[cm]]-1))*testdata[[#This Row],[T]]*100</f>
        <v>8238519130.434844</v>
      </c>
      <c r="M433" s="4">
        <f>(testdata[[#This Row],[VF]]*kShort)+(M432*(1-kShort))</f>
        <v>1559143967.5764637</v>
      </c>
      <c r="N433" s="4">
        <f>(testdata[[#This Row],[VF]]*kLong)+(N432*(1-kLong))</f>
        <v>1382324604.8361592</v>
      </c>
      <c r="O433" s="4">
        <f>testdata[[#This Row],[EMA34]]-testdata[[#This Row],[EMA55]]</f>
        <v>176819362.74030447</v>
      </c>
      <c r="P433" s="4">
        <f>(testdata[[#This Row],[KVO]]*kSignal)+(P432*(1-kSignal))</f>
        <v>-133702029.00386015</v>
      </c>
      <c r="Q433"/>
      <c r="R433" s="9"/>
      <c r="S433" s="11"/>
      <c r="T433"/>
      <c r="U433" s="3">
        <v>43362</v>
      </c>
      <c r="V433" s="4">
        <v>176819362.74000001</v>
      </c>
      <c r="W433" s="4">
        <v>-133702029</v>
      </c>
    </row>
    <row r="434" spans="1:23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testdata[[#This Row],[high]]+testdata[[#This Row],[low]]+testdata[[#This Row],[close]]</f>
        <v>853.55</v>
      </c>
      <c r="I434" s="10">
        <f>IF(testdata[[#This Row],[H+L+C]]&gt;H433,1,-1)</f>
        <v>1</v>
      </c>
      <c r="J434" s="10">
        <f>testdata[[#This Row],[high]]-testdata[[#This Row],[low]]</f>
        <v>2.6299999999999955</v>
      </c>
      <c r="K434" s="14">
        <f>IF(testdata[[#This Row],[T]]=I433,K433+testdata[[#This Row],[dm]],J433+testdata[[#This Row],[dm]])</f>
        <v>7.2299999999999613</v>
      </c>
      <c r="L434" s="4">
        <f>testdata[[#This Row],[volume]]*ABS(2*(testdata[[#This Row],[dm]]/testdata[[#This Row],[cm]]-1))*testdata[[#This Row],[T]]*100</f>
        <v>13147682080.221272</v>
      </c>
      <c r="M434" s="4">
        <f>(testdata[[#This Row],[VF]]*kShort)+(M433*(1-kShort))</f>
        <v>2221346145.4418812</v>
      </c>
      <c r="N434" s="4">
        <f>(testdata[[#This Row],[VF]]*kLong)+(N433*(1-kLong))</f>
        <v>1802515943.2427704</v>
      </c>
      <c r="O434" s="4">
        <f>testdata[[#This Row],[EMA34]]-testdata[[#This Row],[EMA55]]</f>
        <v>418830202.19911075</v>
      </c>
      <c r="P434" s="4">
        <f>(testdata[[#This Row],[KVO]]*kSignal)+(P433*(1-kSignal))</f>
        <v>-54768853.117721461</v>
      </c>
      <c r="Q434"/>
      <c r="R434" s="9"/>
      <c r="S434" s="11"/>
      <c r="T434"/>
      <c r="U434" s="3">
        <v>43363</v>
      </c>
      <c r="V434" s="4">
        <v>418830202.19999999</v>
      </c>
      <c r="W434" s="4">
        <v>-54768853.119999997</v>
      </c>
    </row>
    <row r="435" spans="1:23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testdata[[#This Row],[high]]+testdata[[#This Row],[low]]+testdata[[#This Row],[close]]</f>
        <v>855.72</v>
      </c>
      <c r="I435" s="10">
        <f>IF(testdata[[#This Row],[H+L+C]]&gt;H434,1,-1)</f>
        <v>1</v>
      </c>
      <c r="J435" s="10">
        <f>testdata[[#This Row],[high]]-testdata[[#This Row],[low]]</f>
        <v>1.3799999999999955</v>
      </c>
      <c r="K435" s="14">
        <f>IF(testdata[[#This Row],[T]]=I434,K434+testdata[[#This Row],[dm]],J434+testdata[[#This Row],[dm]])</f>
        <v>8.6099999999999568</v>
      </c>
      <c r="L435" s="4">
        <f>testdata[[#This Row],[volume]]*ABS(2*(testdata[[#This Row],[dm]]/testdata[[#This Row],[cm]]-1))*testdata[[#This Row],[T]]*100</f>
        <v>18155538001.393723</v>
      </c>
      <c r="M435" s="4">
        <f>(testdata[[#This Row],[VF]]*kShort)+(M434*(1-kShort))</f>
        <v>3131871394.3534145</v>
      </c>
      <c r="N435" s="4">
        <f>(testdata[[#This Row],[VF]]*kLong)+(N434*(1-kLong))</f>
        <v>2386552445.3195901</v>
      </c>
      <c r="O435" s="4">
        <f>testdata[[#This Row],[EMA34]]-testdata[[#This Row],[EMA55]]</f>
        <v>745318949.03382444</v>
      </c>
      <c r="P435" s="4">
        <f>(testdata[[#This Row],[KVO]]*kSignal)+(P434*(1-kSignal))</f>
        <v>59529404.33249937</v>
      </c>
      <c r="Q435"/>
      <c r="R435" s="9"/>
      <c r="S435" s="11"/>
      <c r="T435"/>
      <c r="U435" s="3">
        <v>43364</v>
      </c>
      <c r="V435" s="4">
        <v>745318949.02999997</v>
      </c>
      <c r="W435" s="4">
        <v>59529404.329999998</v>
      </c>
    </row>
    <row r="436" spans="1:23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testdata[[#This Row],[high]]+testdata[[#This Row],[low]]+testdata[[#This Row],[close]]</f>
        <v>851.69</v>
      </c>
      <c r="I436" s="10">
        <f>IF(testdata[[#This Row],[H+L+C]]&gt;H435,1,-1)</f>
        <v>-1</v>
      </c>
      <c r="J436" s="10">
        <f>testdata[[#This Row],[high]]-testdata[[#This Row],[low]]</f>
        <v>1.1000000000000227</v>
      </c>
      <c r="K436" s="14">
        <f>IF(testdata[[#This Row],[T]]=I435,K435+testdata[[#This Row],[dm]],J435+testdata[[#This Row],[dm]])</f>
        <v>2.4800000000000182</v>
      </c>
      <c r="L436" s="4">
        <f>testdata[[#This Row],[volume]]*ABS(2*(testdata[[#This Row],[dm]]/testdata[[#This Row],[cm]]-1))*testdata[[#This Row],[T]]*100</f>
        <v>-6091894258.0644512</v>
      </c>
      <c r="M436" s="4">
        <f>(testdata[[#This Row],[VF]]*kShort)+(M435*(1-kShort))</f>
        <v>2604799071.3581076</v>
      </c>
      <c r="N436" s="4">
        <f>(testdata[[#This Row],[VF]]*kLong)+(N435*(1-kLong))</f>
        <v>2083750777.3415885</v>
      </c>
      <c r="O436" s="4">
        <f>testdata[[#This Row],[EMA34]]-testdata[[#This Row],[EMA55]]</f>
        <v>521048294.01651907</v>
      </c>
      <c r="P436" s="4">
        <f>(testdata[[#This Row],[KVO]]*kSignal)+(P435*(1-kSignal))</f>
        <v>125460674.28735933</v>
      </c>
      <c r="Q436"/>
      <c r="R436" s="9"/>
      <c r="S436" s="11"/>
      <c r="T436"/>
      <c r="U436" s="3">
        <v>43367</v>
      </c>
      <c r="V436" s="4">
        <v>521048294.01999998</v>
      </c>
      <c r="W436" s="4">
        <v>125460674.29000001</v>
      </c>
    </row>
    <row r="437" spans="1:23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testdata[[#This Row],[high]]+testdata[[#This Row],[low]]+testdata[[#This Row],[close]]</f>
        <v>851.69</v>
      </c>
      <c r="I437" s="10">
        <f>IF(testdata[[#This Row],[H+L+C]]&gt;H436,1,-1)</f>
        <v>-1</v>
      </c>
      <c r="J437" s="10">
        <f>testdata[[#This Row],[high]]-testdata[[#This Row],[low]]</f>
        <v>1.1399999999999864</v>
      </c>
      <c r="K437" s="14">
        <f>IF(testdata[[#This Row],[T]]=I436,K436+testdata[[#This Row],[dm]],J436+testdata[[#This Row],[dm]])</f>
        <v>3.6200000000000045</v>
      </c>
      <c r="L437" s="4">
        <f>testdata[[#This Row],[volume]]*ABS(2*(testdata[[#This Row],[dm]]/testdata[[#This Row],[cm]]-1))*testdata[[#This Row],[T]]*100</f>
        <v>-6230719116.0221386</v>
      </c>
      <c r="M437" s="4">
        <f>(testdata[[#This Row],[VF]]*kShort)+(M436*(1-kShort))</f>
        <v>2099912317.7935221</v>
      </c>
      <c r="N437" s="4">
        <f>(testdata[[#This Row],[VF]]*kLong)+(N436*(1-kLong))</f>
        <v>1786805424.0071697</v>
      </c>
      <c r="O437" s="4">
        <f>testdata[[#This Row],[EMA34]]-testdata[[#This Row],[EMA55]]</f>
        <v>313106893.7863524</v>
      </c>
      <c r="P437" s="4">
        <f>(testdata[[#This Row],[KVO]]*kSignal)+(P436*(1-kSignal))</f>
        <v>152267277.07292977</v>
      </c>
      <c r="Q437"/>
      <c r="R437" s="9"/>
      <c r="S437" s="11"/>
      <c r="T437"/>
      <c r="U437" s="3">
        <v>43368</v>
      </c>
      <c r="V437" s="4">
        <v>313106893.79000002</v>
      </c>
      <c r="W437" s="4">
        <v>152267277.06999999</v>
      </c>
    </row>
    <row r="438" spans="1:23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testdata[[#This Row],[high]]+testdata[[#This Row],[low]]+testdata[[#This Row],[close]]</f>
        <v>850.3599999999999</v>
      </c>
      <c r="I438" s="10">
        <f>IF(testdata[[#This Row],[H+L+C]]&gt;H437,1,-1)</f>
        <v>-1</v>
      </c>
      <c r="J438" s="10">
        <f>testdata[[#This Row],[high]]-testdata[[#This Row],[low]]</f>
        <v>2.7599999999999909</v>
      </c>
      <c r="K438" s="14">
        <f>IF(testdata[[#This Row],[T]]=I437,K437+testdata[[#This Row],[dm]],J437+testdata[[#This Row],[dm]])</f>
        <v>6.3799999999999955</v>
      </c>
      <c r="L438" s="4">
        <f>testdata[[#This Row],[volume]]*ABS(2*(testdata[[#This Row],[dm]]/testdata[[#This Row],[cm]]-1))*testdata[[#This Row],[T]]*100</f>
        <v>-9274011500.9404564</v>
      </c>
      <c r="M438" s="4">
        <f>(testdata[[#This Row],[VF]]*kShort)+(M437*(1-kShort))</f>
        <v>1449973813.8658662</v>
      </c>
      <c r="N438" s="4">
        <f>(testdata[[#This Row],[VF]]*kLong)+(N437*(1-kLong))</f>
        <v>1391776248.116183</v>
      </c>
      <c r="O438" s="4">
        <f>testdata[[#This Row],[EMA34]]-testdata[[#This Row],[EMA55]]</f>
        <v>58197565.749683142</v>
      </c>
      <c r="P438" s="4">
        <f>(testdata[[#This Row],[KVO]]*kSignal)+(P437*(1-kSignal))</f>
        <v>138828746.88389456</v>
      </c>
      <c r="Q438"/>
      <c r="R438" s="9"/>
      <c r="S438" s="11"/>
      <c r="T438"/>
      <c r="U438" s="3">
        <v>43369</v>
      </c>
      <c r="V438" s="4">
        <v>58197565.75</v>
      </c>
      <c r="W438" s="4">
        <v>138828746.88</v>
      </c>
    </row>
    <row r="439" spans="1:23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testdata[[#This Row],[high]]+testdata[[#This Row],[low]]+testdata[[#This Row],[close]]</f>
        <v>851.51</v>
      </c>
      <c r="I439" s="10">
        <f>IF(testdata[[#This Row],[H+L+C]]&gt;H438,1,-1)</f>
        <v>1</v>
      </c>
      <c r="J439" s="10">
        <f>testdata[[#This Row],[high]]-testdata[[#This Row],[low]]</f>
        <v>1.7599999999999909</v>
      </c>
      <c r="K439" s="14">
        <f>IF(testdata[[#This Row],[T]]=I438,K438+testdata[[#This Row],[dm]],J438+testdata[[#This Row],[dm]])</f>
        <v>4.5199999999999818</v>
      </c>
      <c r="L439" s="4">
        <f>testdata[[#This Row],[volume]]*ABS(2*(testdata[[#This Row],[dm]]/testdata[[#This Row],[cm]]-1))*testdata[[#This Row],[T]]*100</f>
        <v>7415838626.5486794</v>
      </c>
      <c r="M439" s="4">
        <f>(testdata[[#This Row],[VF]]*kShort)+(M438*(1-kShort))</f>
        <v>1790880374.5905983</v>
      </c>
      <c r="N439" s="4">
        <f>(testdata[[#This Row],[VF]]*kLong)+(N438*(1-kLong))</f>
        <v>1606921333.0602007</v>
      </c>
      <c r="O439" s="4">
        <f>testdata[[#This Row],[EMA34]]-testdata[[#This Row],[EMA55]]</f>
        <v>183959041.53039765</v>
      </c>
      <c r="P439" s="4">
        <f>(testdata[[#This Row],[KVO]]*kSignal)+(P438*(1-kSignal))</f>
        <v>145275931.833395</v>
      </c>
      <c r="Q439"/>
      <c r="R439" s="9"/>
      <c r="S439" s="11"/>
      <c r="T439"/>
      <c r="U439" s="3">
        <v>43370</v>
      </c>
      <c r="V439" s="4">
        <v>183959041.53</v>
      </c>
      <c r="W439" s="4">
        <v>145275931.83000001</v>
      </c>
    </row>
    <row r="440" spans="1:23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testdata[[#This Row],[high]]+testdata[[#This Row],[low]]+testdata[[#This Row],[close]]</f>
        <v>850.78</v>
      </c>
      <c r="I440" s="10">
        <f>IF(testdata[[#This Row],[H+L+C]]&gt;H439,1,-1)</f>
        <v>-1</v>
      </c>
      <c r="J440" s="10">
        <f>testdata[[#This Row],[high]]-testdata[[#This Row],[low]]</f>
        <v>1.2999999999999545</v>
      </c>
      <c r="K440" s="14">
        <f>IF(testdata[[#This Row],[T]]=I439,K439+testdata[[#This Row],[dm]],J439+testdata[[#This Row],[dm]])</f>
        <v>3.0599999999999454</v>
      </c>
      <c r="L440" s="4">
        <f>testdata[[#This Row],[volume]]*ABS(2*(testdata[[#This Row],[dm]]/testdata[[#This Row],[cm]]-1))*testdata[[#This Row],[T]]*100</f>
        <v>-8263445249.6733074</v>
      </c>
      <c r="M440" s="4">
        <f>(testdata[[#This Row],[VF]]*kShort)+(M439*(1-kShort))</f>
        <v>1216347481.7755179</v>
      </c>
      <c r="N440" s="4">
        <f>(testdata[[#This Row],[VF]]*kLong)+(N439*(1-kLong))</f>
        <v>1254408240.8197184</v>
      </c>
      <c r="O440" s="4">
        <f>testdata[[#This Row],[EMA34]]-testdata[[#This Row],[EMA55]]</f>
        <v>-38060759.04420042</v>
      </c>
      <c r="P440" s="4">
        <f>(testdata[[#This Row],[KVO]]*kSignal)+(P439*(1-kSignal))</f>
        <v>119084975.99373852</v>
      </c>
      <c r="Q440"/>
      <c r="R440" s="9"/>
      <c r="S440" s="11"/>
      <c r="T440"/>
      <c r="U440" s="3">
        <v>43371</v>
      </c>
      <c r="V440" s="4">
        <v>-38060759.039999999</v>
      </c>
      <c r="W440" s="4">
        <v>119084975.98999999</v>
      </c>
    </row>
    <row r="441" spans="1:23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testdata[[#This Row],[high]]+testdata[[#This Row],[low]]+testdata[[#This Row],[close]]</f>
        <v>854.38</v>
      </c>
      <c r="I441" s="10">
        <f>IF(testdata[[#This Row],[H+L+C]]&gt;H440,1,-1)</f>
        <v>1</v>
      </c>
      <c r="J441" s="10">
        <f>testdata[[#This Row],[high]]-testdata[[#This Row],[low]]</f>
        <v>1.9099999999999682</v>
      </c>
      <c r="K441" s="14">
        <f>IF(testdata[[#This Row],[T]]=I440,K440+testdata[[#This Row],[dm]],J440+testdata[[#This Row],[dm]])</f>
        <v>3.2099999999999227</v>
      </c>
      <c r="L441" s="4">
        <f>testdata[[#This Row],[volume]]*ABS(2*(testdata[[#This Row],[dm]]/testdata[[#This Row],[cm]]-1))*testdata[[#This Row],[T]]*100</f>
        <v>5153328947.0404425</v>
      </c>
      <c r="M441" s="4">
        <f>(testdata[[#This Row],[VF]]*kShort)+(M440*(1-kShort))</f>
        <v>1441317851.2192278</v>
      </c>
      <c r="N441" s="4">
        <f>(testdata[[#This Row],[VF]]*kLong)+(N440*(1-kLong))</f>
        <v>1393655408.89903</v>
      </c>
      <c r="O441" s="4">
        <f>testdata[[#This Row],[EMA34]]-testdata[[#This Row],[EMA55]]</f>
        <v>47662442.320197821</v>
      </c>
      <c r="P441" s="4">
        <f>(testdata[[#This Row],[KVO]]*kSignal)+(P440*(1-kSignal))</f>
        <v>108881756.89751843</v>
      </c>
      <c r="Q441"/>
      <c r="R441" s="9"/>
      <c r="S441" s="11"/>
      <c r="T441"/>
      <c r="U441" s="3">
        <v>43374</v>
      </c>
      <c r="V441" s="4">
        <v>47662442.32</v>
      </c>
      <c r="W441" s="4">
        <v>108881756.90000001</v>
      </c>
    </row>
    <row r="442" spans="1:23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testdata[[#This Row],[high]]+testdata[[#This Row],[low]]+testdata[[#This Row],[close]]</f>
        <v>853.81</v>
      </c>
      <c r="I442" s="10">
        <f>IF(testdata[[#This Row],[H+L+C]]&gt;H441,1,-1)</f>
        <v>-1</v>
      </c>
      <c r="J442" s="10">
        <f>testdata[[#This Row],[high]]-testdata[[#This Row],[low]]</f>
        <v>1.1899999999999977</v>
      </c>
      <c r="K442" s="14">
        <f>IF(testdata[[#This Row],[T]]=I441,K441+testdata[[#This Row],[dm]],J441+testdata[[#This Row],[dm]])</f>
        <v>3.0999999999999659</v>
      </c>
      <c r="L442" s="4">
        <f>testdata[[#This Row],[volume]]*ABS(2*(testdata[[#This Row],[dm]]/testdata[[#This Row],[cm]]-1))*testdata[[#This Row],[T]]*100</f>
        <v>-5968351241.2902889</v>
      </c>
      <c r="M442" s="4">
        <f>(testdata[[#This Row],[VF]]*kShort)+(M441*(1-kShort))</f>
        <v>1017908188.7901125</v>
      </c>
      <c r="N442" s="4">
        <f>(testdata[[#This Row],[VF]]*kLong)+(N441*(1-kLong))</f>
        <v>1130726599.9636972</v>
      </c>
      <c r="O442" s="4">
        <f>testdata[[#This Row],[EMA34]]-testdata[[#This Row],[EMA55]]</f>
        <v>-112818411.1735847</v>
      </c>
      <c r="P442" s="4">
        <f>(testdata[[#This Row],[KVO]]*kSignal)+(P441*(1-kSignal))</f>
        <v>77210304.315932274</v>
      </c>
      <c r="Q442"/>
      <c r="R442" s="9"/>
      <c r="S442" s="11"/>
      <c r="T442"/>
      <c r="U442" s="3">
        <v>43375</v>
      </c>
      <c r="V442" s="4">
        <v>-112818411.17</v>
      </c>
      <c r="W442" s="4">
        <v>77210304.319999993</v>
      </c>
    </row>
    <row r="443" spans="1:23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testdata[[#This Row],[high]]+testdata[[#This Row],[low]]+testdata[[#This Row],[close]]</f>
        <v>854.9799999999999</v>
      </c>
      <c r="I443" s="10">
        <f>IF(testdata[[#This Row],[H+L+C]]&gt;H442,1,-1)</f>
        <v>1</v>
      </c>
      <c r="J443" s="10">
        <f>testdata[[#This Row],[high]]-testdata[[#This Row],[low]]</f>
        <v>1.839999999999975</v>
      </c>
      <c r="K443" s="14">
        <f>IF(testdata[[#This Row],[T]]=I442,K442+testdata[[#This Row],[dm]],J442+testdata[[#This Row],[dm]])</f>
        <v>3.0299999999999727</v>
      </c>
      <c r="L443" s="4">
        <f>testdata[[#This Row],[volume]]*ABS(2*(testdata[[#This Row],[dm]]/testdata[[#This Row],[cm]]-1))*testdata[[#This Row],[T]]*100</f>
        <v>5208079379.5379906</v>
      </c>
      <c r="M443" s="4">
        <f>(testdata[[#This Row],[VF]]*kShort)+(M442*(1-kShort))</f>
        <v>1257346542.5471339</v>
      </c>
      <c r="N443" s="4">
        <f>(testdata[[#This Row],[VF]]*kLong)+(N442*(1-kLong))</f>
        <v>1276346342.0913506</v>
      </c>
      <c r="O443" s="4">
        <f>testdata[[#This Row],[EMA34]]-testdata[[#This Row],[EMA55]]</f>
        <v>-18999799.544216633</v>
      </c>
      <c r="P443" s="4">
        <f>(testdata[[#This Row],[KVO]]*kSignal)+(P442*(1-kSignal))</f>
        <v>63466003.764482431</v>
      </c>
      <c r="Q443"/>
      <c r="R443" s="9"/>
      <c r="S443" s="11"/>
      <c r="T443"/>
      <c r="U443" s="3">
        <v>43376</v>
      </c>
      <c r="V443" s="4">
        <v>-18999799.539999999</v>
      </c>
      <c r="W443" s="4">
        <v>63466003.759999998</v>
      </c>
    </row>
    <row r="444" spans="1:23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testdata[[#This Row],[high]]+testdata[[#This Row],[low]]+testdata[[#This Row],[close]]</f>
        <v>847.26</v>
      </c>
      <c r="I444" s="10">
        <f>IF(testdata[[#This Row],[H+L+C]]&gt;H443,1,-1)</f>
        <v>-1</v>
      </c>
      <c r="J444" s="10">
        <f>testdata[[#This Row],[high]]-testdata[[#This Row],[low]]</f>
        <v>3.4900000000000091</v>
      </c>
      <c r="K444" s="14">
        <f>IF(testdata[[#This Row],[T]]=I443,K443+testdata[[#This Row],[dm]],J443+testdata[[#This Row],[dm]])</f>
        <v>5.3299999999999841</v>
      </c>
      <c r="L444" s="4">
        <f>testdata[[#This Row],[volume]]*ABS(2*(testdata[[#This Row],[dm]]/testdata[[#This Row],[cm]]-1))*testdata[[#This Row],[T]]*100</f>
        <v>-7893135201.5008535</v>
      </c>
      <c r="M444" s="4">
        <f>(testdata[[#This Row],[VF]]*kShort)+(M443*(1-kShort))</f>
        <v>734461871.45867741</v>
      </c>
      <c r="N444" s="4">
        <f>(testdata[[#This Row],[VF]]*kLong)+(N443*(1-kLong))</f>
        <v>948864858.39162898</v>
      </c>
      <c r="O444" s="4">
        <f>testdata[[#This Row],[EMA34]]-testdata[[#This Row],[EMA55]]</f>
        <v>-214402986.93295157</v>
      </c>
      <c r="P444" s="4">
        <f>(testdata[[#This Row],[KVO]]*kSignal)+(P443*(1-kSignal))</f>
        <v>23770433.664849006</v>
      </c>
      <c r="Q444"/>
      <c r="R444" s="9"/>
      <c r="S444" s="11"/>
      <c r="T444"/>
      <c r="U444" s="3">
        <v>43377</v>
      </c>
      <c r="V444" s="4">
        <v>-214402986.93000001</v>
      </c>
      <c r="W444" s="4">
        <v>23770433.66</v>
      </c>
    </row>
    <row r="445" spans="1:23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testdata[[#This Row],[high]]+testdata[[#This Row],[low]]+testdata[[#This Row],[close]]</f>
        <v>843.31999999999994</v>
      </c>
      <c r="I445" s="10">
        <f>IF(testdata[[#This Row],[H+L+C]]&gt;H444,1,-1)</f>
        <v>-1</v>
      </c>
      <c r="J445" s="10">
        <f>testdata[[#This Row],[high]]-testdata[[#This Row],[low]]</f>
        <v>3.9500000000000455</v>
      </c>
      <c r="K445" s="14">
        <f>IF(testdata[[#This Row],[T]]=I444,K444+testdata[[#This Row],[dm]],J444+testdata[[#This Row],[dm]])</f>
        <v>9.2800000000000296</v>
      </c>
      <c r="L445" s="4">
        <f>testdata[[#This Row],[volume]]*ABS(2*(testdata[[#This Row],[dm]]/testdata[[#This Row],[cm]]-1))*testdata[[#This Row],[T]]*100</f>
        <v>-12473617963.793028</v>
      </c>
      <c r="M445" s="4">
        <f>(testdata[[#This Row],[VF]]*kShort)+(M444*(1-kShort))</f>
        <v>-20285547.69856298</v>
      </c>
      <c r="N445" s="4">
        <f>(testdata[[#This Row],[VF]]*kLong)+(N444*(1-kLong))</f>
        <v>469490471.88503408</v>
      </c>
      <c r="O445" s="4">
        <f>testdata[[#This Row],[EMA34]]-testdata[[#This Row],[EMA55]]</f>
        <v>-489776019.58359706</v>
      </c>
      <c r="P445" s="4">
        <f>(testdata[[#This Row],[KVO]]*kSignal)+(P444*(1-kSignal))</f>
        <v>-49593345.37064328</v>
      </c>
      <c r="Q445"/>
      <c r="R445" s="9"/>
      <c r="S445" s="11"/>
      <c r="T445"/>
      <c r="U445" s="3">
        <v>43378</v>
      </c>
      <c r="V445" s="4">
        <v>-489776019.57999998</v>
      </c>
      <c r="W445" s="4">
        <v>-49593345.369999997</v>
      </c>
    </row>
    <row r="446" spans="1:23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testdata[[#This Row],[high]]+testdata[[#This Row],[low]]+testdata[[#This Row],[close]]</f>
        <v>840.61999999999989</v>
      </c>
      <c r="I446" s="10">
        <f>IF(testdata[[#This Row],[H+L+C]]&gt;H445,1,-1)</f>
        <v>-1</v>
      </c>
      <c r="J446" s="10">
        <f>testdata[[#This Row],[high]]-testdata[[#This Row],[low]]</f>
        <v>2.6500000000000341</v>
      </c>
      <c r="K446" s="14">
        <f>IF(testdata[[#This Row],[T]]=I445,K445+testdata[[#This Row],[dm]],J445+testdata[[#This Row],[dm]])</f>
        <v>11.930000000000064</v>
      </c>
      <c r="L446" s="4">
        <f>testdata[[#This Row],[volume]]*ABS(2*(testdata[[#This Row],[dm]]/testdata[[#This Row],[cm]]-1))*testdata[[#This Row],[T]]*100</f>
        <v>-13990111683.486977</v>
      </c>
      <c r="M446" s="4">
        <f>(testdata[[#This Row],[VF]]*kShort)+(M445*(1-kShort))</f>
        <v>-818561326.88647223</v>
      </c>
      <c r="N446" s="4">
        <f>(testdata[[#This Row],[VF]]*kLong)+(N445*(1-kLong))</f>
        <v>-46923890.806823432</v>
      </c>
      <c r="O446" s="4">
        <f>testdata[[#This Row],[EMA34]]-testdata[[#This Row],[EMA55]]</f>
        <v>-771637436.07964873</v>
      </c>
      <c r="P446" s="4">
        <f>(testdata[[#This Row],[KVO]]*kSignal)+(P445*(1-kSignal))</f>
        <v>-152742501.18621549</v>
      </c>
      <c r="Q446"/>
      <c r="R446" s="9"/>
      <c r="S446" s="11"/>
      <c r="T446"/>
      <c r="U446" s="3">
        <v>43381</v>
      </c>
      <c r="V446" s="4">
        <v>-771637436.08000004</v>
      </c>
      <c r="W446" s="4">
        <v>-152742501.19</v>
      </c>
    </row>
    <row r="447" spans="1:23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testdata[[#This Row],[high]]+testdata[[#This Row],[low]]+testdata[[#This Row],[close]]</f>
        <v>842.08000000000015</v>
      </c>
      <c r="I447" s="10">
        <f>IF(testdata[[#This Row],[H+L+C]]&gt;H446,1,-1)</f>
        <v>1</v>
      </c>
      <c r="J447" s="10">
        <f>testdata[[#This Row],[high]]-testdata[[#This Row],[low]]</f>
        <v>2.0400000000000205</v>
      </c>
      <c r="K447" s="14">
        <f>IF(testdata[[#This Row],[T]]=I446,K446+testdata[[#This Row],[dm]],J446+testdata[[#This Row],[dm]])</f>
        <v>4.6900000000000546</v>
      </c>
      <c r="L447" s="4">
        <f>testdata[[#This Row],[volume]]*ABS(2*(testdata[[#This Row],[dm]]/testdata[[#This Row],[cm]]-1))*testdata[[#This Row],[T]]*100</f>
        <v>8609836213.2196255</v>
      </c>
      <c r="M447" s="4">
        <f>(testdata[[#This Row],[VF]]*kShort)+(M446*(1-kShort))</f>
        <v>-279795753.16612381</v>
      </c>
      <c r="N447" s="4">
        <f>(testdata[[#This Row],[VF]]*kLong)+(N446*(1-kLong))</f>
        <v>262246112.90840685</v>
      </c>
      <c r="O447" s="4">
        <f>testdata[[#This Row],[EMA34]]-testdata[[#This Row],[EMA55]]</f>
        <v>-542041866.0745306</v>
      </c>
      <c r="P447" s="4">
        <f>(testdata[[#This Row],[KVO]]*kSignal)+(P446*(1-kSignal))</f>
        <v>-208356696.17026049</v>
      </c>
      <c r="Q447"/>
      <c r="R447" s="9"/>
      <c r="S447" s="11"/>
      <c r="T447"/>
      <c r="U447" s="3">
        <v>43382</v>
      </c>
      <c r="V447" s="4">
        <v>-542041866.07000005</v>
      </c>
      <c r="W447" s="4">
        <v>-208356696.16999999</v>
      </c>
    </row>
    <row r="448" spans="1:23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testdata[[#This Row],[high]]+testdata[[#This Row],[low]]+testdata[[#This Row],[close]]</f>
        <v>822.6099999999999</v>
      </c>
      <c r="I448" s="10">
        <f>IF(testdata[[#This Row],[H+L+C]]&gt;H447,1,-1)</f>
        <v>-1</v>
      </c>
      <c r="J448" s="10">
        <f>testdata[[#This Row],[high]]-testdata[[#This Row],[low]]</f>
        <v>8.8100000000000023</v>
      </c>
      <c r="K448" s="14">
        <f>IF(testdata[[#This Row],[T]]=I447,K447+testdata[[#This Row],[dm]],J447+testdata[[#This Row],[dm]])</f>
        <v>10.850000000000023</v>
      </c>
      <c r="L448" s="4">
        <f>testdata[[#This Row],[volume]]*ABS(2*(testdata[[#This Row],[dm]]/testdata[[#This Row],[cm]]-1))*testdata[[#This Row],[T]]*100</f>
        <v>-8275619604.0553656</v>
      </c>
      <c r="M448" s="4">
        <f>(testdata[[#This Row],[VF]]*kShort)+(M447*(1-kShort))</f>
        <v>-736699973.21693754</v>
      </c>
      <c r="N448" s="4">
        <f>(testdata[[#This Row],[VF]]*kLong)+(N447*(1-kLong))</f>
        <v>-42677662.697442144</v>
      </c>
      <c r="O448" s="4">
        <f>testdata[[#This Row],[EMA34]]-testdata[[#This Row],[EMA55]]</f>
        <v>-694022310.51949537</v>
      </c>
      <c r="P448" s="4">
        <f>(testdata[[#This Row],[KVO]]*kSignal)+(P447*(1-kSignal))</f>
        <v>-277737498.22015119</v>
      </c>
      <c r="Q448"/>
      <c r="R448" s="9"/>
      <c r="S448" s="11"/>
      <c r="T448"/>
      <c r="U448" s="3">
        <v>43383</v>
      </c>
      <c r="V448" s="4">
        <v>-694022310.51999998</v>
      </c>
      <c r="W448" s="4">
        <v>-277737498.22000003</v>
      </c>
    </row>
    <row r="449" spans="1:23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testdata[[#This Row],[high]]+testdata[[#This Row],[low]]+testdata[[#This Row],[close]]</f>
        <v>801.49</v>
      </c>
      <c r="I449" s="10">
        <f>IF(testdata[[#This Row],[H+L+C]]&gt;H448,1,-1)</f>
        <v>-1</v>
      </c>
      <c r="J449" s="10">
        <f>testdata[[#This Row],[high]]-testdata[[#This Row],[low]]</f>
        <v>8.3299999999999841</v>
      </c>
      <c r="K449" s="14">
        <f>IF(testdata[[#This Row],[T]]=I448,K448+testdata[[#This Row],[dm]],J448+testdata[[#This Row],[dm]])</f>
        <v>19.180000000000007</v>
      </c>
      <c r="L449" s="4">
        <f>testdata[[#This Row],[volume]]*ABS(2*(testdata[[#This Row],[dm]]/testdata[[#This Row],[cm]]-1))*testdata[[#This Row],[T]]*100</f>
        <v>-31868905109.489101</v>
      </c>
      <c r="M449" s="4">
        <f>(testdata[[#This Row],[VF]]*kShort)+(M448*(1-kShort))</f>
        <v>-2515683123.8610611</v>
      </c>
      <c r="N449" s="4">
        <f>(testdata[[#This Row],[VF]]*kLong)+(N448*(1-kLong))</f>
        <v>-1179328642.9400015</v>
      </c>
      <c r="O449" s="4">
        <f>testdata[[#This Row],[EMA34]]-testdata[[#This Row],[EMA55]]</f>
        <v>-1336354480.9210596</v>
      </c>
      <c r="P449" s="4">
        <f>(testdata[[#This Row],[KVO]]*kSignal)+(P448*(1-kSignal))</f>
        <v>-428968495.74885237</v>
      </c>
      <c r="Q449"/>
      <c r="R449" s="9"/>
      <c r="S449" s="11"/>
      <c r="T449"/>
      <c r="U449" s="3">
        <v>43384</v>
      </c>
      <c r="V449" s="4">
        <v>-1336354480.9200001</v>
      </c>
      <c r="W449" s="4">
        <v>-428968495.75</v>
      </c>
    </row>
    <row r="450" spans="1:23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testdata[[#This Row],[high]]+testdata[[#This Row],[low]]+testdata[[#This Row],[close]]</f>
        <v>805.37</v>
      </c>
      <c r="I450" s="10">
        <f>IF(testdata[[#This Row],[H+L+C]]&gt;H449,1,-1)</f>
        <v>1</v>
      </c>
      <c r="J450" s="10">
        <f>testdata[[#This Row],[high]]-testdata[[#This Row],[low]]</f>
        <v>4.6000000000000227</v>
      </c>
      <c r="K450" s="14">
        <f>IF(testdata[[#This Row],[T]]=I449,K449+testdata[[#This Row],[dm]],J449+testdata[[#This Row],[dm]])</f>
        <v>12.930000000000007</v>
      </c>
      <c r="L450" s="4">
        <f>testdata[[#This Row],[volume]]*ABS(2*(testdata[[#This Row],[dm]]/testdata[[#This Row],[cm]]-1))*testdata[[#This Row],[T]]*100</f>
        <v>24190519971.538998</v>
      </c>
      <c r="M450" s="4">
        <f>(testdata[[#This Row],[VF]]*kShort)+(M449*(1-kShort))</f>
        <v>-989614375.55248642</v>
      </c>
      <c r="N450" s="4">
        <f>(testdata[[#This Row],[VF]]*kLong)+(N449*(1-kLong))</f>
        <v>-273262620.99432302</v>
      </c>
      <c r="O450" s="4">
        <f>testdata[[#This Row],[EMA34]]-testdata[[#This Row],[EMA55]]</f>
        <v>-716351754.5581634</v>
      </c>
      <c r="P450" s="4">
        <f>(testdata[[#This Row],[KVO]]*kSignal)+(P449*(1-kSignal))</f>
        <v>-470023247.00732541</v>
      </c>
      <c r="Q450"/>
      <c r="R450" s="9"/>
      <c r="S450" s="11"/>
      <c r="T450"/>
      <c r="U450" s="3">
        <v>43385</v>
      </c>
      <c r="V450" s="4">
        <v>-716351754.55999994</v>
      </c>
      <c r="W450" s="4">
        <v>-470023247.00999999</v>
      </c>
    </row>
    <row r="451" spans="1:23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testdata[[#This Row],[high]]+testdata[[#This Row],[low]]+testdata[[#This Row],[close]]</f>
        <v>805.69</v>
      </c>
      <c r="I451" s="10">
        <f>IF(testdata[[#This Row],[H+L+C]]&gt;H450,1,-1)</f>
        <v>1</v>
      </c>
      <c r="J451" s="10">
        <f>testdata[[#This Row],[high]]-testdata[[#This Row],[low]]</f>
        <v>2.6700000000000159</v>
      </c>
      <c r="K451" s="14">
        <f>IF(testdata[[#This Row],[T]]=I450,K450+testdata[[#This Row],[dm]],J450+testdata[[#This Row],[dm]])</f>
        <v>15.600000000000023</v>
      </c>
      <c r="L451" s="4">
        <f>testdata[[#This Row],[volume]]*ABS(2*(testdata[[#This Row],[dm]]/testdata[[#This Row],[cm]]-1))*testdata[[#This Row],[T]]*100</f>
        <v>17374038347.692291</v>
      </c>
      <c r="M451" s="4">
        <f>(testdata[[#This Row],[VF]]*kShort)+(M450*(1-kShort))</f>
        <v>59737208.632929444</v>
      </c>
      <c r="N451" s="4">
        <f>(testdata[[#This Row],[VF]]*kLong)+(N450*(1-kLong))</f>
        <v>356998127.8873418</v>
      </c>
      <c r="O451" s="4">
        <f>testdata[[#This Row],[EMA34]]-testdata[[#This Row],[EMA55]]</f>
        <v>-297260919.25441235</v>
      </c>
      <c r="P451" s="4">
        <f>(testdata[[#This Row],[KVO]]*kSignal)+(P450*(1-kSignal))</f>
        <v>-445342914.47119498</v>
      </c>
      <c r="Q451"/>
      <c r="R451" s="9"/>
      <c r="S451" s="11"/>
      <c r="T451"/>
      <c r="U451" s="3">
        <v>43388</v>
      </c>
      <c r="V451" s="4">
        <v>-297260919.25</v>
      </c>
      <c r="W451" s="4">
        <v>-445342914.47000003</v>
      </c>
    </row>
    <row r="452" spans="1:23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testdata[[#This Row],[high]]+testdata[[#This Row],[low]]+testdata[[#This Row],[close]]</f>
        <v>816.96</v>
      </c>
      <c r="I452" s="10">
        <f>IF(testdata[[#This Row],[H+L+C]]&gt;H451,1,-1)</f>
        <v>1</v>
      </c>
      <c r="J452" s="10">
        <f>testdata[[#This Row],[high]]-testdata[[#This Row],[low]]</f>
        <v>4.6299999999999955</v>
      </c>
      <c r="K452" s="14">
        <f>IF(testdata[[#This Row],[T]]=I451,K451+testdata[[#This Row],[dm]],J451+testdata[[#This Row],[dm]])</f>
        <v>20.230000000000018</v>
      </c>
      <c r="L452" s="4">
        <f>testdata[[#This Row],[volume]]*ABS(2*(testdata[[#This Row],[dm]]/testdata[[#This Row],[cm]]-1))*testdata[[#This Row],[T]]*100</f>
        <v>18692034435.986172</v>
      </c>
      <c r="M452" s="4">
        <f>(testdata[[#This Row],[VF]]*kShort)+(M451*(1-kShort))</f>
        <v>1124439907.338829</v>
      </c>
      <c r="N452" s="4">
        <f>(testdata[[#This Row],[VF]]*kLong)+(N451*(1-kLong))</f>
        <v>1011820853.1765857</v>
      </c>
      <c r="O452" s="4">
        <f>testdata[[#This Row],[EMA34]]-testdata[[#This Row],[EMA55]]</f>
        <v>112619054.16224337</v>
      </c>
      <c r="P452" s="4">
        <f>(testdata[[#This Row],[KVO]]*kSignal)+(P451*(1-kSignal))</f>
        <v>-365634061.80927527</v>
      </c>
      <c r="Q452"/>
      <c r="R452" s="9"/>
      <c r="S452" s="11"/>
      <c r="T452"/>
      <c r="U452" s="3">
        <v>43389</v>
      </c>
      <c r="V452" s="4">
        <v>112619054.16</v>
      </c>
      <c r="W452" s="4">
        <v>-365634061.81</v>
      </c>
    </row>
    <row r="453" spans="1:23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testdata[[#This Row],[high]]+testdata[[#This Row],[low]]+testdata[[#This Row],[close]]</f>
        <v>818.78</v>
      </c>
      <c r="I453" s="10">
        <f>IF(testdata[[#This Row],[H+L+C]]&gt;H452,1,-1)</f>
        <v>1</v>
      </c>
      <c r="J453" s="10">
        <f>testdata[[#This Row],[high]]-testdata[[#This Row],[low]]</f>
        <v>3.5</v>
      </c>
      <c r="K453" s="14">
        <f>IF(testdata[[#This Row],[T]]=I452,K452+testdata[[#This Row],[dm]],J452+testdata[[#This Row],[dm]])</f>
        <v>23.730000000000018</v>
      </c>
      <c r="L453" s="4">
        <f>testdata[[#This Row],[volume]]*ABS(2*(testdata[[#This Row],[dm]]/testdata[[#This Row],[cm]]-1))*testdata[[#This Row],[T]]*100</f>
        <v>19331278541.592922</v>
      </c>
      <c r="M453" s="4">
        <f>(testdata[[#This Row],[VF]]*kShort)+(M452*(1-kShort))</f>
        <v>2164830686.4390631</v>
      </c>
      <c r="N453" s="4">
        <f>(testdata[[#This Row],[VF]]*kLong)+(N452*(1-kLong))</f>
        <v>1666087199.1914549</v>
      </c>
      <c r="O453" s="4">
        <f>testdata[[#This Row],[EMA34]]-testdata[[#This Row],[EMA55]]</f>
        <v>498743487.24760818</v>
      </c>
      <c r="P453" s="4">
        <f>(testdata[[#This Row],[KVO]]*kSignal)+(P452*(1-kSignal))</f>
        <v>-242151554.80114913</v>
      </c>
      <c r="Q453"/>
      <c r="R453" s="9"/>
      <c r="S453" s="11"/>
      <c r="T453"/>
      <c r="U453" s="3">
        <v>43390</v>
      </c>
      <c r="V453" s="4">
        <v>498743487.25</v>
      </c>
      <c r="W453" s="4">
        <v>-242151554.80000001</v>
      </c>
    </row>
    <row r="454" spans="1:23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testdata[[#This Row],[high]]+testdata[[#This Row],[low]]+testdata[[#This Row],[close]]</f>
        <v>811.25</v>
      </c>
      <c r="I454" s="10">
        <f>IF(testdata[[#This Row],[H+L+C]]&gt;H453,1,-1)</f>
        <v>-1</v>
      </c>
      <c r="J454" s="10">
        <f>testdata[[#This Row],[high]]-testdata[[#This Row],[low]]</f>
        <v>4.9799999999999613</v>
      </c>
      <c r="K454" s="14">
        <f>IF(testdata[[#This Row],[T]]=I453,K453+testdata[[#This Row],[dm]],J453+testdata[[#This Row],[dm]])</f>
        <v>8.4799999999999613</v>
      </c>
      <c r="L454" s="4">
        <f>testdata[[#This Row],[volume]]*ABS(2*(testdata[[#This Row],[dm]]/testdata[[#This Row],[cm]]-1))*testdata[[#This Row],[T]]*100</f>
        <v>-11383752641.509485</v>
      </c>
      <c r="M454" s="4">
        <f>(testdata[[#This Row],[VF]]*kShort)+(M453*(1-kShort))</f>
        <v>1390625924.8420031</v>
      </c>
      <c r="N454" s="4">
        <f>(testdata[[#This Row],[VF]]*kLong)+(N453*(1-kLong))</f>
        <v>1200021490.5949929</v>
      </c>
      <c r="O454" s="4">
        <f>testdata[[#This Row],[EMA34]]-testdata[[#This Row],[EMA55]]</f>
        <v>190604434.24701023</v>
      </c>
      <c r="P454" s="4">
        <f>(testdata[[#This Row],[KVO]]*kSignal)+(P453*(1-kSignal))</f>
        <v>-180329270.6514121</v>
      </c>
      <c r="Q454"/>
      <c r="R454" s="9"/>
      <c r="S454" s="11"/>
      <c r="T454"/>
      <c r="U454" s="3">
        <v>43391</v>
      </c>
      <c r="V454" s="4">
        <v>190604434.25</v>
      </c>
      <c r="W454" s="4">
        <v>-180329270.65000001</v>
      </c>
    </row>
    <row r="455" spans="1:23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testdata[[#This Row],[high]]+testdata[[#This Row],[low]]+testdata[[#This Row],[close]]</f>
        <v>810.83999999999992</v>
      </c>
      <c r="I455" s="10">
        <f>IF(testdata[[#This Row],[H+L+C]]&gt;H454,1,-1)</f>
        <v>-1</v>
      </c>
      <c r="J455" s="10">
        <f>testdata[[#This Row],[high]]-testdata[[#This Row],[low]]</f>
        <v>3.7400000000000091</v>
      </c>
      <c r="K455" s="14">
        <f>IF(testdata[[#This Row],[T]]=I454,K454+testdata[[#This Row],[dm]],J454+testdata[[#This Row],[dm]])</f>
        <v>12.21999999999997</v>
      </c>
      <c r="L455" s="4">
        <f>testdata[[#This Row],[volume]]*ABS(2*(testdata[[#This Row],[dm]]/testdata[[#This Row],[cm]]-1))*testdata[[#This Row],[T]]*100</f>
        <v>-19899983523.404213</v>
      </c>
      <c r="M455" s="4">
        <f>(testdata[[#This Row],[VF]]*kShort)+(M454*(1-kShort))</f>
        <v>174019670.65650511</v>
      </c>
      <c r="N455" s="4">
        <f>(testdata[[#This Row],[VF]]*kLong)+(N454*(1-kLong))</f>
        <v>446449882.95216405</v>
      </c>
      <c r="O455" s="4">
        <f>testdata[[#This Row],[EMA34]]-testdata[[#This Row],[EMA55]]</f>
        <v>-272430212.29565895</v>
      </c>
      <c r="P455" s="4">
        <f>(testdata[[#This Row],[KVO]]*kSignal)+(P454*(1-kSignal))</f>
        <v>-193486548.02916166</v>
      </c>
      <c r="Q455"/>
      <c r="R455" s="9"/>
      <c r="S455" s="11"/>
      <c r="T455"/>
      <c r="U455" s="3">
        <v>43392</v>
      </c>
      <c r="V455" s="4">
        <v>-272430212.30000001</v>
      </c>
      <c r="W455" s="4">
        <v>-193486548.03</v>
      </c>
    </row>
    <row r="456" spans="1:23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testdata[[#This Row],[high]]+testdata[[#This Row],[low]]+testdata[[#This Row],[close]]</f>
        <v>806.71</v>
      </c>
      <c r="I456" s="10">
        <f>IF(testdata[[#This Row],[H+L+C]]&gt;H455,1,-1)</f>
        <v>-1</v>
      </c>
      <c r="J456" s="10">
        <f>testdata[[#This Row],[high]]-testdata[[#This Row],[low]]</f>
        <v>2.8799999999999955</v>
      </c>
      <c r="K456" s="14">
        <f>IF(testdata[[#This Row],[T]]=I455,K455+testdata[[#This Row],[dm]],J455+testdata[[#This Row],[dm]])</f>
        <v>15.099999999999966</v>
      </c>
      <c r="L456" s="4">
        <f>testdata[[#This Row],[volume]]*ABS(2*(testdata[[#This Row],[dm]]/testdata[[#This Row],[cm]]-1))*testdata[[#This Row],[T]]*100</f>
        <v>-13671308704.635759</v>
      </c>
      <c r="M456" s="4">
        <f>(testdata[[#This Row],[VF]]*kShort)+(M455*(1-kShort))</f>
        <v>-617141950.78876722</v>
      </c>
      <c r="N456" s="4">
        <f>(testdata[[#This Row],[VF]]*kLong)+(N455*(1-kLong))</f>
        <v>-57755780.890261769</v>
      </c>
      <c r="O456" s="4">
        <f>testdata[[#This Row],[EMA34]]-testdata[[#This Row],[EMA55]]</f>
        <v>-559386169.89850545</v>
      </c>
      <c r="P456" s="4">
        <f>(testdata[[#This Row],[KVO]]*kSignal)+(P455*(1-kSignal))</f>
        <v>-245757922.58192503</v>
      </c>
      <c r="Q456"/>
      <c r="R456" s="9"/>
      <c r="S456" s="11"/>
      <c r="T456"/>
      <c r="U456" s="3">
        <v>43395</v>
      </c>
      <c r="V456" s="4">
        <v>-559386169.89999998</v>
      </c>
      <c r="W456" s="4">
        <v>-245757922.58000001</v>
      </c>
    </row>
    <row r="457" spans="1:23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testdata[[#This Row],[high]]+testdata[[#This Row],[low]]+testdata[[#This Row],[close]]</f>
        <v>797.26</v>
      </c>
      <c r="I457" s="10">
        <f>IF(testdata[[#This Row],[H+L+C]]&gt;H456,1,-1)</f>
        <v>-1</v>
      </c>
      <c r="J457" s="10">
        <f>testdata[[#This Row],[high]]-testdata[[#This Row],[low]]</f>
        <v>6.1100000000000136</v>
      </c>
      <c r="K457" s="14">
        <f>IF(testdata[[#This Row],[T]]=I456,K456+testdata[[#This Row],[dm]],J456+testdata[[#This Row],[dm]])</f>
        <v>21.20999999999998</v>
      </c>
      <c r="L457" s="4">
        <f>testdata[[#This Row],[volume]]*ABS(2*(testdata[[#This Row],[dm]]/testdata[[#This Row],[cm]]-1))*testdata[[#This Row],[T]]*100</f>
        <v>-21357102830.740189</v>
      </c>
      <c r="M457" s="4">
        <f>(testdata[[#This Row],[VF]]*kShort)+(M456*(1-kShort))</f>
        <v>-1802282572.500277</v>
      </c>
      <c r="N457" s="4">
        <f>(testdata[[#This Row],[VF]]*kLong)+(N456*(1-kLong))</f>
        <v>-818446746.95633054</v>
      </c>
      <c r="O457" s="4">
        <f>testdata[[#This Row],[EMA34]]-testdata[[#This Row],[EMA55]]</f>
        <v>-983835825.5439465</v>
      </c>
      <c r="P457" s="4">
        <f>(testdata[[#This Row],[KVO]]*kSignal)+(P456*(1-kSignal))</f>
        <v>-351197623.00507092</v>
      </c>
      <c r="Q457"/>
      <c r="R457" s="9"/>
      <c r="S457" s="11"/>
      <c r="T457"/>
      <c r="U457" s="3">
        <v>43396</v>
      </c>
      <c r="V457" s="4">
        <v>-983835825.53999996</v>
      </c>
      <c r="W457" s="4">
        <v>-351197623.00999999</v>
      </c>
    </row>
    <row r="458" spans="1:23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testdata[[#This Row],[high]]+testdata[[#This Row],[low]]+testdata[[#This Row],[close]]</f>
        <v>784.26</v>
      </c>
      <c r="I458" s="10">
        <f>IF(testdata[[#This Row],[H+L+C]]&gt;H457,1,-1)</f>
        <v>-1</v>
      </c>
      <c r="J458" s="10">
        <f>testdata[[#This Row],[high]]-testdata[[#This Row],[low]]</f>
        <v>8.8400000000000318</v>
      </c>
      <c r="K458" s="14">
        <f>IF(testdata[[#This Row],[T]]=I457,K457+testdata[[#This Row],[dm]],J457+testdata[[#This Row],[dm]])</f>
        <v>30.050000000000011</v>
      </c>
      <c r="L458" s="4">
        <f>testdata[[#This Row],[volume]]*ABS(2*(testdata[[#This Row],[dm]]/testdata[[#This Row],[cm]]-1))*testdata[[#This Row],[T]]*100</f>
        <v>-25724655714.608948</v>
      </c>
      <c r="M458" s="4">
        <f>(testdata[[#This Row],[VF]]*kShort)+(M457*(1-kShort))</f>
        <v>-3169275323.4779153</v>
      </c>
      <c r="N458" s="4">
        <f>(testdata[[#This Row],[VF]]*kLong)+(N457*(1-kLong))</f>
        <v>-1707954210.086781</v>
      </c>
      <c r="O458" s="4">
        <f>testdata[[#This Row],[EMA34]]-testdata[[#This Row],[EMA55]]</f>
        <v>-1461321113.3911343</v>
      </c>
      <c r="P458" s="4">
        <f>(testdata[[#This Row],[KVO]]*kSignal)+(P457*(1-kSignal))</f>
        <v>-509786693.06022286</v>
      </c>
      <c r="Q458"/>
      <c r="R458" s="9"/>
      <c r="S458" s="11"/>
      <c r="T458"/>
      <c r="U458" s="3">
        <v>43397</v>
      </c>
      <c r="V458" s="4">
        <v>-1461321113.3900001</v>
      </c>
      <c r="W458" s="4">
        <v>-509786693.06</v>
      </c>
    </row>
    <row r="459" spans="1:23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testdata[[#This Row],[high]]+testdata[[#This Row],[low]]+testdata[[#This Row],[close]]</f>
        <v>788.5</v>
      </c>
      <c r="I459" s="10">
        <f>IF(testdata[[#This Row],[H+L+C]]&gt;H458,1,-1)</f>
        <v>1</v>
      </c>
      <c r="J459" s="10">
        <f>testdata[[#This Row],[high]]-testdata[[#This Row],[low]]</f>
        <v>5.4399999999999977</v>
      </c>
      <c r="K459" s="14">
        <f>IF(testdata[[#This Row],[T]]=I458,K458+testdata[[#This Row],[dm]],J458+testdata[[#This Row],[dm]])</f>
        <v>14.28000000000003</v>
      </c>
      <c r="L459" s="4">
        <f>testdata[[#This Row],[volume]]*ABS(2*(testdata[[#This Row],[dm]]/testdata[[#This Row],[cm]]-1))*testdata[[#This Row],[T]]*100</f>
        <v>17518706895.238121</v>
      </c>
      <c r="M459" s="4">
        <f>(testdata[[#This Row],[VF]]*kShort)+(M458*(1-kShort))</f>
        <v>-1987104910.979856</v>
      </c>
      <c r="N459" s="4">
        <f>(testdata[[#This Row],[VF]]*kLong)+(N458*(1-kLong))</f>
        <v>-1021287742.039463</v>
      </c>
      <c r="O459" s="4">
        <f>testdata[[#This Row],[EMA34]]-testdata[[#This Row],[EMA55]]</f>
        <v>-965817168.94039297</v>
      </c>
      <c r="P459" s="4">
        <f>(testdata[[#This Row],[KVO]]*kSignal)+(P458*(1-kSignal))</f>
        <v>-574933903.90024722</v>
      </c>
      <c r="Q459"/>
      <c r="R459" s="9"/>
      <c r="S459" s="11"/>
      <c r="T459"/>
      <c r="U459" s="3">
        <v>43398</v>
      </c>
      <c r="V459" s="4">
        <v>-965817168.94000006</v>
      </c>
      <c r="W459" s="4">
        <v>-574933903.89999998</v>
      </c>
    </row>
    <row r="460" spans="1:23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testdata[[#This Row],[high]]+testdata[[#This Row],[low]]+testdata[[#This Row],[close]]</f>
        <v>779.23</v>
      </c>
      <c r="I460" s="10">
        <f>IF(testdata[[#This Row],[H+L+C]]&gt;H459,1,-1)</f>
        <v>-1</v>
      </c>
      <c r="J460" s="10">
        <f>testdata[[#This Row],[high]]-testdata[[#This Row],[low]]</f>
        <v>8.5000000000000284</v>
      </c>
      <c r="K460" s="14">
        <f>IF(testdata[[#This Row],[T]]=I459,K459+testdata[[#This Row],[dm]],J459+testdata[[#This Row],[dm]])</f>
        <v>13.940000000000026</v>
      </c>
      <c r="L460" s="4">
        <f>testdata[[#This Row],[volume]]*ABS(2*(testdata[[#This Row],[dm]]/testdata[[#This Row],[cm]]-1))*testdata[[#This Row],[T]]*100</f>
        <v>-16124163746.341429</v>
      </c>
      <c r="M460" s="4">
        <f>(testdata[[#This Row],[VF]]*kShort)+(M459*(1-kShort))</f>
        <v>-2794936844.4290886</v>
      </c>
      <c r="N460" s="4">
        <f>(testdata[[#This Row],[VF]]*kLong)+(N459*(1-kLong))</f>
        <v>-1560676170.764533</v>
      </c>
      <c r="O460" s="4">
        <f>testdata[[#This Row],[EMA34]]-testdata[[#This Row],[EMA55]]</f>
        <v>-1234260673.6645555</v>
      </c>
      <c r="P460" s="4">
        <f>(testdata[[#This Row],[KVO]]*kSignal)+(P459*(1-kSignal))</f>
        <v>-669123442.43800557</v>
      </c>
      <c r="Q460"/>
      <c r="R460" s="9"/>
      <c r="S460" s="11"/>
      <c r="T460"/>
      <c r="U460" s="3">
        <v>43399</v>
      </c>
      <c r="V460" s="4">
        <v>-1234260673.6600001</v>
      </c>
      <c r="W460" s="4">
        <v>-669123442.44000006</v>
      </c>
    </row>
    <row r="461" spans="1:23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testdata[[#This Row],[high]]+testdata[[#This Row],[low]]+testdata[[#This Row],[close]]</f>
        <v>774.68000000000006</v>
      </c>
      <c r="I461" s="10">
        <f>IF(testdata[[#This Row],[H+L+C]]&gt;H460,1,-1)</f>
        <v>-1</v>
      </c>
      <c r="J461" s="10">
        <f>testdata[[#This Row],[high]]-testdata[[#This Row],[low]]</f>
        <v>10.150000000000006</v>
      </c>
      <c r="K461" s="14">
        <f>IF(testdata[[#This Row],[T]]=I460,K460+testdata[[#This Row],[dm]],J460+testdata[[#This Row],[dm]])</f>
        <v>24.090000000000032</v>
      </c>
      <c r="L461" s="4">
        <f>testdata[[#This Row],[volume]]*ABS(2*(testdata[[#This Row],[dm]]/testdata[[#This Row],[cm]]-1))*testdata[[#This Row],[T]]*100</f>
        <v>-19066886878.206734</v>
      </c>
      <c r="M461" s="4">
        <f>(testdata[[#This Row],[VF]]*kShort)+(M460*(1-kShort))</f>
        <v>-3724762560.6449537</v>
      </c>
      <c r="N461" s="4">
        <f>(testdata[[#This Row],[VF]]*kLong)+(N460*(1-kLong))</f>
        <v>-2185897981.7446117</v>
      </c>
      <c r="O461" s="4">
        <f>testdata[[#This Row],[EMA34]]-testdata[[#This Row],[EMA55]]</f>
        <v>-1538864578.900342</v>
      </c>
      <c r="P461" s="4">
        <f>(testdata[[#This Row],[KVO]]*kSignal)+(P460*(1-kSignal))</f>
        <v>-793372176.21833944</v>
      </c>
      <c r="Q461"/>
      <c r="R461" s="9"/>
      <c r="S461" s="11"/>
      <c r="T461"/>
      <c r="U461" s="3">
        <v>43402</v>
      </c>
      <c r="V461" s="4">
        <v>-1538864578.9000001</v>
      </c>
      <c r="W461" s="4">
        <v>-793372176.22000003</v>
      </c>
    </row>
    <row r="462" spans="1:23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testdata[[#This Row],[high]]+testdata[[#This Row],[low]]+testdata[[#This Row],[close]]</f>
        <v>779.61</v>
      </c>
      <c r="I462" s="10">
        <f>IF(testdata[[#This Row],[H+L+C]]&gt;H461,1,-1)</f>
        <v>1</v>
      </c>
      <c r="J462" s="10">
        <f>testdata[[#This Row],[high]]-testdata[[#This Row],[low]]</f>
        <v>4.8799999999999955</v>
      </c>
      <c r="K462" s="14">
        <f>IF(testdata[[#This Row],[T]]=I461,K461+testdata[[#This Row],[dm]],J461+testdata[[#This Row],[dm]])</f>
        <v>15.030000000000001</v>
      </c>
      <c r="L462" s="4">
        <f>testdata[[#This Row],[volume]]*ABS(2*(testdata[[#This Row],[dm]]/testdata[[#This Row],[cm]]-1))*testdata[[#This Row],[T]]*100</f>
        <v>21748672830.339329</v>
      </c>
      <c r="M462" s="4">
        <f>(testdata[[#This Row],[VF]]*kShort)+(M461*(1-kShort))</f>
        <v>-2269137681.1601381</v>
      </c>
      <c r="N462" s="4">
        <f>(testdata[[#This Row],[VF]]*kLong)+(N461*(1-kLong))</f>
        <v>-1331091881.3130424</v>
      </c>
      <c r="O462" s="4">
        <f>testdata[[#This Row],[EMA34]]-testdata[[#This Row],[EMA55]]</f>
        <v>-938045799.84709573</v>
      </c>
      <c r="P462" s="4">
        <f>(testdata[[#This Row],[KVO]]*kSignal)+(P461*(1-kSignal))</f>
        <v>-814039836.7367332</v>
      </c>
      <c r="Q462"/>
      <c r="R462" s="9"/>
      <c r="S462" s="11"/>
      <c r="T462"/>
      <c r="U462" s="3">
        <v>43403</v>
      </c>
      <c r="V462" s="4">
        <v>-938045799.85000002</v>
      </c>
      <c r="W462" s="4">
        <v>-814039836.74000001</v>
      </c>
    </row>
    <row r="463" spans="1:23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testdata[[#This Row],[high]]+testdata[[#This Row],[low]]+testdata[[#This Row],[close]]</f>
        <v>794.22</v>
      </c>
      <c r="I463" s="10">
        <f>IF(testdata[[#This Row],[H+L+C]]&gt;H462,1,-1)</f>
        <v>1</v>
      </c>
      <c r="J463" s="10">
        <f>testdata[[#This Row],[high]]-testdata[[#This Row],[low]]</f>
        <v>3.0400000000000205</v>
      </c>
      <c r="K463" s="14">
        <f>IF(testdata[[#This Row],[T]]=I462,K462+testdata[[#This Row],[dm]],J462+testdata[[#This Row],[dm]])</f>
        <v>18.070000000000022</v>
      </c>
      <c r="L463" s="4">
        <f>testdata[[#This Row],[volume]]*ABS(2*(testdata[[#This Row],[dm]]/testdata[[#This Row],[cm]]-1))*testdata[[#This Row],[T]]*100</f>
        <v>21873602996.347515</v>
      </c>
      <c r="M463" s="4">
        <f>(testdata[[#This Row],[VF]]*kShort)+(M462*(1-kShort))</f>
        <v>-889552499.58827233</v>
      </c>
      <c r="N463" s="4">
        <f>(testdata[[#This Row],[VF]]*kLong)+(N462*(1-kLong))</f>
        <v>-502352778.539451</v>
      </c>
      <c r="O463" s="4">
        <f>testdata[[#This Row],[EMA34]]-testdata[[#This Row],[EMA55]]</f>
        <v>-387199721.04882133</v>
      </c>
      <c r="P463" s="4">
        <f>(testdata[[#This Row],[KVO]]*kSignal)+(P462*(1-kSignal))</f>
        <v>-753062677.35274589</v>
      </c>
      <c r="Q463"/>
      <c r="R463" s="9"/>
      <c r="S463" s="11"/>
      <c r="T463"/>
      <c r="U463" s="3">
        <v>43404</v>
      </c>
      <c r="V463" s="4">
        <v>-387199721.05000001</v>
      </c>
      <c r="W463" s="4">
        <v>-753062677.35000002</v>
      </c>
    </row>
    <row r="464" spans="1:23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testdata[[#This Row],[high]]+testdata[[#This Row],[low]]+testdata[[#This Row],[close]]</f>
        <v>797.76</v>
      </c>
      <c r="I464" s="10">
        <f>IF(testdata[[#This Row],[H+L+C]]&gt;H463,1,-1)</f>
        <v>1</v>
      </c>
      <c r="J464" s="10">
        <f>testdata[[#This Row],[high]]-testdata[[#This Row],[low]]</f>
        <v>3.2699999999999818</v>
      </c>
      <c r="K464" s="14">
        <f>IF(testdata[[#This Row],[T]]=I463,K463+testdata[[#This Row],[dm]],J463+testdata[[#This Row],[dm]])</f>
        <v>21.340000000000003</v>
      </c>
      <c r="L464" s="4">
        <f>testdata[[#This Row],[volume]]*ABS(2*(testdata[[#This Row],[dm]]/testdata[[#This Row],[cm]]-1))*testdata[[#This Row],[T]]*100</f>
        <v>17269129471.040318</v>
      </c>
      <c r="M464" s="4">
        <f>(testdata[[#This Row],[VF]]*kShort)+(M463*(1-kShort))</f>
        <v>148086470.16193283</v>
      </c>
      <c r="N464" s="4">
        <f>(testdata[[#This Row],[VF]]*kLong)+(N463*(1-kLong))</f>
        <v>132343016.0883978</v>
      </c>
      <c r="O464" s="4">
        <f>testdata[[#This Row],[EMA34]]-testdata[[#This Row],[EMA55]]</f>
        <v>15743454.073535025</v>
      </c>
      <c r="P464" s="4">
        <f>(testdata[[#This Row],[KVO]]*kSignal)+(P463*(1-kSignal))</f>
        <v>-643233230.00613439</v>
      </c>
      <c r="Q464"/>
      <c r="R464" s="9"/>
      <c r="S464" s="11"/>
      <c r="T464"/>
      <c r="U464" s="3">
        <v>43405</v>
      </c>
      <c r="V464" s="4">
        <v>15743454.07</v>
      </c>
      <c r="W464" s="4">
        <v>-643233230.00999999</v>
      </c>
    </row>
    <row r="465" spans="1:23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testdata[[#This Row],[high]]+testdata[[#This Row],[low]]+testdata[[#This Row],[close]]</f>
        <v>796.88000000000011</v>
      </c>
      <c r="I465" s="10">
        <f>IF(testdata[[#This Row],[H+L+C]]&gt;H464,1,-1)</f>
        <v>-1</v>
      </c>
      <c r="J465" s="10">
        <f>testdata[[#This Row],[high]]-testdata[[#This Row],[low]]</f>
        <v>5.5099999999999909</v>
      </c>
      <c r="K465" s="14">
        <f>IF(testdata[[#This Row],[T]]=I464,K464+testdata[[#This Row],[dm]],J464+testdata[[#This Row],[dm]])</f>
        <v>8.7799999999999727</v>
      </c>
      <c r="L465" s="4">
        <f>testdata[[#This Row],[volume]]*ABS(2*(testdata[[#This Row],[dm]]/testdata[[#This Row],[cm]]-1))*testdata[[#This Row],[T]]*100</f>
        <v>-9362024599.5443974</v>
      </c>
      <c r="M465" s="4">
        <f>(testdata[[#This Row],[VF]]*kShort)+(M464*(1-kShort))</f>
        <v>-395348448.10700035</v>
      </c>
      <c r="N465" s="4">
        <f>(testdata[[#This Row],[VF]]*kLong)+(N464*(1-kLong))</f>
        <v>-206741541.61277342</v>
      </c>
      <c r="O465" s="4">
        <f>testdata[[#This Row],[EMA34]]-testdata[[#This Row],[EMA55]]</f>
        <v>-188606906.49422693</v>
      </c>
      <c r="P465" s="4">
        <f>(testdata[[#This Row],[KVO]]*kSignal)+(P464*(1-kSignal))</f>
        <v>-578286612.3615762</v>
      </c>
      <c r="Q465"/>
      <c r="R465" s="9"/>
      <c r="S465" s="11"/>
      <c r="T465"/>
      <c r="U465" s="3">
        <v>43406</v>
      </c>
      <c r="V465" s="4">
        <v>-188606906.49000001</v>
      </c>
      <c r="W465" s="4">
        <v>-578286612.36000001</v>
      </c>
    </row>
    <row r="466" spans="1:23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testdata[[#This Row],[high]]+testdata[[#This Row],[low]]+testdata[[#This Row],[close]]</f>
        <v>798.87</v>
      </c>
      <c r="I466" s="10">
        <f>IF(testdata[[#This Row],[H+L+C]]&gt;H465,1,-1)</f>
        <v>1</v>
      </c>
      <c r="J466" s="10">
        <f>testdata[[#This Row],[high]]-testdata[[#This Row],[low]]</f>
        <v>2.6000000000000227</v>
      </c>
      <c r="K466" s="14">
        <f>IF(testdata[[#This Row],[T]]=I465,K465+testdata[[#This Row],[dm]],J465+testdata[[#This Row],[dm]])</f>
        <v>8.1100000000000136</v>
      </c>
      <c r="L466" s="4">
        <f>testdata[[#This Row],[volume]]*ABS(2*(testdata[[#This Row],[dm]]/testdata[[#This Row],[cm]]-1))*testdata[[#This Row],[T]]*100</f>
        <v>9138789524.0443592</v>
      </c>
      <c r="M466" s="4">
        <f>(testdata[[#This Row],[VF]]*kShort)+(M465*(1-kShort))</f>
        <v>149459436.01593447</v>
      </c>
      <c r="N466" s="4">
        <f>(testdata[[#This Row],[VF]]*kLong)+(N465*(1-kLong))</f>
        <v>127027425.01783842</v>
      </c>
      <c r="O466" s="4">
        <f>testdata[[#This Row],[EMA34]]-testdata[[#This Row],[EMA55]]</f>
        <v>22432010.998096049</v>
      </c>
      <c r="P466" s="4">
        <f>(testdata[[#This Row],[KVO]]*kSignal)+(P465*(1-kSignal))</f>
        <v>-492469666.1673373</v>
      </c>
      <c r="Q466"/>
      <c r="R466" s="9"/>
      <c r="S466" s="11"/>
      <c r="T466"/>
      <c r="U466" s="3">
        <v>43409</v>
      </c>
      <c r="V466" s="4">
        <v>22432011</v>
      </c>
      <c r="W466" s="4">
        <v>-492469666.17000002</v>
      </c>
    </row>
    <row r="467" spans="1:23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testdata[[#This Row],[high]]+testdata[[#This Row],[low]]+testdata[[#This Row],[close]]</f>
        <v>803.68000000000006</v>
      </c>
      <c r="I467" s="10">
        <f>IF(testdata[[#This Row],[H+L+C]]&gt;H466,1,-1)</f>
        <v>1</v>
      </c>
      <c r="J467" s="10">
        <f>testdata[[#This Row],[high]]-testdata[[#This Row],[low]]</f>
        <v>2</v>
      </c>
      <c r="K467" s="14">
        <f>IF(testdata[[#This Row],[T]]=I466,K466+testdata[[#This Row],[dm]],J466+testdata[[#This Row],[dm]])</f>
        <v>10.110000000000014</v>
      </c>
      <c r="L467" s="4">
        <f>testdata[[#This Row],[volume]]*ABS(2*(testdata[[#This Row],[dm]]/testdata[[#This Row],[cm]]-1))*testdata[[#This Row],[T]]*100</f>
        <v>9879785217.0128613</v>
      </c>
      <c r="M467" s="4">
        <f>(testdata[[#This Row],[VF]]*kShort)+(M466*(1-kShort))</f>
        <v>705478052.07290173</v>
      </c>
      <c r="N467" s="4">
        <f>(testdata[[#This Row],[VF]]*kLong)+(N466*(1-kLong))</f>
        <v>475340203.30337489</v>
      </c>
      <c r="O467" s="4">
        <f>testdata[[#This Row],[EMA34]]-testdata[[#This Row],[EMA55]]</f>
        <v>230137848.76952684</v>
      </c>
      <c r="P467" s="4">
        <f>(testdata[[#This Row],[KVO]]*kSignal)+(P466*(1-kSignal))</f>
        <v>-389240021.17635673</v>
      </c>
      <c r="Q467"/>
      <c r="R467" s="9"/>
      <c r="S467" s="11"/>
      <c r="T467"/>
      <c r="U467" s="3">
        <v>43410</v>
      </c>
      <c r="V467" s="4">
        <v>230137848.77000001</v>
      </c>
      <c r="W467" s="4">
        <v>-389240021.18000001</v>
      </c>
    </row>
    <row r="468" spans="1:23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testdata[[#This Row],[high]]+testdata[[#This Row],[low]]+testdata[[#This Row],[close]]</f>
        <v>818.81</v>
      </c>
      <c r="I468" s="10">
        <f>IF(testdata[[#This Row],[H+L+C]]&gt;H467,1,-1)</f>
        <v>1</v>
      </c>
      <c r="J468" s="10">
        <f>testdata[[#This Row],[high]]-testdata[[#This Row],[low]]</f>
        <v>3.9199999999999591</v>
      </c>
      <c r="K468" s="14">
        <f>IF(testdata[[#This Row],[T]]=I467,K467+testdata[[#This Row],[dm]],J467+testdata[[#This Row],[dm]])</f>
        <v>14.029999999999973</v>
      </c>
      <c r="L468" s="4">
        <f>testdata[[#This Row],[volume]]*ABS(2*(testdata[[#This Row],[dm]]/testdata[[#This Row],[cm]]-1))*testdata[[#This Row],[T]]*100</f>
        <v>15177123352.815447</v>
      </c>
      <c r="M468" s="4">
        <f>(testdata[[#This Row],[VF]]*kShort)+(M467*(1-kShort))</f>
        <v>1532429212.1153328</v>
      </c>
      <c r="N468" s="4">
        <f>(testdata[[#This Row],[VF]]*kLong)+(N467*(1-kLong))</f>
        <v>1000403887.2145202</v>
      </c>
      <c r="O468" s="4">
        <f>testdata[[#This Row],[EMA34]]-testdata[[#This Row],[EMA55]]</f>
        <v>532025324.90081263</v>
      </c>
      <c r="P468" s="4">
        <f>(testdata[[#This Row],[KVO]]*kSignal)+(P467*(1-kSignal))</f>
        <v>-257630686.02247542</v>
      </c>
      <c r="Q468"/>
      <c r="R468" s="9"/>
      <c r="S468" s="11"/>
      <c r="T468"/>
      <c r="U468" s="3">
        <v>43411</v>
      </c>
      <c r="V468" s="4">
        <v>532025324.89999998</v>
      </c>
      <c r="W468" s="4">
        <v>-257630686.02000001</v>
      </c>
    </row>
    <row r="469" spans="1:23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testdata[[#This Row],[high]]+testdata[[#This Row],[low]]+testdata[[#This Row],[close]]</f>
        <v>820.52</v>
      </c>
      <c r="I469" s="10">
        <f>IF(testdata[[#This Row],[H+L+C]]&gt;H468,1,-1)</f>
        <v>1</v>
      </c>
      <c r="J469" s="10">
        <f>testdata[[#This Row],[high]]-testdata[[#This Row],[low]]</f>
        <v>1.9499999999999886</v>
      </c>
      <c r="K469" s="14">
        <f>IF(testdata[[#This Row],[T]]=I468,K468+testdata[[#This Row],[dm]],J468+testdata[[#This Row],[dm]])</f>
        <v>15.979999999999961</v>
      </c>
      <c r="L469" s="4">
        <f>testdata[[#This Row],[volume]]*ABS(2*(testdata[[#This Row],[dm]]/testdata[[#This Row],[cm]]-1))*testdata[[#This Row],[T]]*100</f>
        <v>11802933639.048817</v>
      </c>
      <c r="M469" s="4">
        <f>(testdata[[#This Row],[VF]]*kShort)+(M468*(1-kShort))</f>
        <v>2119315179.3686748</v>
      </c>
      <c r="N469" s="4">
        <f>(testdata[[#This Row],[VF]]*kLong)+(N468*(1-kLong))</f>
        <v>1386208521.2086022</v>
      </c>
      <c r="O469" s="4">
        <f>testdata[[#This Row],[EMA34]]-testdata[[#This Row],[EMA55]]</f>
        <v>733106658.16007257</v>
      </c>
      <c r="P469" s="4">
        <f>(testdata[[#This Row],[KVO]]*kSignal)+(P468*(1-kSignal))</f>
        <v>-116096779.71068287</v>
      </c>
      <c r="Q469"/>
      <c r="R469" s="9"/>
      <c r="S469" s="11"/>
      <c r="T469"/>
      <c r="U469" s="3">
        <v>43412</v>
      </c>
      <c r="V469" s="4">
        <v>733106658.15999997</v>
      </c>
      <c r="W469" s="4">
        <v>-116096779.70999999</v>
      </c>
    </row>
    <row r="470" spans="1:23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testdata[[#This Row],[high]]+testdata[[#This Row],[low]]+testdata[[#This Row],[close]]</f>
        <v>812.95</v>
      </c>
      <c r="I470" s="10">
        <f>IF(testdata[[#This Row],[H+L+C]]&gt;H469,1,-1)</f>
        <v>-1</v>
      </c>
      <c r="J470" s="10">
        <f>testdata[[#This Row],[high]]-testdata[[#This Row],[low]]</f>
        <v>2.9899999999999523</v>
      </c>
      <c r="K470" s="14">
        <f>IF(testdata[[#This Row],[T]]=I469,K469+testdata[[#This Row],[dm]],J469+testdata[[#This Row],[dm]])</f>
        <v>4.9399999999999409</v>
      </c>
      <c r="L470" s="4">
        <f>testdata[[#This Row],[volume]]*ABS(2*(testdata[[#This Row],[dm]]/testdata[[#This Row],[cm]]-1))*testdata[[#This Row],[T]]*100</f>
        <v>-7995121894.7368917</v>
      </c>
      <c r="M470" s="4">
        <f>(testdata[[#This Row],[VF]]*kShort)+(M469*(1-kShort))</f>
        <v>1541347346.5626423</v>
      </c>
      <c r="N470" s="4">
        <f>(testdata[[#This Row],[VF]]*kLong)+(N469*(1-kLong))</f>
        <v>1051161006.353406</v>
      </c>
      <c r="O470" s="4">
        <f>testdata[[#This Row],[EMA34]]-testdata[[#This Row],[EMA55]]</f>
        <v>490186340.20923638</v>
      </c>
      <c r="P470" s="4">
        <f>(testdata[[#This Row],[KVO]]*kSignal)+(P469*(1-kSignal))</f>
        <v>-29484905.436408699</v>
      </c>
      <c r="Q470"/>
      <c r="R470" s="9"/>
      <c r="S470" s="11"/>
      <c r="T470"/>
      <c r="U470" s="3">
        <v>43413</v>
      </c>
      <c r="V470" s="4">
        <v>490186340.20999998</v>
      </c>
      <c r="W470" s="4">
        <v>-29484905.440000001</v>
      </c>
    </row>
    <row r="471" spans="1:23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testdata[[#This Row],[high]]+testdata[[#This Row],[low]]+testdata[[#This Row],[close]]</f>
        <v>802.06</v>
      </c>
      <c r="I471" s="10">
        <f>IF(testdata[[#This Row],[H+L+C]]&gt;H470,1,-1)</f>
        <v>-1</v>
      </c>
      <c r="J471" s="10">
        <f>testdata[[#This Row],[high]]-testdata[[#This Row],[low]]</f>
        <v>5.3300000000000409</v>
      </c>
      <c r="K471" s="14">
        <f>IF(testdata[[#This Row],[T]]=I470,K470+testdata[[#This Row],[dm]],J470+testdata[[#This Row],[dm]])</f>
        <v>10.269999999999982</v>
      </c>
      <c r="L471" s="4">
        <f>testdata[[#This Row],[volume]]*ABS(2*(testdata[[#This Row],[dm]]/testdata[[#This Row],[cm]]-1))*testdata[[#This Row],[T]]*100</f>
        <v>-9827471878.4809132</v>
      </c>
      <c r="M471" s="4">
        <f>(testdata[[#This Row],[VF]]*kShort)+(M470*(1-kShort))</f>
        <v>891700533.70301056</v>
      </c>
      <c r="N471" s="4">
        <f>(testdata[[#This Row],[VF]]*kLong)+(N470*(1-kLong))</f>
        <v>662638403.32360888</v>
      </c>
      <c r="O471" s="4">
        <f>testdata[[#This Row],[EMA34]]-testdata[[#This Row],[EMA55]]</f>
        <v>229062130.37940168</v>
      </c>
      <c r="P471" s="4">
        <f>(testdata[[#This Row],[KVO]]*kSignal)+(P470*(1-kSignal))</f>
        <v>7450385.3944213539</v>
      </c>
      <c r="Q471"/>
      <c r="R471" s="9"/>
      <c r="S471" s="11"/>
      <c r="T471"/>
      <c r="U471" s="3">
        <v>43416</v>
      </c>
      <c r="V471" s="4">
        <v>229062130.38</v>
      </c>
      <c r="W471" s="4">
        <v>7450385.3899999997</v>
      </c>
    </row>
    <row r="472" spans="1:23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testdata[[#This Row],[high]]+testdata[[#This Row],[low]]+testdata[[#This Row],[close]]</f>
        <v>798.75</v>
      </c>
      <c r="I472" s="10">
        <f>IF(testdata[[#This Row],[H+L+C]]&gt;H471,1,-1)</f>
        <v>-1</v>
      </c>
      <c r="J472" s="10">
        <f>testdata[[#This Row],[high]]-testdata[[#This Row],[low]]</f>
        <v>3.9799999999999613</v>
      </c>
      <c r="K472" s="14">
        <f>IF(testdata[[#This Row],[T]]=I471,K471+testdata[[#This Row],[dm]],J471+testdata[[#This Row],[dm]])</f>
        <v>14.249999999999943</v>
      </c>
      <c r="L472" s="4">
        <f>testdata[[#This Row],[volume]]*ABS(2*(testdata[[#This Row],[dm]]/testdata[[#This Row],[cm]]-1))*testdata[[#This Row],[T]]*100</f>
        <v>-14503368664.701786</v>
      </c>
      <c r="M472" s="4">
        <f>(testdata[[#This Row],[VF]]*kShort)+(M471*(1-kShort))</f>
        <v>11982293.794165015</v>
      </c>
      <c r="N472" s="4">
        <f>(testdata[[#This Row],[VF]]*kLong)+(N471*(1-kLong))</f>
        <v>120995293.75127339</v>
      </c>
      <c r="O472" s="4">
        <f>testdata[[#This Row],[EMA34]]-testdata[[#This Row],[EMA55]]</f>
        <v>-109012999.95710838</v>
      </c>
      <c r="P472" s="4">
        <f>(testdata[[#This Row],[KVO]]*kSignal)+(P471*(1-kSignal))</f>
        <v>-9187241.0843686052</v>
      </c>
      <c r="Q472"/>
      <c r="R472" s="9"/>
      <c r="S472" s="11"/>
      <c r="T472"/>
      <c r="U472" s="3">
        <v>43417</v>
      </c>
      <c r="V472" s="4">
        <v>-109012999.95999999</v>
      </c>
      <c r="W472" s="4">
        <v>-9187241.0800000001</v>
      </c>
    </row>
    <row r="473" spans="1:23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testdata[[#This Row],[high]]+testdata[[#This Row],[low]]+testdata[[#This Row],[close]]</f>
        <v>793.51</v>
      </c>
      <c r="I473" s="10">
        <f>IF(testdata[[#This Row],[H+L+C]]&gt;H472,1,-1)</f>
        <v>-1</v>
      </c>
      <c r="J473" s="10">
        <f>testdata[[#This Row],[high]]-testdata[[#This Row],[low]]</f>
        <v>6.0099999999999909</v>
      </c>
      <c r="K473" s="14">
        <f>IF(testdata[[#This Row],[T]]=I472,K472+testdata[[#This Row],[dm]],J472+testdata[[#This Row],[dm]])</f>
        <v>20.259999999999934</v>
      </c>
      <c r="L473" s="4">
        <f>testdata[[#This Row],[volume]]*ABS(2*(testdata[[#This Row],[dm]]/testdata[[#This Row],[cm]]-1))*testdata[[#This Row],[T]]*100</f>
        <v>-18069922803.553791</v>
      </c>
      <c r="M473" s="4">
        <f>(testdata[[#This Row],[VF]]*kShort)+(M472*(1-kShort))</f>
        <v>-1021269426.0542896</v>
      </c>
      <c r="N473" s="4">
        <f>(testdata[[#This Row],[VF]]*kLong)+(N472*(1-kLong))</f>
        <v>-528680352.58105028</v>
      </c>
      <c r="O473" s="4">
        <f>testdata[[#This Row],[EMA34]]-testdata[[#This Row],[EMA55]]</f>
        <v>-492589073.4732393</v>
      </c>
      <c r="P473" s="4">
        <f>(testdata[[#This Row],[KVO]]*kSignal)+(P472*(1-kSignal))</f>
        <v>-78244645.711350128</v>
      </c>
      <c r="Q473"/>
      <c r="R473" s="9"/>
      <c r="S473" s="11"/>
      <c r="T473"/>
      <c r="U473" s="3">
        <v>43418</v>
      </c>
      <c r="V473" s="4">
        <v>-492589073.47000003</v>
      </c>
      <c r="W473" s="4">
        <v>-78244645.709999993</v>
      </c>
    </row>
    <row r="474" spans="1:23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testdata[[#This Row],[high]]+testdata[[#This Row],[low]]+testdata[[#This Row],[close]]</f>
        <v>793.81999999999994</v>
      </c>
      <c r="I474" s="10">
        <f>IF(testdata[[#This Row],[H+L+C]]&gt;H473,1,-1)</f>
        <v>1</v>
      </c>
      <c r="J474" s="10">
        <f>testdata[[#This Row],[high]]-testdata[[#This Row],[low]]</f>
        <v>6.3700000000000045</v>
      </c>
      <c r="K474" s="14">
        <f>IF(testdata[[#This Row],[T]]=I473,K473+testdata[[#This Row],[dm]],J473+testdata[[#This Row],[dm]])</f>
        <v>12.379999999999995</v>
      </c>
      <c r="L474" s="4">
        <f>testdata[[#This Row],[volume]]*ABS(2*(testdata[[#This Row],[dm]]/testdata[[#This Row],[cm]]-1))*testdata[[#This Row],[T]]*100</f>
        <v>13443708608.723732</v>
      </c>
      <c r="M474" s="4">
        <f>(testdata[[#This Row],[VF]]*kShort)+(M473*(1-kShort))</f>
        <v>-194699252.6384027</v>
      </c>
      <c r="N474" s="4">
        <f>(testdata[[#This Row],[VF]]*kLong)+(N473*(1-kLong))</f>
        <v>-29666461.105879545</v>
      </c>
      <c r="O474" s="4">
        <f>testdata[[#This Row],[EMA34]]-testdata[[#This Row],[EMA55]]</f>
        <v>-165032791.53252316</v>
      </c>
      <c r="P474" s="4">
        <f>(testdata[[#This Row],[KVO]]*kSignal)+(P473*(1-kSignal))</f>
        <v>-90642952.257231995</v>
      </c>
      <c r="Q474"/>
      <c r="R474" s="9"/>
      <c r="S474" s="11"/>
      <c r="T474"/>
      <c r="U474" s="3">
        <v>43419</v>
      </c>
      <c r="V474" s="4">
        <v>-165032791.53</v>
      </c>
      <c r="W474" s="4">
        <v>-90642952.260000005</v>
      </c>
    </row>
    <row r="475" spans="1:23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testdata[[#This Row],[high]]+testdata[[#This Row],[low]]+testdata[[#This Row],[close]]</f>
        <v>799.78</v>
      </c>
      <c r="I475" s="10">
        <f>IF(testdata[[#This Row],[H+L+C]]&gt;H474,1,-1)</f>
        <v>1</v>
      </c>
      <c r="J475" s="10">
        <f>testdata[[#This Row],[high]]-testdata[[#This Row],[low]]</f>
        <v>3.4599999999999795</v>
      </c>
      <c r="K475" s="14">
        <f>IF(testdata[[#This Row],[T]]=I474,K474+testdata[[#This Row],[dm]],J474+testdata[[#This Row],[dm]])</f>
        <v>15.839999999999975</v>
      </c>
      <c r="L475" s="4">
        <f>testdata[[#This Row],[volume]]*ABS(2*(testdata[[#This Row],[dm]]/testdata[[#This Row],[cm]]-1))*testdata[[#This Row],[T]]*100</f>
        <v>20292604470.707096</v>
      </c>
      <c r="M475" s="4">
        <f>(testdata[[#This Row],[VF]]*kShort)+(M474*(1-kShort))</f>
        <v>976003817.26705432</v>
      </c>
      <c r="N475" s="4">
        <f>(testdata[[#This Row],[VF]]*kLong)+(N474*(1-kLong))</f>
        <v>696128929.3160125</v>
      </c>
      <c r="O475" s="4">
        <f>testdata[[#This Row],[EMA34]]-testdata[[#This Row],[EMA55]]</f>
        <v>279874887.95104182</v>
      </c>
      <c r="P475" s="4">
        <f>(testdata[[#This Row],[KVO]]*kSignal)+(P474*(1-kSignal))</f>
        <v>-37711832.227478608</v>
      </c>
      <c r="Q475"/>
      <c r="R475" s="9"/>
      <c r="S475" s="11"/>
      <c r="T475"/>
      <c r="U475" s="3">
        <v>43420</v>
      </c>
      <c r="V475" s="4">
        <v>279874887.94999999</v>
      </c>
      <c r="W475" s="4">
        <v>-37711832.229999997</v>
      </c>
    </row>
    <row r="476" spans="1:23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testdata[[#This Row],[high]]+testdata[[#This Row],[low]]+testdata[[#This Row],[close]]</f>
        <v>790.86999999999989</v>
      </c>
      <c r="I476" s="10">
        <f>IF(testdata[[#This Row],[H+L+C]]&gt;H475,1,-1)</f>
        <v>-1</v>
      </c>
      <c r="J476" s="10">
        <f>testdata[[#This Row],[high]]-testdata[[#This Row],[low]]</f>
        <v>5.1800000000000068</v>
      </c>
      <c r="K476" s="14">
        <f>IF(testdata[[#This Row],[T]]=I475,K475+testdata[[#This Row],[dm]],J475+testdata[[#This Row],[dm]])</f>
        <v>8.6399999999999864</v>
      </c>
      <c r="L476" s="4">
        <f>testdata[[#This Row],[volume]]*ABS(2*(testdata[[#This Row],[dm]]/testdata[[#This Row],[cm]]-1))*testdata[[#This Row],[T]]*100</f>
        <v>-8459894785.1851492</v>
      </c>
      <c r="M476" s="4">
        <f>(testdata[[#This Row],[VF]]*kShort)+(M475*(1-kShort))</f>
        <v>436809611.41264266</v>
      </c>
      <c r="N476" s="4">
        <f>(testdata[[#This Row],[VF]]*kLong)+(N475*(1-kLong))</f>
        <v>369128082.36954248</v>
      </c>
      <c r="O476" s="4">
        <f>testdata[[#This Row],[EMA34]]-testdata[[#This Row],[EMA55]]</f>
        <v>67681529.043100178</v>
      </c>
      <c r="P476" s="4">
        <f>(testdata[[#This Row],[KVO]]*kSignal)+(P475*(1-kSignal))</f>
        <v>-22655637.760253068</v>
      </c>
      <c r="Q476"/>
      <c r="R476" s="9"/>
      <c r="S476" s="11"/>
      <c r="T476"/>
      <c r="U476" s="3">
        <v>43423</v>
      </c>
      <c r="V476" s="4">
        <v>67681529.040000007</v>
      </c>
      <c r="W476" s="4">
        <v>-22655637.760000002</v>
      </c>
    </row>
    <row r="477" spans="1:23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testdata[[#This Row],[high]]+testdata[[#This Row],[low]]+testdata[[#This Row],[close]]</f>
        <v>774.99</v>
      </c>
      <c r="I477" s="10">
        <f>IF(testdata[[#This Row],[H+L+C]]&gt;H476,1,-1)</f>
        <v>-1</v>
      </c>
      <c r="J477" s="10">
        <f>testdata[[#This Row],[high]]-testdata[[#This Row],[low]]</f>
        <v>3.7599999999999909</v>
      </c>
      <c r="K477" s="14">
        <f>IF(testdata[[#This Row],[T]]=I476,K476+testdata[[#This Row],[dm]],J476+testdata[[#This Row],[dm]])</f>
        <v>12.399999999999977</v>
      </c>
      <c r="L477" s="4">
        <f>testdata[[#This Row],[volume]]*ABS(2*(testdata[[#This Row],[dm]]/testdata[[#This Row],[cm]]-1))*testdata[[#This Row],[T]]*100</f>
        <v>-19426934090.322586</v>
      </c>
      <c r="M477" s="4">
        <f>(testdata[[#This Row],[VF]]*kShort)+(M476*(1-kShort))</f>
        <v>-698261457.25794172</v>
      </c>
      <c r="N477" s="4">
        <f>(testdata[[#This Row],[VF]]*kLong)+(N476*(1-kLong))</f>
        <v>-337874138.0837478</v>
      </c>
      <c r="O477" s="4">
        <f>testdata[[#This Row],[EMA34]]-testdata[[#This Row],[EMA55]]</f>
        <v>-360387319.17419392</v>
      </c>
      <c r="P477" s="4">
        <f>(testdata[[#This Row],[KVO]]*kSignal)+(P476*(1-kSignal))</f>
        <v>-70903020.819387481</v>
      </c>
      <c r="Q477"/>
      <c r="R477" s="9"/>
      <c r="S477" s="11"/>
      <c r="T477"/>
      <c r="U477" s="3">
        <v>43424</v>
      </c>
      <c r="V477" s="4">
        <v>-360387319.17000002</v>
      </c>
      <c r="W477" s="4">
        <v>-70903020.819999993</v>
      </c>
    </row>
    <row r="478" spans="1:23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testdata[[#This Row],[high]]+testdata[[#This Row],[low]]+testdata[[#This Row],[close]]</f>
        <v>777.81999999999994</v>
      </c>
      <c r="I478" s="10">
        <f>IF(testdata[[#This Row],[H+L+C]]&gt;H477,1,-1)</f>
        <v>1</v>
      </c>
      <c r="J478" s="10">
        <f>testdata[[#This Row],[high]]-testdata[[#This Row],[low]]</f>
        <v>2.0800000000000409</v>
      </c>
      <c r="K478" s="14">
        <f>IF(testdata[[#This Row],[T]]=I477,K477+testdata[[#This Row],[dm]],J477+testdata[[#This Row],[dm]])</f>
        <v>5.8400000000000318</v>
      </c>
      <c r="L478" s="4">
        <f>testdata[[#This Row],[volume]]*ABS(2*(testdata[[#This Row],[dm]]/testdata[[#This Row],[cm]]-1))*testdata[[#This Row],[T]]*100</f>
        <v>9972262728.7670441</v>
      </c>
      <c r="M478" s="4">
        <f>(testdata[[#This Row],[VF]]*kShort)+(M477*(1-kShort))</f>
        <v>-88517218.056513906</v>
      </c>
      <c r="N478" s="4">
        <f>(testdata[[#This Row],[VF]]*kLong)+(N477*(1-kLong))</f>
        <v>30345035.73235184</v>
      </c>
      <c r="O478" s="4">
        <f>testdata[[#This Row],[EMA34]]-testdata[[#This Row],[EMA55]]</f>
        <v>-118862253.78886575</v>
      </c>
      <c r="P478" s="4">
        <f>(testdata[[#This Row],[KVO]]*kSignal)+(P477*(1-kSignal))</f>
        <v>-77754339.815027237</v>
      </c>
      <c r="Q478"/>
      <c r="R478" s="9"/>
      <c r="S478" s="11"/>
      <c r="T478"/>
      <c r="U478" s="3">
        <v>43425</v>
      </c>
      <c r="V478" s="4">
        <v>-118862253.79000001</v>
      </c>
      <c r="W478" s="4">
        <v>-77754339.819999993</v>
      </c>
    </row>
    <row r="479" spans="1:23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testdata[[#This Row],[high]]+testdata[[#This Row],[low]]+testdata[[#This Row],[close]]</f>
        <v>771.93</v>
      </c>
      <c r="I479" s="10">
        <f>IF(testdata[[#This Row],[H+L+C]]&gt;H478,1,-1)</f>
        <v>-1</v>
      </c>
      <c r="J479" s="10">
        <f>testdata[[#This Row],[high]]-testdata[[#This Row],[low]]</f>
        <v>1.7099999999999795</v>
      </c>
      <c r="K479" s="14">
        <f>IF(testdata[[#This Row],[T]]=I478,K478+testdata[[#This Row],[dm]],J478+testdata[[#This Row],[dm]])</f>
        <v>3.7900000000000205</v>
      </c>
      <c r="L479" s="4">
        <f>testdata[[#This Row],[volume]]*ABS(2*(testdata[[#This Row],[dm]]/testdata[[#This Row],[cm]]-1))*testdata[[#This Row],[T]]*100</f>
        <v>-4815630049.604291</v>
      </c>
      <c r="M479" s="4">
        <f>(testdata[[#This Row],[VF]]*kShort)+(M478*(1-kShort))</f>
        <v>-358637951.28781545</v>
      </c>
      <c r="N479" s="4">
        <f>(testdata[[#This Row],[VF]]*kLong)+(N478*(1-kLong))</f>
        <v>-142725503.0296711</v>
      </c>
      <c r="O479" s="4">
        <f>testdata[[#This Row],[EMA34]]-testdata[[#This Row],[EMA55]]</f>
        <v>-215912448.25814435</v>
      </c>
      <c r="P479" s="4">
        <f>(testdata[[#This Row],[KVO]]*kSignal)+(P478*(1-kSignal))</f>
        <v>-97491212.449758261</v>
      </c>
      <c r="Q479"/>
      <c r="R479" s="9"/>
      <c r="S479" s="11"/>
      <c r="T479"/>
      <c r="U479" s="3">
        <v>43427</v>
      </c>
      <c r="V479" s="4">
        <v>-215912448.25999999</v>
      </c>
      <c r="W479" s="4">
        <v>-97491212.450000003</v>
      </c>
    </row>
    <row r="480" spans="1:23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testdata[[#This Row],[high]]+testdata[[#This Row],[low]]+testdata[[#This Row],[close]]</f>
        <v>781.15</v>
      </c>
      <c r="I480" s="10">
        <f>IF(testdata[[#This Row],[H+L+C]]&gt;H479,1,-1)</f>
        <v>1</v>
      </c>
      <c r="J480" s="10">
        <f>testdata[[#This Row],[high]]-testdata[[#This Row],[low]]</f>
        <v>2.3500000000000227</v>
      </c>
      <c r="K480" s="14">
        <f>IF(testdata[[#This Row],[T]]=I479,K479+testdata[[#This Row],[dm]],J479+testdata[[#This Row],[dm]])</f>
        <v>4.0600000000000023</v>
      </c>
      <c r="L480" s="4">
        <f>testdata[[#This Row],[volume]]*ABS(2*(testdata[[#This Row],[dm]]/testdata[[#This Row],[cm]]-1))*testdata[[#This Row],[T]]*100</f>
        <v>6905007629.5565653</v>
      </c>
      <c r="M480" s="4">
        <f>(testdata[[#This Row],[VF]]*kShort)+(M479*(1-kShort))</f>
        <v>56427510.474720538</v>
      </c>
      <c r="N480" s="4">
        <f>(testdata[[#This Row],[VF]]*kLong)+(N479*(1-kLong))</f>
        <v>108979251.70555159</v>
      </c>
      <c r="O480" s="4">
        <f>testdata[[#This Row],[EMA34]]-testdata[[#This Row],[EMA55]]</f>
        <v>-52551741.230831057</v>
      </c>
      <c r="P480" s="4">
        <f>(testdata[[#This Row],[KVO]]*kSignal)+(P479*(1-kSignal))</f>
        <v>-91071287.989911526</v>
      </c>
      <c r="Q480"/>
      <c r="R480" s="9"/>
      <c r="S480" s="11"/>
      <c r="T480"/>
      <c r="U480" s="3">
        <v>43430</v>
      </c>
      <c r="V480" s="4">
        <v>-52551741.229999997</v>
      </c>
      <c r="W480" s="4">
        <v>-91071287.989999995</v>
      </c>
    </row>
    <row r="481" spans="1:23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testdata[[#This Row],[high]]+testdata[[#This Row],[low]]+testdata[[#This Row],[close]]</f>
        <v>782.96999999999991</v>
      </c>
      <c r="I481" s="10">
        <f>IF(testdata[[#This Row],[H+L+C]]&gt;H480,1,-1)</f>
        <v>1</v>
      </c>
      <c r="J481" s="10">
        <f>testdata[[#This Row],[high]]-testdata[[#This Row],[low]]</f>
        <v>2.6700000000000159</v>
      </c>
      <c r="K481" s="14">
        <f>IF(testdata[[#This Row],[T]]=I480,K480+testdata[[#This Row],[dm]],J480+testdata[[#This Row],[dm]])</f>
        <v>6.7300000000000182</v>
      </c>
      <c r="L481" s="4">
        <f>testdata[[#This Row],[volume]]*ABS(2*(testdata[[#This Row],[dm]]/testdata[[#This Row],[cm]]-1))*testdata[[#This Row],[T]]*100</f>
        <v>9336352351.857336</v>
      </c>
      <c r="M481" s="4">
        <f>(testdata[[#This Row],[VF]]*kShort)+(M480*(1-kShort))</f>
        <v>586708929.98229861</v>
      </c>
      <c r="N481" s="4">
        <f>(testdata[[#This Row],[VF]]*kLong)+(N480*(1-kLong))</f>
        <v>438528290.99668676</v>
      </c>
      <c r="O481" s="4">
        <f>testdata[[#This Row],[EMA34]]-testdata[[#This Row],[EMA55]]</f>
        <v>148180638.98561186</v>
      </c>
      <c r="P481" s="4">
        <f>(testdata[[#This Row],[KVO]]*kSignal)+(P480*(1-kSignal))</f>
        <v>-56892441.279122472</v>
      </c>
      <c r="Q481"/>
      <c r="R481" s="9"/>
      <c r="S481" s="11"/>
      <c r="T481"/>
      <c r="U481" s="3">
        <v>43431</v>
      </c>
      <c r="V481" s="4">
        <v>148180638.99000001</v>
      </c>
      <c r="W481" s="4">
        <v>-56892441.280000001</v>
      </c>
    </row>
    <row r="482" spans="1:23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testdata[[#This Row],[high]]+testdata[[#This Row],[low]]+testdata[[#This Row],[close]]</f>
        <v>797.63000000000011</v>
      </c>
      <c r="I482" s="10">
        <f>IF(testdata[[#This Row],[H+L+C]]&gt;H481,1,-1)</f>
        <v>1</v>
      </c>
      <c r="J482" s="10">
        <f>testdata[[#This Row],[high]]-testdata[[#This Row],[low]]</f>
        <v>6.1000000000000227</v>
      </c>
      <c r="K482" s="14">
        <f>IF(testdata[[#This Row],[T]]=I481,K481+testdata[[#This Row],[dm]],J481+testdata[[#This Row],[dm]])</f>
        <v>12.830000000000041</v>
      </c>
      <c r="L482" s="4">
        <f>testdata[[#This Row],[volume]]*ABS(2*(testdata[[#This Row],[dm]]/testdata[[#This Row],[cm]]-1))*testdata[[#This Row],[T]]*100</f>
        <v>13722878520.966478</v>
      </c>
      <c r="M482" s="4">
        <f>(testdata[[#This Row],[VF]]*kShort)+(M481*(1-kShort))</f>
        <v>1337347192.3242517</v>
      </c>
      <c r="N482" s="4">
        <f>(testdata[[#This Row],[VF]]*kLong)+(N481*(1-kLong))</f>
        <v>912969370.63846493</v>
      </c>
      <c r="O482" s="4">
        <f>testdata[[#This Row],[EMA34]]-testdata[[#This Row],[EMA55]]</f>
        <v>424377821.68578672</v>
      </c>
      <c r="P482" s="4">
        <f>(testdata[[#This Row],[KVO]]*kSignal)+(P481*(1-kSignal))</f>
        <v>11860453.43015027</v>
      </c>
      <c r="Q482"/>
      <c r="R482" s="9"/>
      <c r="S482" s="11"/>
      <c r="T482"/>
      <c r="U482" s="3">
        <v>43432</v>
      </c>
      <c r="V482" s="4">
        <v>424377821.69</v>
      </c>
      <c r="W482" s="4">
        <v>11860453.43</v>
      </c>
    </row>
    <row r="483" spans="1:23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testdata[[#This Row],[high]]+testdata[[#This Row],[low]]+testdata[[#This Row],[close]]</f>
        <v>802.01</v>
      </c>
      <c r="I483" s="10">
        <f>IF(testdata[[#This Row],[H+L+C]]&gt;H482,1,-1)</f>
        <v>1</v>
      </c>
      <c r="J483" s="10">
        <f>testdata[[#This Row],[high]]-testdata[[#This Row],[low]]</f>
        <v>3.0400000000000205</v>
      </c>
      <c r="K483" s="14">
        <f>IF(testdata[[#This Row],[T]]=I482,K482+testdata[[#This Row],[dm]],J482+testdata[[#This Row],[dm]])</f>
        <v>15.870000000000061</v>
      </c>
      <c r="L483" s="4">
        <f>testdata[[#This Row],[volume]]*ABS(2*(testdata[[#This Row],[dm]]/testdata[[#This Row],[cm]]-1))*testdata[[#This Row],[T]]*100</f>
        <v>13645823077.504715</v>
      </c>
      <c r="M483" s="4">
        <f>(testdata[[#This Row],[VF]]*kShort)+(M482*(1-kShort))</f>
        <v>2040688671.4774208</v>
      </c>
      <c r="N483" s="4">
        <f>(testdata[[#This Row],[VF]]*kLong)+(N482*(1-kLong))</f>
        <v>1367714145.8836882</v>
      </c>
      <c r="O483" s="4">
        <f>testdata[[#This Row],[EMA34]]-testdata[[#This Row],[EMA55]]</f>
        <v>672974525.5937326</v>
      </c>
      <c r="P483" s="4">
        <f>(testdata[[#This Row],[KVO]]*kSignal)+(P482*(1-kSignal))</f>
        <v>106305320.8820906</v>
      </c>
      <c r="Q483"/>
      <c r="R483" s="9"/>
      <c r="S483" s="11"/>
      <c r="T483"/>
      <c r="U483" s="3">
        <v>43433</v>
      </c>
      <c r="V483" s="4">
        <v>672974525.59000003</v>
      </c>
      <c r="W483" s="4">
        <v>106305320.88</v>
      </c>
    </row>
    <row r="484" spans="1:23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testdata[[#This Row],[high]]+testdata[[#This Row],[low]]+testdata[[#This Row],[close]]</f>
        <v>805.33999999999992</v>
      </c>
      <c r="I484" s="10">
        <f>IF(testdata[[#This Row],[H+L+C]]&gt;H483,1,-1)</f>
        <v>1</v>
      </c>
      <c r="J484" s="10">
        <f>testdata[[#This Row],[high]]-testdata[[#This Row],[low]]</f>
        <v>2.7599999999999909</v>
      </c>
      <c r="K484" s="14">
        <f>IF(testdata[[#This Row],[T]]=I483,K483+testdata[[#This Row],[dm]],J483+testdata[[#This Row],[dm]])</f>
        <v>18.630000000000052</v>
      </c>
      <c r="L484" s="4">
        <f>testdata[[#This Row],[volume]]*ABS(2*(testdata[[#This Row],[dm]]/testdata[[#This Row],[cm]]-1))*testdata[[#This Row],[T]]*100</f>
        <v>17147442488.888908</v>
      </c>
      <c r="M484" s="4">
        <f>(testdata[[#This Row],[VF]]*kShort)+(M483*(1-kShort))</f>
        <v>2903931746.7580771</v>
      </c>
      <c r="N484" s="4">
        <f>(testdata[[#This Row],[VF]]*kLong)+(N483*(1-kLong))</f>
        <v>1931275872.419589</v>
      </c>
      <c r="O484" s="4">
        <f>testdata[[#This Row],[EMA34]]-testdata[[#This Row],[EMA55]]</f>
        <v>972655874.3384881</v>
      </c>
      <c r="P484" s="4">
        <f>(testdata[[#This Row],[KVO]]*kSignal)+(P483*(1-kSignal))</f>
        <v>230069685.66157594</v>
      </c>
      <c r="Q484"/>
      <c r="R484" s="9"/>
      <c r="S484" s="11"/>
      <c r="T484"/>
      <c r="U484" s="3">
        <v>43434</v>
      </c>
      <c r="V484" s="4">
        <v>972655874.34000003</v>
      </c>
      <c r="W484" s="4">
        <v>230069685.66</v>
      </c>
    </row>
    <row r="485" spans="1:23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testdata[[#This Row],[high]]+testdata[[#This Row],[low]]+testdata[[#This Row],[close]]</f>
        <v>816.87999999999988</v>
      </c>
      <c r="I485" s="10">
        <f>IF(testdata[[#This Row],[H+L+C]]&gt;H484,1,-1)</f>
        <v>1</v>
      </c>
      <c r="J485" s="10">
        <f>testdata[[#This Row],[high]]-testdata[[#This Row],[low]]</f>
        <v>2.8199999999999932</v>
      </c>
      <c r="K485" s="14">
        <f>IF(testdata[[#This Row],[T]]=I484,K484+testdata[[#This Row],[dm]],J484+testdata[[#This Row],[dm]])</f>
        <v>21.450000000000045</v>
      </c>
      <c r="L485" s="4">
        <f>testdata[[#This Row],[volume]]*ABS(2*(testdata[[#This Row],[dm]]/testdata[[#This Row],[cm]]-1))*testdata[[#This Row],[T]]*100</f>
        <v>18340145340.419594</v>
      </c>
      <c r="M485" s="4">
        <f>(testdata[[#This Row],[VF]]*kShort)+(M484*(1-kShort))</f>
        <v>3786001094.9673066</v>
      </c>
      <c r="N485" s="4">
        <f>(testdata[[#This Row],[VF]]*kLong)+(N484*(1-kLong))</f>
        <v>2517306924.8481607</v>
      </c>
      <c r="O485" s="4">
        <f>testdata[[#This Row],[EMA34]]-testdata[[#This Row],[EMA55]]</f>
        <v>1268694170.1191459</v>
      </c>
      <c r="P485" s="4">
        <f>(testdata[[#This Row],[KVO]]*kSignal)+(P484*(1-kSignal))</f>
        <v>378444612.0126574</v>
      </c>
      <c r="Q485"/>
      <c r="R485" s="9"/>
      <c r="S485" s="11"/>
      <c r="T485"/>
      <c r="U485" s="3">
        <v>43437</v>
      </c>
      <c r="V485" s="4">
        <v>1268694170.1199999</v>
      </c>
      <c r="W485" s="4">
        <v>378444612.00999999</v>
      </c>
    </row>
    <row r="486" spans="1:23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testdata[[#This Row],[high]]+testdata[[#This Row],[low]]+testdata[[#This Row],[close]]</f>
        <v>799.12000000000012</v>
      </c>
      <c r="I486" s="10">
        <f>IF(testdata[[#This Row],[H+L+C]]&gt;H485,1,-1)</f>
        <v>-1</v>
      </c>
      <c r="J486" s="10">
        <f>testdata[[#This Row],[high]]-testdata[[#This Row],[low]]</f>
        <v>8.7299999999999613</v>
      </c>
      <c r="K486" s="14">
        <f>IF(testdata[[#This Row],[T]]=I485,K485+testdata[[#This Row],[dm]],J485+testdata[[#This Row],[dm]])</f>
        <v>11.549999999999955</v>
      </c>
      <c r="L486" s="4">
        <f>testdata[[#This Row],[volume]]*ABS(2*(testdata[[#This Row],[dm]]/testdata[[#This Row],[cm]]-1))*testdata[[#This Row],[T]]*100</f>
        <v>-8907549772.4675484</v>
      </c>
      <c r="M486" s="4">
        <f>(testdata[[#This Row],[VF]]*kShort)+(M485*(1-kShort))</f>
        <v>3060655331.1138864</v>
      </c>
      <c r="N486" s="4">
        <f>(testdata[[#This Row],[VF]]*kLong)+(N485*(1-kLong))</f>
        <v>2109276328.5154572</v>
      </c>
      <c r="O486" s="4">
        <f>testdata[[#This Row],[EMA34]]-testdata[[#This Row],[EMA55]]</f>
        <v>951379002.5984292</v>
      </c>
      <c r="P486" s="4">
        <f>(testdata[[#This Row],[KVO]]*kSignal)+(P485*(1-kSignal))</f>
        <v>460292382.09633911</v>
      </c>
      <c r="Q486"/>
      <c r="R486" s="9"/>
      <c r="S486" s="11"/>
      <c r="T486"/>
      <c r="U486" s="3">
        <v>43438</v>
      </c>
      <c r="V486" s="4">
        <v>951379002.60000002</v>
      </c>
      <c r="W486" s="4">
        <v>460292382.10000002</v>
      </c>
    </row>
    <row r="487" spans="1:23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testdata[[#This Row],[high]]+testdata[[#This Row],[low]]+testdata[[#This Row],[close]]</f>
        <v>782.77</v>
      </c>
      <c r="I487" s="10">
        <f>IF(testdata[[#This Row],[H+L+C]]&gt;H486,1,-1)</f>
        <v>-1</v>
      </c>
      <c r="J487" s="10">
        <f>testdata[[#This Row],[high]]-testdata[[#This Row],[low]]</f>
        <v>7.3400000000000318</v>
      </c>
      <c r="K487" s="14">
        <f>IF(testdata[[#This Row],[T]]=I486,K486+testdata[[#This Row],[dm]],J486+testdata[[#This Row],[dm]])</f>
        <v>18.889999999999986</v>
      </c>
      <c r="L487" s="4">
        <f>testdata[[#This Row],[volume]]*ABS(2*(testdata[[#This Row],[dm]]/testdata[[#This Row],[cm]]-1))*testdata[[#This Row],[T]]*100</f>
        <v>-25590573763.89616</v>
      </c>
      <c r="M487" s="4">
        <f>(testdata[[#This Row],[VF]]*kShort)+(M486*(1-kShort))</f>
        <v>1423442239.9704554</v>
      </c>
      <c r="N487" s="4">
        <f>(testdata[[#This Row],[VF]]*kLong)+(N486*(1-kLong))</f>
        <v>1119995968.0721853</v>
      </c>
      <c r="O487" s="4">
        <f>testdata[[#This Row],[EMA34]]-testdata[[#This Row],[EMA55]]</f>
        <v>303446271.89827013</v>
      </c>
      <c r="P487" s="4">
        <f>(testdata[[#This Row],[KVO]]*kSignal)+(P486*(1-kSignal))</f>
        <v>437885794.92518646</v>
      </c>
      <c r="Q487"/>
      <c r="R487" s="9"/>
      <c r="S487" s="11"/>
      <c r="T487"/>
      <c r="U487" s="3">
        <v>43440</v>
      </c>
      <c r="V487" s="4">
        <v>303446271.89999998</v>
      </c>
      <c r="W487" s="4">
        <v>437885794.93000001</v>
      </c>
    </row>
    <row r="488" spans="1:23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testdata[[#This Row],[high]]+testdata[[#This Row],[low]]+testdata[[#This Row],[close]]</f>
        <v>778.05</v>
      </c>
      <c r="I488" s="10">
        <f>IF(testdata[[#This Row],[H+L+C]]&gt;H487,1,-1)</f>
        <v>-1</v>
      </c>
      <c r="J488" s="10">
        <f>testdata[[#This Row],[high]]-testdata[[#This Row],[low]]</f>
        <v>8.3799999999999955</v>
      </c>
      <c r="K488" s="14">
        <f>IF(testdata[[#This Row],[T]]=I487,K487+testdata[[#This Row],[dm]],J487+testdata[[#This Row],[dm]])</f>
        <v>27.269999999999982</v>
      </c>
      <c r="L488" s="4">
        <f>testdata[[#This Row],[volume]]*ABS(2*(testdata[[#This Row],[dm]]/testdata[[#This Row],[cm]]-1))*testdata[[#This Row],[T]]*100</f>
        <v>-22862779105.53722</v>
      </c>
      <c r="M488" s="4">
        <f>(testdata[[#This Row],[VF]]*kShort)+(M487*(1-kShort))</f>
        <v>35658163.084302664</v>
      </c>
      <c r="N488" s="4">
        <f>(testdata[[#This Row],[VF]]*kLong)+(N487*(1-kLong))</f>
        <v>263468286.87184942</v>
      </c>
      <c r="O488" s="4">
        <f>testdata[[#This Row],[EMA34]]-testdata[[#This Row],[EMA55]]</f>
        <v>-227810123.78754675</v>
      </c>
      <c r="P488" s="4">
        <f>(testdata[[#This Row],[KVO]]*kSignal)+(P487*(1-kSignal))</f>
        <v>342786377.96622461</v>
      </c>
      <c r="Q488"/>
      <c r="R488" s="9"/>
      <c r="S488" s="11"/>
      <c r="T488"/>
      <c r="U488" s="3">
        <v>43441</v>
      </c>
      <c r="V488" s="4">
        <v>-227810123.78999999</v>
      </c>
      <c r="W488" s="4">
        <v>342786377.97000003</v>
      </c>
    </row>
    <row r="489" spans="1:23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testdata[[#This Row],[high]]+testdata[[#This Row],[low]]+testdata[[#This Row],[close]]</f>
        <v>768.72</v>
      </c>
      <c r="I489" s="10">
        <f>IF(testdata[[#This Row],[H+L+C]]&gt;H488,1,-1)</f>
        <v>-1</v>
      </c>
      <c r="J489" s="10">
        <f>testdata[[#This Row],[high]]-testdata[[#This Row],[low]]</f>
        <v>6.3800000000000239</v>
      </c>
      <c r="K489" s="14">
        <f>IF(testdata[[#This Row],[T]]=I488,K488+testdata[[#This Row],[dm]],J488+testdata[[#This Row],[dm]])</f>
        <v>33.650000000000006</v>
      </c>
      <c r="L489" s="4">
        <f>testdata[[#This Row],[volume]]*ABS(2*(testdata[[#This Row],[dm]]/testdata[[#This Row],[cm]]-1))*testdata[[#This Row],[T]]*100</f>
        <v>-25157230938.722118</v>
      </c>
      <c r="M489" s="4">
        <f>(testdata[[#This Row],[VF]]*kShort)+(M488*(1-kShort))</f>
        <v>-1403935499.8760643</v>
      </c>
      <c r="N489" s="4">
        <f>(testdata[[#This Row],[VF]]*kLong)+(N488*(1-kLong))</f>
        <v>-644413828.3279351</v>
      </c>
      <c r="O489" s="4">
        <f>testdata[[#This Row],[EMA34]]-testdata[[#This Row],[EMA55]]</f>
        <v>-759521671.5481292</v>
      </c>
      <c r="P489" s="4">
        <f>(testdata[[#This Row],[KVO]]*kSignal)+(P488*(1-kSignal))</f>
        <v>185313799.46417409</v>
      </c>
      <c r="Q489"/>
      <c r="R489" s="9"/>
      <c r="S489" s="11"/>
      <c r="T489"/>
      <c r="U489" s="3">
        <v>43444</v>
      </c>
      <c r="V489" s="4">
        <v>-759521671.54999995</v>
      </c>
      <c r="W489" s="4">
        <v>185313799.46000001</v>
      </c>
    </row>
    <row r="490" spans="1:23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testdata[[#This Row],[high]]+testdata[[#This Row],[low]]+testdata[[#This Row],[close]]</f>
        <v>775.2</v>
      </c>
      <c r="I490" s="10">
        <f>IF(testdata[[#This Row],[H+L+C]]&gt;H489,1,-1)</f>
        <v>1</v>
      </c>
      <c r="J490" s="10">
        <f>testdata[[#This Row],[high]]-testdata[[#This Row],[low]]</f>
        <v>5.2599999999999909</v>
      </c>
      <c r="K490" s="14">
        <f>IF(testdata[[#This Row],[T]]=I489,K489+testdata[[#This Row],[dm]],J489+testdata[[#This Row],[dm]])</f>
        <v>11.640000000000015</v>
      </c>
      <c r="L490" s="4">
        <f>testdata[[#This Row],[volume]]*ABS(2*(testdata[[#This Row],[dm]]/testdata[[#This Row],[cm]]-1))*testdata[[#This Row],[T]]*100</f>
        <v>13651019837.80072</v>
      </c>
      <c r="M490" s="4">
        <f>(testdata[[#This Row],[VF]]*kShort)+(M489*(1-kShort))</f>
        <v>-543652337.72310531</v>
      </c>
      <c r="N490" s="4">
        <f>(testdata[[#This Row],[VF]]*kLong)+(N489*(1-kLong))</f>
        <v>-133862625.96619749</v>
      </c>
      <c r="O490" s="4">
        <f>testdata[[#This Row],[EMA34]]-testdata[[#This Row],[EMA55]]</f>
        <v>-409789711.75690782</v>
      </c>
      <c r="P490" s="4">
        <f>(testdata[[#This Row],[KVO]]*kSignal)+(P489*(1-kSignal))</f>
        <v>100299012.14687669</v>
      </c>
      <c r="Q490"/>
      <c r="R490" s="9"/>
      <c r="S490" s="11"/>
      <c r="T490"/>
      <c r="U490" s="3">
        <v>43445</v>
      </c>
      <c r="V490" s="4">
        <v>-409789711.75999999</v>
      </c>
      <c r="W490" s="4">
        <v>100299012.15000001</v>
      </c>
    </row>
    <row r="491" spans="1:23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testdata[[#This Row],[high]]+testdata[[#This Row],[low]]+testdata[[#This Row],[close]]</f>
        <v>780.41000000000008</v>
      </c>
      <c r="I491" s="10">
        <f>IF(testdata[[#This Row],[H+L+C]]&gt;H490,1,-1)</f>
        <v>1</v>
      </c>
      <c r="J491" s="10">
        <f>testdata[[#This Row],[high]]-testdata[[#This Row],[low]]</f>
        <v>3.5400000000000205</v>
      </c>
      <c r="K491" s="14">
        <f>IF(testdata[[#This Row],[T]]=I490,K490+testdata[[#This Row],[dm]],J490+testdata[[#This Row],[dm]])</f>
        <v>15.180000000000035</v>
      </c>
      <c r="L491" s="4">
        <f>testdata[[#This Row],[volume]]*ABS(2*(testdata[[#This Row],[dm]]/testdata[[#This Row],[cm]]-1))*testdata[[#This Row],[T]]*100</f>
        <v>15399595471.936741</v>
      </c>
      <c r="M491" s="4">
        <f>(testdata[[#This Row],[VF]]*kShort)+(M490*(1-kShort))</f>
        <v>367390394.25745738</v>
      </c>
      <c r="N491" s="4">
        <f>(testdata[[#This Row],[VF]]*kLong)+(N490*(1-kLong))</f>
        <v>420903734.6731931</v>
      </c>
      <c r="O491" s="4">
        <f>testdata[[#This Row],[EMA34]]-testdata[[#This Row],[EMA55]]</f>
        <v>-53513340.415735722</v>
      </c>
      <c r="P491" s="4">
        <f>(testdata[[#This Row],[KVO]]*kSignal)+(P490*(1-kSignal))</f>
        <v>78325818.923646346</v>
      </c>
      <c r="Q491"/>
      <c r="R491" s="9"/>
      <c r="S491" s="11"/>
      <c r="T491"/>
      <c r="U491" s="3">
        <v>43446</v>
      </c>
      <c r="V491" s="4">
        <v>-53513340.420000002</v>
      </c>
      <c r="W491" s="4">
        <v>78325818.920000002</v>
      </c>
    </row>
    <row r="492" spans="1:23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testdata[[#This Row],[high]]+testdata[[#This Row],[low]]+testdata[[#This Row],[close]]</f>
        <v>777.63000000000011</v>
      </c>
      <c r="I492" s="10">
        <f>IF(testdata[[#This Row],[H+L+C]]&gt;H491,1,-1)</f>
        <v>-1</v>
      </c>
      <c r="J492" s="10">
        <f>testdata[[#This Row],[high]]-testdata[[#This Row],[low]]</f>
        <v>3.2800000000000296</v>
      </c>
      <c r="K492" s="14">
        <f>IF(testdata[[#This Row],[T]]=I491,K491+testdata[[#This Row],[dm]],J491+testdata[[#This Row],[dm]])</f>
        <v>6.82000000000005</v>
      </c>
      <c r="L492" s="4">
        <f>testdata[[#This Row],[volume]]*ABS(2*(testdata[[#This Row],[dm]]/testdata[[#This Row],[cm]]-1))*testdata[[#This Row],[T]]*100</f>
        <v>-10284499354.838696</v>
      </c>
      <c r="M492" s="4">
        <f>(testdata[[#This Row],[VF]]*kShort)+(M491*(1-kShort))</f>
        <v>-241289019.97660846</v>
      </c>
      <c r="N492" s="4">
        <f>(testdata[[#This Row],[VF]]*kLong)+(N491*(1-kLong))</f>
        <v>38567910.047768533</v>
      </c>
      <c r="O492" s="4">
        <f>testdata[[#This Row],[EMA34]]-testdata[[#This Row],[EMA55]]</f>
        <v>-279856930.02437699</v>
      </c>
      <c r="P492" s="4">
        <f>(testdata[[#This Row],[KVO]]*kSignal)+(P491*(1-kSignal))</f>
        <v>27156854.788214438</v>
      </c>
      <c r="Q492"/>
      <c r="R492" s="9"/>
      <c r="S492" s="11"/>
      <c r="T492"/>
      <c r="U492" s="3">
        <v>43447</v>
      </c>
      <c r="V492" s="4">
        <v>-279856930.01999998</v>
      </c>
      <c r="W492" s="4">
        <v>27156854.789999999</v>
      </c>
    </row>
    <row r="493" spans="1:23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testdata[[#This Row],[high]]+testdata[[#This Row],[low]]+testdata[[#This Row],[close]]</f>
        <v>765.31</v>
      </c>
      <c r="I493" s="10">
        <f>IF(testdata[[#This Row],[H+L+C]]&gt;H492,1,-1)</f>
        <v>-1</v>
      </c>
      <c r="J493" s="10">
        <f>testdata[[#This Row],[high]]-testdata[[#This Row],[low]]</f>
        <v>4.0800000000000125</v>
      </c>
      <c r="K493" s="14">
        <f>IF(testdata[[#This Row],[T]]=I492,K492+testdata[[#This Row],[dm]],J492+testdata[[#This Row],[dm]])</f>
        <v>10.900000000000063</v>
      </c>
      <c r="L493" s="4">
        <f>testdata[[#This Row],[volume]]*ABS(2*(testdata[[#This Row],[dm]]/testdata[[#This Row],[cm]]-1))*testdata[[#This Row],[T]]*100</f>
        <v>-15000457103.853235</v>
      </c>
      <c r="M493" s="4">
        <f>(testdata[[#This Row],[VF]]*kShort)+(M492*(1-kShort))</f>
        <v>-1084670053.3409872</v>
      </c>
      <c r="N493" s="4">
        <f>(testdata[[#This Row],[VF]]*kLong)+(N492*(1-kLong))</f>
        <v>-498540126.16298157</v>
      </c>
      <c r="O493" s="4">
        <f>testdata[[#This Row],[EMA34]]-testdata[[#This Row],[EMA55]]</f>
        <v>-586129927.1780057</v>
      </c>
      <c r="P493" s="4">
        <f>(testdata[[#This Row],[KVO]]*kSignal)+(P492*(1-kSignal))</f>
        <v>-60455542.635531291</v>
      </c>
      <c r="Q493"/>
      <c r="R493" s="9"/>
      <c r="S493" s="11"/>
      <c r="T493"/>
      <c r="U493" s="3">
        <v>43448</v>
      </c>
      <c r="V493" s="4">
        <v>-586129927.17999995</v>
      </c>
      <c r="W493" s="4">
        <v>-60455542.640000001</v>
      </c>
    </row>
    <row r="494" spans="1:23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testdata[[#This Row],[high]]+testdata[[#This Row],[low]]+testdata[[#This Row],[close]]</f>
        <v>750.85</v>
      </c>
      <c r="I494" s="10">
        <f>IF(testdata[[#This Row],[H+L+C]]&gt;H493,1,-1)</f>
        <v>-1</v>
      </c>
      <c r="J494" s="10">
        <f>testdata[[#This Row],[high]]-testdata[[#This Row],[low]]</f>
        <v>6.9499999999999886</v>
      </c>
      <c r="K494" s="14">
        <f>IF(testdata[[#This Row],[T]]=I493,K493+testdata[[#This Row],[dm]],J493+testdata[[#This Row],[dm]])</f>
        <v>17.850000000000051</v>
      </c>
      <c r="L494" s="4">
        <f>testdata[[#This Row],[volume]]*ABS(2*(testdata[[#This Row],[dm]]/testdata[[#This Row],[cm]]-1))*testdata[[#This Row],[T]]*100</f>
        <v>-20714346810.084095</v>
      </c>
      <c r="M494" s="4">
        <f>(testdata[[#This Row],[VF]]*kShort)+(M493*(1-kShort))</f>
        <v>-2206365868.012022</v>
      </c>
      <c r="N494" s="4">
        <f>(testdata[[#This Row],[VF]]*kLong)+(N493*(1-kLong))</f>
        <v>-1220533222.017307</v>
      </c>
      <c r="O494" s="4">
        <f>testdata[[#This Row],[EMA34]]-testdata[[#This Row],[EMA55]]</f>
        <v>-985832645.99471498</v>
      </c>
      <c r="P494" s="4">
        <f>(testdata[[#This Row],[KVO]]*kSignal)+(P493*(1-kSignal))</f>
        <v>-192652271.68684322</v>
      </c>
      <c r="Q494"/>
      <c r="R494" s="9"/>
      <c r="S494" s="11"/>
      <c r="T494"/>
      <c r="U494" s="3">
        <v>43451</v>
      </c>
      <c r="V494" s="4">
        <v>-985832645.99000001</v>
      </c>
      <c r="W494" s="4">
        <v>-192652271.69</v>
      </c>
    </row>
    <row r="495" spans="1:23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testdata[[#This Row],[high]]+testdata[[#This Row],[low]]+testdata[[#This Row],[close]]</f>
        <v>747.71</v>
      </c>
      <c r="I495" s="10">
        <f>IF(testdata[[#This Row],[H+L+C]]&gt;H494,1,-1)</f>
        <v>-1</v>
      </c>
      <c r="J495" s="10">
        <f>testdata[[#This Row],[high]]-testdata[[#This Row],[low]]</f>
        <v>4.5600000000000023</v>
      </c>
      <c r="K495" s="14">
        <f>IF(testdata[[#This Row],[T]]=I494,K494+testdata[[#This Row],[dm]],J494+testdata[[#This Row],[dm]])</f>
        <v>22.410000000000053</v>
      </c>
      <c r="L495" s="4">
        <f>testdata[[#This Row],[volume]]*ABS(2*(testdata[[#This Row],[dm]]/testdata[[#This Row],[cm]]-1))*testdata[[#This Row],[T]]*100</f>
        <v>-21962038468.54084</v>
      </c>
      <c r="M495" s="4">
        <f>(testdata[[#This Row],[VF]]*kShort)+(M494*(1-kShort))</f>
        <v>-3335261445.1850972</v>
      </c>
      <c r="N495" s="4">
        <f>(testdata[[#This Row],[VF]]*kLong)+(N494*(1-kLong))</f>
        <v>-1961301266.5360045</v>
      </c>
      <c r="O495" s="4">
        <f>testdata[[#This Row],[EMA34]]-testdata[[#This Row],[EMA55]]</f>
        <v>-1373960178.6490927</v>
      </c>
      <c r="P495" s="4">
        <f>(testdata[[#This Row],[KVO]]*kSignal)+(P494*(1-kSignal))</f>
        <v>-361410544.11002171</v>
      </c>
      <c r="Q495"/>
      <c r="R495" s="9"/>
      <c r="S495" s="11"/>
      <c r="T495"/>
      <c r="U495" s="3">
        <v>43452</v>
      </c>
      <c r="V495" s="4">
        <v>-1373960178.6500001</v>
      </c>
      <c r="W495" s="4">
        <v>-361410544.11000001</v>
      </c>
    </row>
    <row r="496" spans="1:23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testdata[[#This Row],[high]]+testdata[[#This Row],[low]]+testdata[[#This Row],[close]]</f>
        <v>741.56</v>
      </c>
      <c r="I496" s="10">
        <f>IF(testdata[[#This Row],[H+L+C]]&gt;H495,1,-1)</f>
        <v>-1</v>
      </c>
      <c r="J496" s="10">
        <f>testdata[[#This Row],[high]]-testdata[[#This Row],[low]]</f>
        <v>9.7999999999999829</v>
      </c>
      <c r="K496" s="14">
        <f>IF(testdata[[#This Row],[T]]=I495,K495+testdata[[#This Row],[dm]],J495+testdata[[#This Row],[dm]])</f>
        <v>32.210000000000036</v>
      </c>
      <c r="L496" s="4">
        <f>testdata[[#This Row],[volume]]*ABS(2*(testdata[[#This Row],[dm]]/testdata[[#This Row],[cm]]-1))*testdata[[#This Row],[T]]*100</f>
        <v>-30660571353.492744</v>
      </c>
      <c r="M496" s="4">
        <f>(testdata[[#This Row],[VF]]*kShort)+(M495*(1-kShort))</f>
        <v>-4896707725.6598196</v>
      </c>
      <c r="N496" s="4">
        <f>(testdata[[#This Row],[VF]]*kLong)+(N495*(1-kLong))</f>
        <v>-2986275198.2130308</v>
      </c>
      <c r="O496" s="4">
        <f>testdata[[#This Row],[EMA34]]-testdata[[#This Row],[EMA55]]</f>
        <v>-1910432527.4467888</v>
      </c>
      <c r="P496" s="4">
        <f>(testdata[[#This Row],[KVO]]*kSignal)+(P495*(1-kSignal))</f>
        <v>-582699398.87241697</v>
      </c>
      <c r="Q496"/>
      <c r="R496" s="9"/>
      <c r="S496" s="11"/>
      <c r="T496"/>
      <c r="U496" s="3">
        <v>43453</v>
      </c>
      <c r="V496" s="4">
        <v>-1910432527.45</v>
      </c>
      <c r="W496" s="4">
        <v>-582699398.87</v>
      </c>
    </row>
    <row r="497" spans="1:23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testdata[[#This Row],[high]]+testdata[[#This Row],[low]]+testdata[[#This Row],[close]]</f>
        <v>725.39</v>
      </c>
      <c r="I497" s="10">
        <f>IF(testdata[[#This Row],[H+L+C]]&gt;H496,1,-1)</f>
        <v>-1</v>
      </c>
      <c r="J497" s="10">
        <f>testdata[[#This Row],[high]]-testdata[[#This Row],[low]]</f>
        <v>6.7999999999999829</v>
      </c>
      <c r="K497" s="14">
        <f>IF(testdata[[#This Row],[T]]=I496,K496+testdata[[#This Row],[dm]],J496+testdata[[#This Row],[dm]])</f>
        <v>39.010000000000019</v>
      </c>
      <c r="L497" s="4">
        <f>testdata[[#This Row],[volume]]*ABS(2*(testdata[[#This Row],[dm]]/testdata[[#This Row],[cm]]-1))*testdata[[#This Row],[T]]*100</f>
        <v>-42659186237.78521</v>
      </c>
      <c r="M497" s="4">
        <f>(testdata[[#This Row],[VF]]*kShort)+(M496*(1-kShort))</f>
        <v>-7054563640.6384125</v>
      </c>
      <c r="N497" s="4">
        <f>(testdata[[#This Row],[VF]]*kLong)+(N496*(1-kLong))</f>
        <v>-4403164878.197751</v>
      </c>
      <c r="O497" s="4">
        <f>testdata[[#This Row],[EMA34]]-testdata[[#This Row],[EMA55]]</f>
        <v>-2651398762.4406614</v>
      </c>
      <c r="P497" s="4">
        <f>(testdata[[#This Row],[KVO]]*kSignal)+(P496*(1-kSignal))</f>
        <v>-878227879.38216615</v>
      </c>
      <c r="Q497"/>
      <c r="R497" s="9"/>
      <c r="S497" s="11"/>
      <c r="T497"/>
      <c r="U497" s="3">
        <v>43454</v>
      </c>
      <c r="V497" s="4">
        <v>-2651398762.4400001</v>
      </c>
      <c r="W497" s="4">
        <v>-878227879.38</v>
      </c>
    </row>
    <row r="498" spans="1:23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testdata[[#This Row],[high]]+testdata[[#This Row],[low]]+testdata[[#This Row],[close]]</f>
        <v>716.82</v>
      </c>
      <c r="I498" s="10">
        <f>IF(testdata[[#This Row],[H+L+C]]&gt;H497,1,-1)</f>
        <v>-1</v>
      </c>
      <c r="J498" s="10">
        <f>testdata[[#This Row],[high]]-testdata[[#This Row],[low]]</f>
        <v>9.5499999999999829</v>
      </c>
      <c r="K498" s="14">
        <f>IF(testdata[[#This Row],[T]]=I497,K497+testdata[[#This Row],[dm]],J497+testdata[[#This Row],[dm]])</f>
        <v>48.56</v>
      </c>
      <c r="L498" s="4">
        <f>testdata[[#This Row],[volume]]*ABS(2*(testdata[[#This Row],[dm]]/testdata[[#This Row],[cm]]-1))*testdata[[#This Row],[T]]*100</f>
        <v>-41802429629.654053</v>
      </c>
      <c r="M498" s="4">
        <f>(testdata[[#This Row],[VF]]*kShort)+(M497*(1-kShort))</f>
        <v>-9040155982.867878</v>
      </c>
      <c r="N498" s="4">
        <f>(testdata[[#This Row],[VF]]*kLong)+(N497*(1-kLong))</f>
        <v>-5738852905.0354767</v>
      </c>
      <c r="O498" s="4">
        <f>testdata[[#This Row],[EMA34]]-testdata[[#This Row],[EMA55]]</f>
        <v>-3301303077.8324013</v>
      </c>
      <c r="P498" s="4">
        <f>(testdata[[#This Row],[KVO]]*kSignal)+(P497*(1-kSignal))</f>
        <v>-1224381479.1607714</v>
      </c>
      <c r="Q498"/>
      <c r="R498" s="9"/>
      <c r="S498" s="11"/>
      <c r="T498"/>
      <c r="U498" s="3">
        <v>43455</v>
      </c>
      <c r="V498" s="4">
        <v>-3301303077.8299999</v>
      </c>
      <c r="W498" s="4">
        <v>-1224381479.1600001</v>
      </c>
    </row>
    <row r="499" spans="1:23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testdata[[#This Row],[high]]+testdata[[#This Row],[low]]+testdata[[#This Row],[close]]</f>
        <v>696.27</v>
      </c>
      <c r="I499" s="10">
        <f>IF(testdata[[#This Row],[H+L+C]]&gt;H498,1,-1)</f>
        <v>-1</v>
      </c>
      <c r="J499" s="10">
        <f>testdata[[#This Row],[high]]-testdata[[#This Row],[low]]</f>
        <v>6.4400000000000261</v>
      </c>
      <c r="K499" s="14">
        <f>IF(testdata[[#This Row],[T]]=I498,K498+testdata[[#This Row],[dm]],J498+testdata[[#This Row],[dm]])</f>
        <v>55.000000000000028</v>
      </c>
      <c r="L499" s="4">
        <f>testdata[[#This Row],[volume]]*ABS(2*(testdata[[#This Row],[dm]]/testdata[[#This Row],[cm]]-1))*testdata[[#This Row],[T]]*100</f>
        <v>-26505055222.690899</v>
      </c>
      <c r="M499" s="4">
        <f>(testdata[[#This Row],[VF]]*kShort)+(M498*(1-kShort))</f>
        <v>-10038150225.143478</v>
      </c>
      <c r="N499" s="4">
        <f>(testdata[[#This Row],[VF]]*kLong)+(N498*(1-kLong))</f>
        <v>-6480502987.8088846</v>
      </c>
      <c r="O499" s="4">
        <f>testdata[[#This Row],[EMA34]]-testdata[[#This Row],[EMA55]]</f>
        <v>-3557647237.3345938</v>
      </c>
      <c r="P499" s="4">
        <f>(testdata[[#This Row],[KVO]]*kSignal)+(P498*(1-kSignal))</f>
        <v>-1557705158.899889</v>
      </c>
      <c r="Q499"/>
      <c r="R499" s="9"/>
      <c r="S499" s="11"/>
      <c r="T499"/>
      <c r="U499" s="3">
        <v>43458</v>
      </c>
      <c r="V499" s="4">
        <v>-3557647237.3299999</v>
      </c>
      <c r="W499" s="4">
        <v>-1557705158.9000001</v>
      </c>
    </row>
    <row r="500" spans="1:23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testdata[[#This Row],[high]]+testdata[[#This Row],[low]]+testdata[[#This Row],[close]]</f>
        <v>712.64</v>
      </c>
      <c r="I500" s="10">
        <f>IF(testdata[[#This Row],[H+L+C]]&gt;H499,1,-1)</f>
        <v>1</v>
      </c>
      <c r="J500" s="10">
        <f>testdata[[#This Row],[high]]-testdata[[#This Row],[low]]</f>
        <v>12.190000000000026</v>
      </c>
      <c r="K500" s="14">
        <f>IF(testdata[[#This Row],[T]]=I499,K499+testdata[[#This Row],[dm]],J499+testdata[[#This Row],[dm]])</f>
        <v>18.630000000000052</v>
      </c>
      <c r="L500" s="4">
        <f>testdata[[#This Row],[volume]]*ABS(2*(testdata[[#This Row],[dm]]/testdata[[#This Row],[cm]]-1))*testdata[[#This Row],[T]]*100</f>
        <v>15391153935.80249</v>
      </c>
      <c r="M500" s="4">
        <f>(testdata[[#This Row],[VF]]*kShort)+(M499*(1-kShort))</f>
        <v>-8585047130.2322807</v>
      </c>
      <c r="N500" s="4">
        <f>(testdata[[#This Row],[VF]]*kLong)+(N499*(1-kLong))</f>
        <v>-5699372383.3941927</v>
      </c>
      <c r="O500" s="4">
        <f>testdata[[#This Row],[EMA34]]-testdata[[#This Row],[EMA55]]</f>
        <v>-2885674746.838088</v>
      </c>
      <c r="P500" s="4">
        <f>(testdata[[#This Row],[KVO]]*kSignal)+(P499*(1-kSignal))</f>
        <v>-1747415100.0339174</v>
      </c>
      <c r="Q500"/>
      <c r="R500" s="9"/>
      <c r="S500" s="11"/>
      <c r="T500"/>
      <c r="U500" s="3">
        <v>43460</v>
      </c>
      <c r="V500" s="4">
        <v>-2885674746.8400002</v>
      </c>
      <c r="W500" s="4">
        <v>-1747415100.03</v>
      </c>
    </row>
    <row r="501" spans="1:23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testdata[[#This Row],[high]]+testdata[[#This Row],[low]]+testdata[[#This Row],[close]]</f>
        <v>721.66000000000008</v>
      </c>
      <c r="I501" s="10">
        <f>IF(testdata[[#This Row],[H+L+C]]&gt;H500,1,-1)</f>
        <v>1</v>
      </c>
      <c r="J501" s="10">
        <f>testdata[[#This Row],[high]]-testdata[[#This Row],[low]]</f>
        <v>9.1599999999999966</v>
      </c>
      <c r="K501" s="14">
        <f>IF(testdata[[#This Row],[T]]=I500,K500+testdata[[#This Row],[dm]],J500+testdata[[#This Row],[dm]])</f>
        <v>27.790000000000049</v>
      </c>
      <c r="L501" s="4">
        <f>testdata[[#This Row],[volume]]*ABS(2*(testdata[[#This Row],[dm]]/testdata[[#This Row],[cm]]-1))*testdata[[#This Row],[T]]*100</f>
        <v>25447015589.492653</v>
      </c>
      <c r="M501" s="4">
        <f>(testdata[[#This Row],[VF]]*kShort)+(M500*(1-kShort))</f>
        <v>-6640357831.9622841</v>
      </c>
      <c r="N501" s="4">
        <f>(testdata[[#This Row],[VF]]*kLong)+(N500*(1-kLong))</f>
        <v>-4587001384.3625193</v>
      </c>
      <c r="O501" s="4">
        <f>testdata[[#This Row],[EMA34]]-testdata[[#This Row],[EMA55]]</f>
        <v>-2053356447.5997648</v>
      </c>
      <c r="P501" s="4">
        <f>(testdata[[#This Row],[KVO]]*kSignal)+(P500*(1-kSignal))</f>
        <v>-1791121006.8290384</v>
      </c>
      <c r="Q501"/>
      <c r="R501" s="9"/>
      <c r="S501" s="11"/>
      <c r="T501"/>
      <c r="U501" s="3">
        <v>43461</v>
      </c>
      <c r="V501" s="4">
        <v>-2053356447.5999999</v>
      </c>
      <c r="W501" s="4">
        <v>-1791121006.8299999</v>
      </c>
    </row>
    <row r="502" spans="1:23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testdata[[#This Row],[high]]+testdata[[#This Row],[low]]+testdata[[#This Row],[close]]</f>
        <v>731.75</v>
      </c>
      <c r="I502" s="10">
        <f>IF(testdata[[#This Row],[H+L+C]]&gt;H501,1,-1)</f>
        <v>1</v>
      </c>
      <c r="J502" s="10">
        <f>testdata[[#This Row],[high]]-testdata[[#This Row],[low]]</f>
        <v>4.8599999999999852</v>
      </c>
      <c r="K502" s="14">
        <f>IF(testdata[[#This Row],[T]]=I501,K501+testdata[[#This Row],[dm]],J501+testdata[[#This Row],[dm]])</f>
        <v>32.650000000000034</v>
      </c>
      <c r="L502" s="4">
        <f>testdata[[#This Row],[volume]]*ABS(2*(testdata[[#This Row],[dm]]/testdata[[#This Row],[cm]]-1))*testdata[[#This Row],[T]]*100</f>
        <v>26555649399.571232</v>
      </c>
      <c r="M502" s="4">
        <f>(testdata[[#This Row],[VF]]*kShort)+(M501*(1-kShort))</f>
        <v>-4743443133.0175114</v>
      </c>
      <c r="N502" s="4">
        <f>(testdata[[#This Row],[VF]]*kLong)+(N501*(1-kLong))</f>
        <v>-3474763856.3648853</v>
      </c>
      <c r="O502" s="4">
        <f>testdata[[#This Row],[EMA34]]-testdata[[#This Row],[EMA55]]</f>
        <v>-1268679276.652626</v>
      </c>
      <c r="P502" s="4">
        <f>(testdata[[#This Row],[KVO]]*kSignal)+(P501*(1-kSignal))</f>
        <v>-1716486473.9466939</v>
      </c>
      <c r="Q502"/>
      <c r="R502" s="9"/>
      <c r="S502" s="11"/>
      <c r="T502"/>
      <c r="U502" s="3">
        <v>43462</v>
      </c>
      <c r="V502" s="4">
        <v>-1268679276.6500001</v>
      </c>
      <c r="W502" s="4">
        <v>-1716486473.95</v>
      </c>
    </row>
    <row r="503" spans="1:23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testdata[[#This Row],[high]]+testdata[[#This Row],[low]]+testdata[[#This Row],[close]]</f>
        <v>733.68999999999994</v>
      </c>
      <c r="I503" s="10">
        <f>IF(testdata[[#This Row],[H+L+C]]&gt;H502,1,-1)</f>
        <v>1</v>
      </c>
      <c r="J503" s="10">
        <f>testdata[[#This Row],[high]]-testdata[[#This Row],[low]]</f>
        <v>2.6699999999999875</v>
      </c>
      <c r="K503" s="14">
        <f>IF(testdata[[#This Row],[T]]=I502,K502+testdata[[#This Row],[dm]],J502+testdata[[#This Row],[dm]])</f>
        <v>35.320000000000022</v>
      </c>
      <c r="L503" s="4">
        <f>testdata[[#This Row],[volume]]*ABS(2*(testdata[[#This Row],[dm]]/testdata[[#This Row],[cm]]-1))*testdata[[#This Row],[T]]*100</f>
        <v>27183335438.27861</v>
      </c>
      <c r="M503" s="4">
        <f>(testdata[[#This Row],[VF]]*kShort)+(M502*(1-kShort))</f>
        <v>-2919055786.0863042</v>
      </c>
      <c r="N503" s="4">
        <f>(testdata[[#This Row],[VF]]*kLong)+(N502*(1-kLong))</f>
        <v>-2379831738.6990466</v>
      </c>
      <c r="O503" s="15">
        <f>testdata[[#This Row],[EMA34]]-testdata[[#This Row],[EMA55]]</f>
        <v>-539224047.38725758</v>
      </c>
      <c r="P503" s="15">
        <f>(testdata[[#This Row],[KVO]]*kSignal)+(P502*(1-kSignal))</f>
        <v>-1548306127.295346</v>
      </c>
      <c r="Q503"/>
      <c r="R503" s="9"/>
      <c r="S503" s="11"/>
      <c r="T503"/>
      <c r="U503" s="3">
        <v>43465</v>
      </c>
      <c r="V503" s="4">
        <v>-539224047.38999999</v>
      </c>
      <c r="W503" s="4">
        <v>-1548306127.3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KVO</vt:lpstr>
      <vt:lpstr>kLong</vt:lpstr>
      <vt:lpstr>kShort</vt:lpstr>
      <vt:lpstr>kSignal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2021-05-22T22:32:20Z</dcterms:modified>
</cp:coreProperties>
</file>