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filterPrivacy="1" codeName="ThisWorkbook" defaultThemeVersion="166925"/>
  <xr:revisionPtr revIDLastSave="0" documentId="13_ncr:1_{17CEA875-DC32-439C-9CF8-2163D06FD3EF}" xr6:coauthVersionLast="47" xr6:coauthVersionMax="47" xr10:uidLastSave="{00000000-0000-0000-0000-000000000000}"/>
  <bookViews>
    <workbookView xWindow="-19770" yWindow="15" windowWidth="19065" windowHeight="15600" xr2:uid="{00000000-000D-0000-FFFF-FFFF00000000}"/>
  </bookViews>
  <sheets>
    <sheet name="Parabolic SAR" sheetId="1" r:id="rId1"/>
  </sheets>
  <definedNames>
    <definedName name="initStep">'Parabolic SAR'!$O$2</definedName>
    <definedName name="maxAF">'Parabolic SAR'!$O$4</definedName>
    <definedName name="step">'Parabolic SAR'!$O$3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I2" i="1"/>
  <c r="I3" i="1"/>
  <c r="J2" i="1"/>
  <c r="K2" i="1"/>
  <c r="L2" i="1" s="1"/>
  <c r="K3" i="1" s="1"/>
  <c r="H3" i="1" s="1"/>
  <c r="G3" i="1" s="1"/>
  <c r="J3" i="1" l="1"/>
  <c r="L3" i="1" l="1"/>
  <c r="K4" i="1" s="1"/>
  <c r="L4" i="1" s="1"/>
  <c r="H4" i="1" l="1"/>
  <c r="G4" i="1" s="1"/>
  <c r="I4" i="1" l="1"/>
  <c r="J4" i="1" s="1"/>
  <c r="K5" i="1" s="1"/>
  <c r="H5" i="1" l="1"/>
  <c r="G5" i="1" s="1"/>
  <c r="L5" i="1"/>
  <c r="I5" i="1" l="1"/>
  <c r="J5" i="1" s="1"/>
  <c r="K6" i="1" s="1"/>
  <c r="L6" i="1" l="1"/>
  <c r="H6" i="1"/>
  <c r="I6" i="1" l="1"/>
  <c r="J6" i="1" s="1"/>
  <c r="G6" i="1"/>
  <c r="L7" i="1" l="1"/>
  <c r="K7" i="1"/>
  <c r="H7" i="1" s="1"/>
  <c r="I7" i="1" l="1"/>
  <c r="J7" i="1" s="1"/>
  <c r="G7" i="1"/>
  <c r="K8" i="1" s="1"/>
  <c r="L8" i="1" l="1"/>
  <c r="H8" i="1"/>
  <c r="I8" i="1" l="1"/>
  <c r="G8" i="1"/>
  <c r="J8" i="1" l="1"/>
  <c r="K9" i="1" s="1"/>
  <c r="L9" i="1" s="1"/>
  <c r="H9" i="1" l="1"/>
  <c r="I9" i="1" l="1"/>
  <c r="G9" i="1"/>
  <c r="J9" i="1" l="1"/>
  <c r="K10" i="1" s="1"/>
  <c r="H10" i="1" l="1"/>
  <c r="L10" i="1"/>
  <c r="I10" i="1" l="1"/>
  <c r="J10" i="1" s="1"/>
  <c r="G10" i="1"/>
  <c r="K11" i="1" l="1"/>
  <c r="L11" i="1"/>
  <c r="H11" i="1"/>
  <c r="I11" i="1" s="1"/>
  <c r="G11" i="1" l="1"/>
  <c r="J11" i="1" l="1"/>
  <c r="K12" i="1" s="1"/>
  <c r="H12" i="1" l="1"/>
  <c r="L12" i="1"/>
  <c r="I12" i="1" l="1"/>
  <c r="G12" i="1"/>
  <c r="J12" i="1" l="1"/>
  <c r="K13" i="1" s="1"/>
  <c r="L13" i="1" l="1"/>
  <c r="H13" i="1"/>
  <c r="I13" i="1" l="1"/>
  <c r="G13" i="1"/>
  <c r="J13" i="1" l="1"/>
  <c r="K14" i="1" s="1"/>
  <c r="H14" i="1" l="1"/>
  <c r="L14" i="1"/>
  <c r="I14" i="1" l="1"/>
  <c r="G14" i="1"/>
  <c r="J14" i="1" l="1"/>
  <c r="K15" i="1" s="1"/>
  <c r="L15" i="1" s="1"/>
  <c r="H15" i="1" l="1"/>
  <c r="J15" i="1" l="1"/>
  <c r="G15" i="1"/>
  <c r="I15" i="1" s="1"/>
  <c r="K16" i="1" l="1"/>
  <c r="H16" i="1" s="1"/>
  <c r="J16" i="1" l="1"/>
  <c r="G16" i="1"/>
  <c r="L16" i="1"/>
  <c r="I16" i="1" l="1"/>
  <c r="K17" i="1" s="1"/>
  <c r="L17" i="1" l="1"/>
  <c r="H17" i="1"/>
  <c r="I17" i="1" l="1"/>
  <c r="G17" i="1"/>
  <c r="J17" i="1" l="1"/>
  <c r="K18" i="1" s="1"/>
  <c r="H18" i="1" l="1"/>
  <c r="L18" i="1"/>
  <c r="I18" i="1" l="1"/>
  <c r="G18" i="1"/>
  <c r="J18" i="1" l="1"/>
  <c r="K19" i="1" s="1"/>
  <c r="H19" i="1" l="1"/>
  <c r="L19" i="1"/>
  <c r="I19" i="1" l="1"/>
  <c r="G19" i="1"/>
  <c r="J19" i="1" l="1"/>
  <c r="K20" i="1" s="1"/>
  <c r="L20" i="1" l="1"/>
  <c r="H20" i="1"/>
  <c r="I20" i="1" l="1"/>
  <c r="G20" i="1"/>
  <c r="J20" i="1" l="1"/>
  <c r="K21" i="1" s="1"/>
  <c r="L21" i="1" l="1"/>
  <c r="H21" i="1"/>
  <c r="I21" i="1" l="1"/>
  <c r="G21" i="1"/>
  <c r="J21" i="1" l="1"/>
  <c r="K22" i="1" s="1"/>
  <c r="L22" i="1" l="1"/>
  <c r="H22" i="1"/>
  <c r="I22" i="1" l="1"/>
  <c r="G22" i="1"/>
  <c r="J22" i="1" s="1"/>
  <c r="K23" i="1" s="1"/>
  <c r="L23" i="1" l="1"/>
  <c r="H23" i="1"/>
  <c r="I23" i="1" s="1"/>
  <c r="G23" i="1" l="1"/>
  <c r="J23" i="1" l="1"/>
  <c r="K24" i="1" s="1"/>
  <c r="H24" i="1" l="1"/>
  <c r="L24" i="1"/>
  <c r="I24" i="1" l="1"/>
  <c r="G24" i="1"/>
  <c r="J24" i="1" l="1"/>
  <c r="K25" i="1" s="1"/>
  <c r="H25" i="1" s="1"/>
  <c r="I25" i="1" l="1"/>
  <c r="G25" i="1"/>
  <c r="L25" i="1"/>
  <c r="J25" i="1" l="1"/>
  <c r="K26" i="1" s="1"/>
  <c r="H26" i="1" s="1"/>
  <c r="I26" i="1" l="1"/>
  <c r="G26" i="1"/>
  <c r="L26" i="1"/>
  <c r="J26" i="1" l="1"/>
  <c r="K27" i="1" s="1"/>
  <c r="L27" i="1" s="1"/>
  <c r="H27" i="1" l="1"/>
  <c r="I27" i="1" l="1"/>
  <c r="G27" i="1"/>
  <c r="J27" i="1" l="1"/>
  <c r="K28" i="1" s="1"/>
  <c r="H28" i="1" l="1"/>
  <c r="L28" i="1"/>
  <c r="I28" i="1" l="1"/>
  <c r="G28" i="1"/>
  <c r="J28" i="1" l="1"/>
  <c r="K29" i="1" s="1"/>
  <c r="H29" i="1" s="1"/>
  <c r="I29" i="1" l="1"/>
  <c r="G29" i="1"/>
  <c r="L29" i="1"/>
  <c r="J29" i="1" l="1"/>
  <c r="K30" i="1" s="1"/>
  <c r="L30" i="1" s="1"/>
  <c r="H30" i="1" l="1"/>
  <c r="I30" i="1" l="1"/>
  <c r="G30" i="1"/>
  <c r="J30" i="1" l="1"/>
  <c r="K31" i="1" s="1"/>
  <c r="L31" i="1" s="1"/>
  <c r="H31" i="1" l="1"/>
  <c r="I31" i="1" l="1"/>
  <c r="G31" i="1"/>
  <c r="J31" i="1" l="1"/>
  <c r="K32" i="1" s="1"/>
  <c r="L32" i="1" s="1"/>
  <c r="H32" i="1" l="1"/>
  <c r="I32" i="1" l="1"/>
  <c r="G32" i="1"/>
  <c r="J32" i="1" l="1"/>
  <c r="K33" i="1" s="1"/>
  <c r="L33" i="1" s="1"/>
  <c r="H33" i="1" l="1"/>
  <c r="I33" i="1" l="1"/>
  <c r="G33" i="1"/>
  <c r="J33" i="1" l="1"/>
  <c r="K34" i="1" s="1"/>
  <c r="H34" i="1" s="1"/>
  <c r="I34" i="1" l="1"/>
  <c r="G34" i="1"/>
  <c r="L34" i="1"/>
  <c r="J34" i="1" l="1"/>
  <c r="K35" i="1" s="1"/>
  <c r="L35" i="1" s="1"/>
  <c r="H35" i="1" l="1"/>
  <c r="I35" i="1" l="1"/>
  <c r="G35" i="1"/>
  <c r="J35" i="1" l="1"/>
  <c r="K36" i="1" s="1"/>
  <c r="H36" i="1" l="1"/>
  <c r="L36" i="1"/>
  <c r="I36" i="1" l="1"/>
  <c r="G36" i="1"/>
  <c r="J36" i="1" l="1"/>
  <c r="K37" i="1" s="1"/>
  <c r="L37" i="1" s="1"/>
  <c r="H37" i="1" l="1"/>
  <c r="I37" i="1" l="1"/>
  <c r="G37" i="1"/>
  <c r="J37" i="1" l="1"/>
  <c r="K38" i="1" s="1"/>
  <c r="H38" i="1" s="1"/>
  <c r="I38" i="1" l="1"/>
  <c r="J38" i="1" s="1"/>
  <c r="G38" i="1"/>
  <c r="L38" i="1"/>
  <c r="K39" i="1" l="1"/>
  <c r="L39" i="1" s="1"/>
  <c r="H39" i="1" l="1"/>
  <c r="I39" i="1" l="1"/>
  <c r="G39" i="1"/>
  <c r="J39" i="1" l="1"/>
  <c r="K40" i="1" s="1"/>
  <c r="L40" i="1" s="1"/>
  <c r="H40" i="1" l="1"/>
  <c r="I40" i="1" l="1"/>
  <c r="G40" i="1"/>
  <c r="J40" i="1" l="1"/>
  <c r="K41" i="1" s="1"/>
  <c r="L41" i="1" s="1"/>
  <c r="H41" i="1" l="1"/>
  <c r="I41" i="1" l="1"/>
  <c r="G41" i="1"/>
  <c r="J41" i="1" l="1"/>
  <c r="K42" i="1" s="1"/>
  <c r="H42" i="1" s="1"/>
  <c r="I42" i="1" l="1"/>
  <c r="G42" i="1"/>
  <c r="L42" i="1"/>
  <c r="J42" i="1" l="1"/>
  <c r="K43" i="1" s="1"/>
  <c r="L43" i="1" s="1"/>
  <c r="H43" i="1" l="1"/>
  <c r="I43" i="1" l="1"/>
  <c r="G43" i="1"/>
  <c r="J43" i="1" l="1"/>
  <c r="K44" i="1" s="1"/>
  <c r="H44" i="1" l="1"/>
  <c r="L44" i="1"/>
  <c r="J44" i="1" l="1"/>
  <c r="G44" i="1"/>
  <c r="I44" i="1" s="1"/>
  <c r="K45" i="1" l="1"/>
  <c r="L45" i="1" s="1"/>
  <c r="H45" i="1" l="1"/>
  <c r="I45" i="1" l="1"/>
  <c r="G45" i="1"/>
  <c r="J45" i="1" l="1"/>
  <c r="K46" i="1" s="1"/>
  <c r="L46" i="1" l="1"/>
  <c r="H46" i="1"/>
  <c r="I46" i="1" l="1"/>
  <c r="J46" i="1" s="1"/>
  <c r="K47" i="1" s="1"/>
  <c r="G46" i="1"/>
  <c r="L47" i="1" l="1"/>
  <c r="H47" i="1"/>
  <c r="I47" i="1" s="1"/>
  <c r="G47" i="1" l="1"/>
  <c r="J47" i="1" l="1"/>
  <c r="K48" i="1" s="1"/>
  <c r="L48" i="1" l="1"/>
  <c r="H48" i="1"/>
  <c r="I48" i="1" l="1"/>
  <c r="G48" i="1"/>
  <c r="J48" i="1" l="1"/>
  <c r="K49" i="1" s="1"/>
  <c r="L49" i="1" l="1"/>
  <c r="H49" i="1"/>
  <c r="I49" i="1" l="1"/>
  <c r="G49" i="1"/>
  <c r="J49" i="1" l="1"/>
  <c r="K50" i="1" s="1"/>
  <c r="H50" i="1" l="1"/>
  <c r="L50" i="1"/>
  <c r="I50" i="1" l="1"/>
  <c r="G50" i="1"/>
  <c r="J50" i="1" l="1"/>
  <c r="K51" i="1" s="1"/>
  <c r="H51" i="1" l="1"/>
  <c r="L51" i="1"/>
  <c r="G51" i="1" l="1"/>
  <c r="I51" i="1" l="1"/>
  <c r="J51" i="1" s="1"/>
  <c r="K52" i="1" s="1"/>
  <c r="L52" i="1" l="1"/>
  <c r="H52" i="1"/>
  <c r="I52" i="1" l="1"/>
  <c r="G52" i="1"/>
  <c r="J52" i="1" l="1"/>
  <c r="K53" i="1" s="1"/>
  <c r="L53" i="1" l="1"/>
  <c r="H53" i="1"/>
  <c r="I53" i="1" l="1"/>
  <c r="G53" i="1"/>
  <c r="J53" i="1" l="1"/>
  <c r="K54" i="1" s="1"/>
  <c r="H54" i="1" l="1"/>
  <c r="L54" i="1"/>
  <c r="I54" i="1" l="1"/>
  <c r="G54" i="1"/>
  <c r="J54" i="1" l="1"/>
  <c r="K55" i="1" s="1"/>
  <c r="L55" i="1" s="1"/>
  <c r="H55" i="1" l="1"/>
  <c r="G55" i="1" s="1"/>
  <c r="I55" i="1" l="1"/>
  <c r="J55" i="1" s="1"/>
  <c r="K56" i="1" s="1"/>
  <c r="G56" i="1"/>
  <c r="H56" i="1"/>
  <c r="I56" i="1" s="1"/>
  <c r="L56" i="1"/>
  <c r="J56" i="1" l="1"/>
  <c r="K57" i="1" s="1"/>
  <c r="H57" i="1" s="1"/>
  <c r="L57" i="1" l="1"/>
  <c r="I57" i="1"/>
  <c r="G57" i="1"/>
  <c r="J57" i="1" l="1"/>
  <c r="K58" i="1" s="1"/>
  <c r="H58" i="1" s="1"/>
  <c r="I58" i="1" l="1"/>
  <c r="J58" i="1"/>
  <c r="G58" i="1"/>
  <c r="L58" i="1"/>
  <c r="K59" i="1" l="1"/>
  <c r="L59" i="1"/>
  <c r="H59" i="1"/>
  <c r="I59" i="1" l="1"/>
  <c r="G59" i="1"/>
  <c r="J59" i="1" s="1"/>
  <c r="K60" i="1" s="1"/>
  <c r="H60" i="1" l="1"/>
  <c r="L60" i="1"/>
  <c r="I60" i="1" l="1"/>
  <c r="G60" i="1"/>
  <c r="J60" i="1" s="1"/>
  <c r="K61" i="1" s="1"/>
  <c r="L61" i="1" l="1"/>
  <c r="H61" i="1"/>
  <c r="I61" i="1" l="1"/>
  <c r="J61" i="1"/>
  <c r="K62" i="1" s="1"/>
  <c r="H62" i="1" s="1"/>
  <c r="G61" i="1"/>
  <c r="G62" i="1" l="1"/>
  <c r="L62" i="1"/>
  <c r="I62" i="1" l="1"/>
  <c r="J62" i="1" s="1"/>
  <c r="K63" i="1" s="1"/>
  <c r="H63" i="1" s="1"/>
  <c r="I63" i="1" l="1"/>
  <c r="G63" i="1"/>
  <c r="J63" i="1" s="1"/>
  <c r="K64" i="1" s="1"/>
  <c r="L64" i="1" s="1"/>
  <c r="L63" i="1"/>
  <c r="H64" i="1" l="1"/>
  <c r="I64" i="1" s="1"/>
  <c r="G64" i="1" l="1"/>
  <c r="J64" i="1" l="1"/>
  <c r="K65" i="1" s="1"/>
  <c r="L65" i="1" s="1"/>
  <c r="H65" i="1" l="1"/>
  <c r="I65" i="1" l="1"/>
  <c r="G65" i="1"/>
  <c r="J65" i="1" l="1"/>
  <c r="K66" i="1" s="1"/>
  <c r="L66" i="1" s="1"/>
  <c r="H66" i="1" l="1"/>
  <c r="I66" i="1" l="1"/>
  <c r="G66" i="1"/>
  <c r="J66" i="1" l="1"/>
  <c r="K67" i="1" s="1"/>
  <c r="L67" i="1" s="1"/>
  <c r="H67" i="1" l="1"/>
  <c r="I67" i="1" l="1"/>
  <c r="G67" i="1"/>
  <c r="J67" i="1" l="1"/>
  <c r="K68" i="1" s="1"/>
  <c r="L68" i="1" l="1"/>
  <c r="H68" i="1"/>
  <c r="I68" i="1" l="1"/>
  <c r="G68" i="1"/>
  <c r="J68" i="1" l="1"/>
  <c r="K69" i="1" s="1"/>
  <c r="L69" i="1" s="1"/>
  <c r="H69" i="1" l="1"/>
  <c r="I69" i="1" l="1"/>
  <c r="G69" i="1"/>
  <c r="J69" i="1" s="1"/>
  <c r="K70" i="1" s="1"/>
  <c r="H70" i="1" l="1"/>
  <c r="I70" i="1" s="1"/>
  <c r="L70" i="1"/>
  <c r="G70" i="1" l="1"/>
  <c r="J70" i="1" l="1"/>
  <c r="K71" i="1" s="1"/>
  <c r="H71" i="1" s="1"/>
  <c r="I71" i="1" l="1"/>
  <c r="J71" i="1"/>
  <c r="G71" i="1"/>
  <c r="L71" i="1"/>
  <c r="K72" i="1" l="1"/>
  <c r="H72" i="1" s="1"/>
  <c r="L72" i="1" l="1"/>
  <c r="G72" i="1"/>
  <c r="I72" i="1" l="1"/>
  <c r="J72" i="1" s="1"/>
  <c r="K73" i="1" s="1"/>
  <c r="H73" i="1" l="1"/>
  <c r="L73" i="1"/>
  <c r="I73" i="1" l="1"/>
  <c r="G73" i="1"/>
  <c r="J73" i="1" l="1"/>
  <c r="K74" i="1" s="1"/>
  <c r="H74" i="1" s="1"/>
  <c r="I74" i="1" l="1"/>
  <c r="G74" i="1"/>
  <c r="L74" i="1"/>
  <c r="J74" i="1" l="1"/>
  <c r="K75" i="1" s="1"/>
  <c r="L75" i="1" l="1"/>
  <c r="H75" i="1"/>
  <c r="I75" i="1" l="1"/>
  <c r="G75" i="1"/>
  <c r="J75" i="1" s="1"/>
  <c r="K76" i="1" s="1"/>
  <c r="L76" i="1" l="1"/>
  <c r="H76" i="1"/>
  <c r="I76" i="1" l="1"/>
  <c r="G76" i="1"/>
  <c r="J76" i="1" s="1"/>
  <c r="K77" i="1" s="1"/>
  <c r="L77" i="1" s="1"/>
  <c r="H77" i="1" l="1"/>
  <c r="I77" i="1" s="1"/>
  <c r="G77" i="1" l="1"/>
  <c r="J77" i="1" l="1"/>
  <c r="K78" i="1" s="1"/>
  <c r="L78" i="1" s="1"/>
  <c r="H78" i="1" l="1"/>
  <c r="G78" i="1" l="1"/>
  <c r="I78" i="1" l="1"/>
  <c r="J78" i="1" s="1"/>
  <c r="K79" i="1" s="1"/>
  <c r="H79" i="1" s="1"/>
  <c r="L79" i="1" l="1"/>
  <c r="I79" i="1"/>
  <c r="J79" i="1" s="1"/>
  <c r="K80" i="1" s="1"/>
  <c r="G79" i="1"/>
  <c r="L80" i="1" l="1"/>
  <c r="H80" i="1"/>
  <c r="I80" i="1" s="1"/>
  <c r="G80" i="1" l="1"/>
  <c r="J80" i="1" l="1"/>
  <c r="K81" i="1" s="1"/>
  <c r="L81" i="1" s="1"/>
  <c r="H81" i="1" l="1"/>
  <c r="I81" i="1" l="1"/>
  <c r="G81" i="1"/>
  <c r="J81" i="1" s="1"/>
  <c r="K82" i="1" s="1"/>
  <c r="L82" i="1" s="1"/>
  <c r="H82" i="1" l="1"/>
  <c r="I82" i="1" l="1"/>
  <c r="J82" i="1"/>
  <c r="K83" i="1" s="1"/>
  <c r="H83" i="1" s="1"/>
  <c r="G82" i="1"/>
  <c r="I83" i="1" l="1"/>
  <c r="G83" i="1"/>
  <c r="J83" i="1" s="1"/>
  <c r="K84" i="1" s="1"/>
  <c r="L83" i="1"/>
  <c r="L84" i="1" l="1"/>
  <c r="H84" i="1"/>
  <c r="I84" i="1" s="1"/>
  <c r="G84" i="1" l="1"/>
  <c r="J84" i="1" l="1"/>
  <c r="K85" i="1" s="1"/>
  <c r="L85" i="1" s="1"/>
  <c r="H85" i="1" l="1"/>
  <c r="I85" i="1" l="1"/>
  <c r="G85" i="1"/>
  <c r="J85" i="1" s="1"/>
  <c r="K86" i="1" s="1"/>
  <c r="L86" i="1" l="1"/>
  <c r="H86" i="1"/>
  <c r="I86" i="1" l="1"/>
  <c r="J86" i="1"/>
  <c r="K87" i="1" s="1"/>
  <c r="L87" i="1" s="1"/>
  <c r="G86" i="1"/>
  <c r="H87" i="1" l="1"/>
  <c r="I87" i="1" l="1"/>
  <c r="J87" i="1"/>
  <c r="K88" i="1" s="1"/>
  <c r="G87" i="1"/>
  <c r="L88" i="1" l="1"/>
  <c r="H88" i="1"/>
  <c r="I88" i="1" l="1"/>
  <c r="G88" i="1"/>
  <c r="J88" i="1" l="1"/>
  <c r="K89" i="1" s="1"/>
  <c r="H89" i="1" s="1"/>
  <c r="I89" i="1" l="1"/>
  <c r="G89" i="1"/>
  <c r="L89" i="1"/>
  <c r="J89" i="1" l="1"/>
  <c r="K90" i="1" s="1"/>
  <c r="L90" i="1" s="1"/>
  <c r="H90" i="1" l="1"/>
  <c r="I90" i="1" l="1"/>
  <c r="G90" i="1"/>
  <c r="J90" i="1" l="1"/>
  <c r="K91" i="1" s="1"/>
  <c r="L91" i="1" s="1"/>
  <c r="H91" i="1" l="1"/>
  <c r="I91" i="1" l="1"/>
  <c r="G91" i="1"/>
  <c r="J91" i="1" l="1"/>
  <c r="K92" i="1" s="1"/>
  <c r="L92" i="1" s="1"/>
  <c r="H92" i="1" l="1"/>
  <c r="I92" i="1" l="1"/>
  <c r="G92" i="1"/>
  <c r="J92" i="1" l="1"/>
  <c r="K93" i="1" s="1"/>
  <c r="H93" i="1" s="1"/>
  <c r="I93" i="1" l="1"/>
  <c r="G93" i="1"/>
  <c r="L93" i="1"/>
  <c r="J93" i="1" l="1"/>
  <c r="K94" i="1" s="1"/>
  <c r="L94" i="1" s="1"/>
  <c r="H94" i="1" l="1"/>
  <c r="I94" i="1" l="1"/>
  <c r="G94" i="1"/>
  <c r="J94" i="1" l="1"/>
  <c r="K95" i="1" s="1"/>
  <c r="L95" i="1" s="1"/>
  <c r="H95" i="1" l="1"/>
  <c r="G95" i="1" l="1"/>
  <c r="I95" i="1" l="1"/>
  <c r="J95" i="1" s="1"/>
  <c r="K96" i="1" s="1"/>
  <c r="H96" i="1" s="1"/>
  <c r="L96" i="1" l="1"/>
  <c r="I96" i="1"/>
  <c r="G96" i="1"/>
  <c r="J96" i="1" s="1"/>
  <c r="K97" i="1" s="1"/>
  <c r="H97" i="1" l="1"/>
  <c r="L97" i="1"/>
  <c r="I97" i="1" l="1"/>
  <c r="G97" i="1"/>
  <c r="J97" i="1" s="1"/>
  <c r="K98" i="1" s="1"/>
  <c r="H98" i="1" l="1"/>
  <c r="L98" i="1"/>
  <c r="I98" i="1" l="1"/>
  <c r="G98" i="1"/>
  <c r="J98" i="1" l="1"/>
  <c r="K99" i="1" s="1"/>
  <c r="L99" i="1" s="1"/>
  <c r="H99" i="1" l="1"/>
  <c r="G99" i="1" l="1"/>
  <c r="I99" i="1" l="1"/>
  <c r="J99" i="1" s="1"/>
  <c r="K100" i="1" s="1"/>
  <c r="L100" i="1" s="1"/>
  <c r="H100" i="1" l="1"/>
  <c r="I100" i="1" l="1"/>
  <c r="G100" i="1"/>
  <c r="J100" i="1" l="1"/>
  <c r="K101" i="1" s="1"/>
  <c r="L101" i="1" s="1"/>
  <c r="H101" i="1" l="1"/>
  <c r="I101" i="1" l="1"/>
  <c r="G101" i="1"/>
  <c r="J101" i="1" l="1"/>
  <c r="K102" i="1" s="1"/>
  <c r="L102" i="1" s="1"/>
  <c r="H102" i="1" l="1"/>
  <c r="I102" i="1" l="1"/>
  <c r="G102" i="1"/>
  <c r="J102" i="1" l="1"/>
  <c r="K103" i="1" s="1"/>
  <c r="L103" i="1" s="1"/>
  <c r="H103" i="1" l="1"/>
  <c r="I103" i="1" l="1"/>
  <c r="G103" i="1"/>
  <c r="J103" i="1" l="1"/>
  <c r="K104" i="1" s="1"/>
  <c r="L104" i="1" s="1"/>
  <c r="H104" i="1" l="1"/>
  <c r="I104" i="1" l="1"/>
  <c r="J104" i="1"/>
  <c r="K105" i="1" s="1"/>
  <c r="G104" i="1"/>
  <c r="H105" i="1" l="1"/>
  <c r="L105" i="1"/>
  <c r="I105" i="1" l="1"/>
  <c r="G105" i="1"/>
  <c r="J105" i="1" l="1"/>
  <c r="K106" i="1" s="1"/>
  <c r="H106" i="1" s="1"/>
  <c r="I106" i="1" l="1"/>
  <c r="G106" i="1"/>
  <c r="L106" i="1"/>
  <c r="J106" i="1" l="1"/>
  <c r="K107" i="1" s="1"/>
  <c r="L107" i="1" s="1"/>
  <c r="H107" i="1" l="1"/>
  <c r="I107" i="1" l="1"/>
  <c r="G107" i="1"/>
  <c r="J107" i="1" l="1"/>
  <c r="K108" i="1" s="1"/>
  <c r="L108" i="1" s="1"/>
  <c r="H108" i="1" l="1"/>
  <c r="I108" i="1" l="1"/>
  <c r="G108" i="1"/>
  <c r="J108" i="1" l="1"/>
  <c r="K109" i="1" s="1"/>
  <c r="L109" i="1" s="1"/>
  <c r="H109" i="1" l="1"/>
  <c r="I109" i="1" l="1"/>
  <c r="G109" i="1"/>
  <c r="J109" i="1" l="1"/>
  <c r="K110" i="1" s="1"/>
  <c r="L110" i="1" s="1"/>
  <c r="H110" i="1" l="1"/>
  <c r="I110" i="1" l="1"/>
  <c r="G110" i="1"/>
  <c r="J110" i="1" s="1"/>
  <c r="K111" i="1" s="1"/>
  <c r="H111" i="1" l="1"/>
  <c r="L111" i="1"/>
  <c r="I111" i="1" l="1"/>
  <c r="G111" i="1"/>
  <c r="J111" i="1" l="1"/>
  <c r="K112" i="1" s="1"/>
  <c r="L112" i="1" s="1"/>
  <c r="H112" i="1" l="1"/>
  <c r="I112" i="1" l="1"/>
  <c r="G112" i="1"/>
  <c r="J112" i="1" l="1"/>
  <c r="K113" i="1" s="1"/>
  <c r="L113" i="1" s="1"/>
  <c r="H113" i="1" l="1"/>
  <c r="I113" i="1" l="1"/>
  <c r="G113" i="1"/>
  <c r="J113" i="1" s="1"/>
  <c r="K114" i="1" s="1"/>
  <c r="L114" i="1" s="1"/>
  <c r="H114" i="1" l="1"/>
  <c r="I114" i="1" l="1"/>
  <c r="G114" i="1"/>
  <c r="J114" i="1" l="1"/>
  <c r="K115" i="1" s="1"/>
  <c r="H115" i="1" s="1"/>
  <c r="L115" i="1" l="1"/>
  <c r="I115" i="1"/>
  <c r="G115" i="1"/>
  <c r="J115" i="1" l="1"/>
  <c r="K116" i="1" s="1"/>
  <c r="H116" i="1" s="1"/>
  <c r="I116" i="1" l="1"/>
  <c r="G116" i="1"/>
  <c r="J116" i="1" s="1"/>
  <c r="K117" i="1" s="1"/>
  <c r="L116" i="1"/>
  <c r="H117" i="1" l="1"/>
  <c r="L117" i="1"/>
  <c r="I117" i="1" l="1"/>
  <c r="G117" i="1"/>
  <c r="J117" i="1" s="1"/>
  <c r="K118" i="1" s="1"/>
  <c r="H118" i="1" l="1"/>
  <c r="L118" i="1"/>
  <c r="I118" i="1" l="1"/>
  <c r="G118" i="1"/>
  <c r="J118" i="1" s="1"/>
  <c r="K119" i="1" s="1"/>
  <c r="L119" i="1" s="1"/>
  <c r="H119" i="1" l="1"/>
  <c r="I119" i="1" l="1"/>
  <c r="G119" i="1"/>
  <c r="J119" i="1" s="1"/>
  <c r="K120" i="1" s="1"/>
  <c r="L120" i="1" s="1"/>
  <c r="H120" i="1" l="1"/>
  <c r="I120" i="1" l="1"/>
  <c r="G120" i="1"/>
  <c r="J120" i="1" l="1"/>
  <c r="K121" i="1" s="1"/>
  <c r="L121" i="1" s="1"/>
  <c r="H121" i="1" l="1"/>
  <c r="I121" i="1" l="1"/>
  <c r="G121" i="1"/>
  <c r="J121" i="1" l="1"/>
  <c r="K122" i="1" s="1"/>
  <c r="L122" i="1" s="1"/>
  <c r="H122" i="1" l="1"/>
  <c r="I122" i="1" l="1"/>
  <c r="G122" i="1"/>
  <c r="J122" i="1" l="1"/>
  <c r="K123" i="1" s="1"/>
  <c r="H123" i="1" s="1"/>
  <c r="L123" i="1" l="1"/>
  <c r="G123" i="1"/>
  <c r="I123" i="1" l="1"/>
  <c r="J123" i="1" s="1"/>
  <c r="K124" i="1" s="1"/>
  <c r="H124" i="1" s="1"/>
  <c r="L124" i="1" l="1"/>
  <c r="I124" i="1"/>
  <c r="G124" i="1"/>
  <c r="J124" i="1" s="1"/>
  <c r="K125" i="1" s="1"/>
  <c r="H125" i="1" s="1"/>
  <c r="I125" i="1" l="1"/>
  <c r="G125" i="1"/>
  <c r="J125" i="1" s="1"/>
  <c r="K126" i="1" s="1"/>
  <c r="H126" i="1" s="1"/>
  <c r="L125" i="1"/>
  <c r="I126" i="1" l="1"/>
  <c r="G126" i="1"/>
  <c r="J126" i="1" s="1"/>
  <c r="K127" i="1" s="1"/>
  <c r="L127" i="1" s="1"/>
  <c r="L126" i="1"/>
  <c r="H127" i="1" l="1"/>
  <c r="I127" i="1" l="1"/>
  <c r="G127" i="1"/>
  <c r="J127" i="1" l="1"/>
  <c r="K128" i="1" s="1"/>
  <c r="L128" i="1" s="1"/>
  <c r="H128" i="1" l="1"/>
  <c r="I128" i="1" l="1"/>
  <c r="G128" i="1"/>
  <c r="J128" i="1" s="1"/>
  <c r="K129" i="1" s="1"/>
  <c r="H129" i="1" l="1"/>
  <c r="L129" i="1"/>
  <c r="I129" i="1" l="1"/>
  <c r="G129" i="1"/>
  <c r="J129" i="1" l="1"/>
  <c r="K130" i="1" s="1"/>
  <c r="H130" i="1" s="1"/>
  <c r="L130" i="1" l="1"/>
  <c r="I130" i="1"/>
  <c r="G130" i="1"/>
  <c r="J130" i="1" s="1"/>
  <c r="K131" i="1" s="1"/>
  <c r="L131" i="1" s="1"/>
  <c r="H131" i="1" l="1"/>
  <c r="I131" i="1" l="1"/>
  <c r="G131" i="1"/>
  <c r="J131" i="1" s="1"/>
  <c r="K132" i="1" s="1"/>
  <c r="L132" i="1" s="1"/>
  <c r="H132" i="1" l="1"/>
  <c r="I132" i="1" l="1"/>
  <c r="G132" i="1"/>
  <c r="J132" i="1" s="1"/>
  <c r="K133" i="1" s="1"/>
  <c r="H133" i="1" s="1"/>
  <c r="G133" i="1" l="1"/>
  <c r="L133" i="1"/>
  <c r="I133" i="1" l="1"/>
  <c r="J133" i="1" s="1"/>
  <c r="K134" i="1" s="1"/>
  <c r="H134" i="1" s="1"/>
  <c r="L134" i="1" l="1"/>
  <c r="I134" i="1"/>
  <c r="G134" i="1"/>
  <c r="J134" i="1" s="1"/>
  <c r="K135" i="1" s="1"/>
  <c r="L135" i="1" s="1"/>
  <c r="H135" i="1" l="1"/>
  <c r="I135" i="1" l="1"/>
  <c r="G135" i="1"/>
  <c r="J135" i="1" s="1"/>
  <c r="K136" i="1" s="1"/>
  <c r="H136" i="1" s="1"/>
  <c r="I136" i="1" l="1"/>
  <c r="G136" i="1"/>
  <c r="L136" i="1"/>
  <c r="J136" i="1" l="1"/>
  <c r="K137" i="1" s="1"/>
  <c r="L137" i="1" s="1"/>
  <c r="H137" i="1" l="1"/>
  <c r="I137" i="1" l="1"/>
  <c r="J137" i="1"/>
  <c r="K138" i="1" s="1"/>
  <c r="L138" i="1" s="1"/>
  <c r="G137" i="1"/>
  <c r="G138" i="1" l="1"/>
  <c r="H138" i="1"/>
  <c r="I138" i="1" l="1"/>
  <c r="J138" i="1"/>
  <c r="K139" i="1" s="1"/>
  <c r="L139" i="1" s="1"/>
  <c r="H139" i="1" l="1"/>
  <c r="I139" i="1" l="1"/>
  <c r="G139" i="1"/>
  <c r="J139" i="1" s="1"/>
  <c r="K140" i="1" s="1"/>
  <c r="H140" i="1" s="1"/>
  <c r="I140" i="1" l="1"/>
  <c r="G140" i="1"/>
  <c r="J140" i="1" s="1"/>
  <c r="K141" i="1" s="1"/>
  <c r="L141" i="1" s="1"/>
  <c r="L140" i="1"/>
  <c r="H141" i="1" l="1"/>
  <c r="I141" i="1" l="1"/>
  <c r="G141" i="1"/>
  <c r="J141" i="1" l="1"/>
  <c r="K142" i="1" s="1"/>
  <c r="H142" i="1" s="1"/>
  <c r="L142" i="1" l="1"/>
  <c r="I142" i="1"/>
  <c r="G142" i="1"/>
  <c r="J142" i="1" s="1"/>
  <c r="K143" i="1" s="1"/>
  <c r="H143" i="1" s="1"/>
  <c r="I143" i="1" l="1"/>
  <c r="G143" i="1"/>
  <c r="J143" i="1" s="1"/>
  <c r="K144" i="1" s="1"/>
  <c r="L144" i="1" s="1"/>
  <c r="L143" i="1"/>
  <c r="H144" i="1" l="1"/>
  <c r="I144" i="1" l="1"/>
  <c r="G144" i="1"/>
  <c r="J144" i="1" s="1"/>
  <c r="K145" i="1" s="1"/>
  <c r="L145" i="1" s="1"/>
  <c r="H145" i="1" l="1"/>
  <c r="I145" i="1" l="1"/>
  <c r="G145" i="1"/>
  <c r="J145" i="1" s="1"/>
  <c r="K146" i="1" s="1"/>
  <c r="L146" i="1" s="1"/>
  <c r="H146" i="1" l="1"/>
  <c r="I146" i="1" l="1"/>
  <c r="G146" i="1"/>
  <c r="J146" i="1" s="1"/>
  <c r="K147" i="1" s="1"/>
  <c r="L147" i="1" s="1"/>
  <c r="H147" i="1" l="1"/>
  <c r="I147" i="1" l="1"/>
  <c r="G147" i="1"/>
  <c r="J147" i="1" s="1"/>
  <c r="K148" i="1" s="1"/>
  <c r="H148" i="1" s="1"/>
  <c r="I148" i="1" l="1"/>
  <c r="G148" i="1"/>
  <c r="J148" i="1" s="1"/>
  <c r="K149" i="1" s="1"/>
  <c r="H149" i="1" s="1"/>
  <c r="L148" i="1"/>
  <c r="I149" i="1" l="1"/>
  <c r="G149" i="1"/>
  <c r="L149" i="1"/>
  <c r="J149" i="1" l="1"/>
  <c r="K150" i="1" s="1"/>
  <c r="H150" i="1" s="1"/>
  <c r="L150" i="1" l="1"/>
  <c r="I150" i="1"/>
  <c r="G150" i="1"/>
  <c r="J150" i="1" s="1"/>
  <c r="K151" i="1" s="1"/>
  <c r="H151" i="1" s="1"/>
  <c r="I151" i="1" l="1"/>
  <c r="G151" i="1"/>
  <c r="J151" i="1" s="1"/>
  <c r="K152" i="1" s="1"/>
  <c r="L152" i="1" s="1"/>
  <c r="L151" i="1"/>
  <c r="H152" i="1" l="1"/>
  <c r="I152" i="1" l="1"/>
  <c r="G152" i="1"/>
  <c r="J152" i="1" s="1"/>
  <c r="K153" i="1" s="1"/>
  <c r="H153" i="1" s="1"/>
  <c r="G153" i="1" l="1"/>
  <c r="L153" i="1"/>
  <c r="I153" i="1" l="1"/>
  <c r="J153" i="1" s="1"/>
  <c r="K154" i="1" s="1"/>
  <c r="L154" i="1" s="1"/>
  <c r="H154" i="1" l="1"/>
  <c r="I154" i="1" l="1"/>
  <c r="G154" i="1"/>
  <c r="J154" i="1" l="1"/>
  <c r="K155" i="1" s="1"/>
  <c r="H155" i="1" s="1"/>
  <c r="L155" i="1" l="1"/>
  <c r="I155" i="1"/>
  <c r="G155" i="1"/>
  <c r="J155" i="1" s="1"/>
  <c r="K156" i="1" s="1"/>
  <c r="L156" i="1" s="1"/>
  <c r="H156" i="1" l="1"/>
  <c r="I156" i="1" l="1"/>
  <c r="G156" i="1"/>
  <c r="J156" i="1" l="1"/>
  <c r="K157" i="1" s="1"/>
  <c r="L157" i="1" s="1"/>
  <c r="H157" i="1" l="1"/>
  <c r="I157" i="1" l="1"/>
  <c r="G157" i="1"/>
  <c r="J157" i="1" s="1"/>
  <c r="K158" i="1" s="1"/>
  <c r="H158" i="1" s="1"/>
  <c r="I158" i="1" l="1"/>
  <c r="G158" i="1"/>
  <c r="J158" i="1" s="1"/>
  <c r="K159" i="1" s="1"/>
  <c r="H159" i="1" s="1"/>
  <c r="L158" i="1"/>
  <c r="I159" i="1" l="1"/>
  <c r="G159" i="1"/>
  <c r="L159" i="1"/>
  <c r="J159" i="1" l="1"/>
  <c r="K160" i="1" s="1"/>
  <c r="L160" i="1" s="1"/>
  <c r="H160" i="1" l="1"/>
  <c r="I160" i="1" l="1"/>
  <c r="G160" i="1"/>
  <c r="J160" i="1" l="1"/>
  <c r="K161" i="1" s="1"/>
  <c r="L161" i="1" s="1"/>
  <c r="H161" i="1" l="1"/>
  <c r="I161" i="1" l="1"/>
  <c r="G161" i="1"/>
  <c r="J161" i="1" s="1"/>
  <c r="K162" i="1" s="1"/>
  <c r="L162" i="1" s="1"/>
  <c r="H162" i="1" l="1"/>
  <c r="I162" i="1" l="1"/>
  <c r="G162" i="1"/>
  <c r="J162" i="1" l="1"/>
  <c r="K163" i="1" s="1"/>
  <c r="H163" i="1" s="1"/>
  <c r="I163" i="1" l="1"/>
  <c r="L163" i="1"/>
  <c r="G163" i="1"/>
  <c r="J163" i="1" l="1"/>
  <c r="K164" i="1" s="1"/>
  <c r="H164" i="1" s="1"/>
  <c r="I164" i="1" l="1"/>
  <c r="L164" i="1"/>
  <c r="G164" i="1"/>
  <c r="J164" i="1" s="1"/>
  <c r="K165" i="1" s="1"/>
  <c r="L165" i="1" s="1"/>
  <c r="H165" i="1" l="1"/>
  <c r="G165" i="1" l="1"/>
  <c r="I165" i="1" l="1"/>
  <c r="J165" i="1" s="1"/>
  <c r="K166" i="1" s="1"/>
  <c r="L166" i="1" s="1"/>
  <c r="H166" i="1" l="1"/>
  <c r="I166" i="1" l="1"/>
  <c r="G166" i="1"/>
  <c r="J166" i="1" l="1"/>
  <c r="K167" i="1" s="1"/>
  <c r="H167" i="1" s="1"/>
  <c r="L167" i="1" l="1"/>
  <c r="I167" i="1"/>
  <c r="G167" i="1"/>
  <c r="J167" i="1" s="1"/>
  <c r="K168" i="1" s="1"/>
  <c r="H168" i="1" s="1"/>
  <c r="I168" i="1" l="1"/>
  <c r="G168" i="1"/>
  <c r="J168" i="1" s="1"/>
  <c r="K169" i="1" s="1"/>
  <c r="H169" i="1" s="1"/>
  <c r="L168" i="1"/>
  <c r="I169" i="1" l="1"/>
  <c r="G169" i="1"/>
  <c r="J169" i="1" s="1"/>
  <c r="K170" i="1" s="1"/>
  <c r="L170" i="1" s="1"/>
  <c r="L169" i="1"/>
  <c r="H170" i="1" l="1"/>
  <c r="I170" i="1" l="1"/>
  <c r="G170" i="1"/>
  <c r="J170" i="1" s="1"/>
  <c r="K171" i="1" s="1"/>
  <c r="H171" i="1" s="1"/>
  <c r="I171" i="1" l="1"/>
  <c r="G171" i="1"/>
  <c r="J171" i="1" s="1"/>
  <c r="K172" i="1" s="1"/>
  <c r="H172" i="1" s="1"/>
  <c r="L171" i="1"/>
  <c r="I172" i="1" l="1"/>
  <c r="G172" i="1"/>
  <c r="J172" i="1" s="1"/>
  <c r="K173" i="1" s="1"/>
  <c r="H173" i="1" s="1"/>
  <c r="I173" i="1" s="1"/>
  <c r="L172" i="1"/>
  <c r="G173" i="1" l="1"/>
  <c r="L173" i="1"/>
  <c r="J173" i="1" l="1"/>
  <c r="K174" i="1" s="1"/>
  <c r="H174" i="1" s="1"/>
  <c r="I174" i="1" l="1"/>
  <c r="G174" i="1"/>
  <c r="J174" i="1" s="1"/>
  <c r="K175" i="1" s="1"/>
  <c r="L175" i="1" s="1"/>
  <c r="L174" i="1"/>
  <c r="H175" i="1" l="1"/>
  <c r="I175" i="1" l="1"/>
  <c r="G175" i="1"/>
  <c r="J175" i="1" l="1"/>
  <c r="K176" i="1" s="1"/>
  <c r="L176" i="1" s="1"/>
  <c r="H176" i="1" l="1"/>
  <c r="I176" i="1" l="1"/>
  <c r="G176" i="1"/>
  <c r="J176" i="1" l="1"/>
  <c r="K177" i="1" s="1"/>
  <c r="H177" i="1" s="1"/>
  <c r="L177" i="1" l="1"/>
  <c r="I177" i="1"/>
  <c r="G177" i="1"/>
  <c r="J177" i="1" s="1"/>
  <c r="K178" i="1" s="1"/>
  <c r="L178" i="1" s="1"/>
  <c r="H178" i="1" l="1"/>
  <c r="I178" i="1" l="1"/>
  <c r="G178" i="1"/>
  <c r="J178" i="1" l="1"/>
  <c r="K179" i="1" s="1"/>
  <c r="H179" i="1" s="1"/>
  <c r="L179" i="1" l="1"/>
  <c r="I179" i="1"/>
  <c r="G179" i="1"/>
  <c r="J179" i="1" s="1"/>
  <c r="K180" i="1" s="1"/>
  <c r="H180" i="1" s="1"/>
  <c r="I180" i="1" l="1"/>
  <c r="G180" i="1"/>
  <c r="J180" i="1" s="1"/>
  <c r="K181" i="1" s="1"/>
  <c r="H181" i="1" s="1"/>
  <c r="L180" i="1"/>
  <c r="I181" i="1" l="1"/>
  <c r="G181" i="1"/>
  <c r="J181" i="1" s="1"/>
  <c r="K182" i="1" s="1"/>
  <c r="H182" i="1" s="1"/>
  <c r="L181" i="1"/>
  <c r="I182" i="1" l="1"/>
  <c r="J182" i="1"/>
  <c r="G182" i="1"/>
  <c r="L182" i="1"/>
  <c r="K183" i="1" l="1"/>
  <c r="L183" i="1" s="1"/>
  <c r="H183" i="1"/>
  <c r="I183" i="1" l="1"/>
  <c r="G183" i="1"/>
  <c r="J183" i="1" l="1"/>
  <c r="K184" i="1" s="1"/>
  <c r="H184" i="1" s="1"/>
  <c r="L184" i="1" l="1"/>
  <c r="I184" i="1"/>
  <c r="G184" i="1"/>
  <c r="J184" i="1" l="1"/>
  <c r="K185" i="1" s="1"/>
  <c r="H185" i="1" s="1"/>
  <c r="L185" i="1" l="1"/>
  <c r="G185" i="1"/>
  <c r="I185" i="1" l="1"/>
  <c r="J185" i="1" s="1"/>
  <c r="K186" i="1" s="1"/>
  <c r="L186" i="1" s="1"/>
  <c r="H186" i="1" l="1"/>
  <c r="I186" i="1" l="1"/>
  <c r="G186" i="1"/>
  <c r="J186" i="1" s="1"/>
  <c r="K187" i="1" s="1"/>
  <c r="L187" i="1" s="1"/>
  <c r="H187" i="1" l="1"/>
  <c r="G187" i="1" l="1"/>
  <c r="I187" i="1" l="1"/>
  <c r="J187" i="1" s="1"/>
  <c r="K188" i="1" s="1"/>
  <c r="H188" i="1" s="1"/>
  <c r="I188" i="1" l="1"/>
  <c r="L188" i="1"/>
  <c r="G188" i="1"/>
  <c r="J188" i="1" l="1"/>
  <c r="K189" i="1" s="1"/>
  <c r="L189" i="1" s="1"/>
  <c r="H189" i="1" l="1"/>
  <c r="I189" i="1" l="1"/>
  <c r="G189" i="1"/>
  <c r="J189" i="1" l="1"/>
  <c r="K190" i="1" s="1"/>
  <c r="H190" i="1" s="1"/>
  <c r="L190" i="1" l="1"/>
  <c r="I190" i="1"/>
  <c r="G190" i="1"/>
  <c r="J190" i="1" s="1"/>
  <c r="K191" i="1" s="1"/>
  <c r="L191" i="1" s="1"/>
  <c r="H191" i="1" l="1"/>
  <c r="I191" i="1" l="1"/>
  <c r="G191" i="1"/>
  <c r="J191" i="1" l="1"/>
  <c r="K192" i="1" s="1"/>
  <c r="L192" i="1" s="1"/>
  <c r="H192" i="1" l="1"/>
  <c r="I192" i="1" l="1"/>
  <c r="G192" i="1"/>
  <c r="J192" i="1" l="1"/>
  <c r="K193" i="1" s="1"/>
  <c r="H193" i="1" s="1"/>
  <c r="I193" i="1" l="1"/>
  <c r="L193" i="1"/>
  <c r="G193" i="1"/>
  <c r="J193" i="1" l="1"/>
  <c r="K194" i="1" s="1"/>
  <c r="L194" i="1" s="1"/>
  <c r="H194" i="1" l="1"/>
  <c r="I194" i="1" l="1"/>
  <c r="G194" i="1"/>
  <c r="J194" i="1" s="1"/>
  <c r="K195" i="1" s="1"/>
  <c r="L195" i="1" s="1"/>
  <c r="H195" i="1" l="1"/>
  <c r="I195" i="1" l="1"/>
  <c r="G195" i="1"/>
  <c r="J195" i="1" l="1"/>
  <c r="K196" i="1" s="1"/>
  <c r="L196" i="1" s="1"/>
  <c r="H196" i="1" l="1"/>
  <c r="I196" i="1" l="1"/>
  <c r="G196" i="1"/>
  <c r="J196" i="1" s="1"/>
  <c r="K197" i="1" s="1"/>
  <c r="H197" i="1" s="1"/>
  <c r="I197" i="1" l="1"/>
  <c r="G197" i="1"/>
  <c r="J197" i="1" s="1"/>
  <c r="K198" i="1" s="1"/>
  <c r="L198" i="1" s="1"/>
  <c r="L197" i="1"/>
  <c r="H198" i="1" l="1"/>
  <c r="I198" i="1" l="1"/>
  <c r="G198" i="1"/>
  <c r="J198" i="1" s="1"/>
  <c r="K199" i="1" s="1"/>
  <c r="L199" i="1" s="1"/>
  <c r="H199" i="1" l="1"/>
  <c r="I199" i="1" l="1"/>
  <c r="G199" i="1"/>
  <c r="J199" i="1" l="1"/>
  <c r="K200" i="1" s="1"/>
  <c r="L200" i="1" s="1"/>
  <c r="H200" i="1" l="1"/>
  <c r="I200" i="1" l="1"/>
  <c r="G200" i="1"/>
  <c r="J200" i="1" l="1"/>
  <c r="K201" i="1" s="1"/>
  <c r="H201" i="1" s="1"/>
  <c r="L201" i="1" l="1"/>
  <c r="I201" i="1"/>
  <c r="G201" i="1"/>
  <c r="J201" i="1" s="1"/>
  <c r="K202" i="1" s="1"/>
  <c r="H202" i="1" s="1"/>
  <c r="I202" i="1" l="1"/>
  <c r="G202" i="1"/>
  <c r="J202" i="1" s="1"/>
  <c r="K203" i="1" s="1"/>
  <c r="L203" i="1" s="1"/>
  <c r="L202" i="1"/>
  <c r="H203" i="1" l="1"/>
  <c r="J203" i="1" l="1"/>
  <c r="G203" i="1"/>
  <c r="I203" i="1" s="1"/>
  <c r="K204" i="1" s="1"/>
  <c r="L204" i="1" l="1"/>
  <c r="H204" i="1"/>
  <c r="G204" i="1" l="1"/>
  <c r="I204" i="1" l="1"/>
  <c r="J204" i="1" s="1"/>
  <c r="K205" i="1" s="1"/>
  <c r="L205" i="1" s="1"/>
  <c r="H205" i="1" l="1"/>
  <c r="I205" i="1" l="1"/>
  <c r="G205" i="1"/>
  <c r="J205" i="1" l="1"/>
  <c r="K206" i="1" s="1"/>
  <c r="H206" i="1" s="1"/>
  <c r="I206" i="1" l="1"/>
  <c r="L206" i="1"/>
  <c r="G206" i="1"/>
  <c r="J206" i="1" l="1"/>
  <c r="K207" i="1" s="1"/>
  <c r="H207" i="1" s="1"/>
  <c r="L207" i="1" l="1"/>
  <c r="G207" i="1"/>
  <c r="I207" i="1" l="1"/>
  <c r="J207" i="1" s="1"/>
  <c r="K208" i="1" s="1"/>
  <c r="L208" i="1" s="1"/>
  <c r="H208" i="1" l="1"/>
  <c r="I208" i="1" l="1"/>
  <c r="G208" i="1"/>
  <c r="J208" i="1" l="1"/>
  <c r="K209" i="1" s="1"/>
  <c r="H209" i="1" s="1"/>
  <c r="L209" i="1" l="1"/>
  <c r="G209" i="1"/>
  <c r="I209" i="1" l="1"/>
  <c r="J209" i="1" s="1"/>
  <c r="K210" i="1" s="1"/>
  <c r="H210" i="1" s="1"/>
  <c r="L210" i="1" l="1"/>
  <c r="I210" i="1"/>
  <c r="G210" i="1"/>
  <c r="J210" i="1" s="1"/>
  <c r="K211" i="1" s="1"/>
  <c r="H211" i="1" s="1"/>
  <c r="I211" i="1" l="1"/>
  <c r="G211" i="1"/>
  <c r="J211" i="1" s="1"/>
  <c r="K212" i="1" s="1"/>
  <c r="L212" i="1" s="1"/>
  <c r="L211" i="1"/>
  <c r="H212" i="1" l="1"/>
  <c r="I212" i="1" l="1"/>
  <c r="G212" i="1"/>
  <c r="J212" i="1" l="1"/>
  <c r="K213" i="1" s="1"/>
  <c r="H213" i="1" s="1"/>
  <c r="I213" i="1" l="1"/>
  <c r="L213" i="1"/>
  <c r="G213" i="1"/>
  <c r="J213" i="1" l="1"/>
  <c r="K214" i="1" s="1"/>
  <c r="L214" i="1" s="1"/>
  <c r="H214" i="1" l="1"/>
  <c r="I214" i="1" l="1"/>
  <c r="G214" i="1"/>
  <c r="J214" i="1" l="1"/>
  <c r="K215" i="1" s="1"/>
  <c r="L215" i="1" s="1"/>
  <c r="H215" i="1" l="1"/>
  <c r="I215" i="1" l="1"/>
  <c r="G215" i="1"/>
  <c r="J215" i="1" l="1"/>
  <c r="K216" i="1" s="1"/>
  <c r="H216" i="1" s="1"/>
  <c r="I216" i="1" l="1"/>
  <c r="L216" i="1"/>
  <c r="G216" i="1"/>
  <c r="J216" i="1" l="1"/>
  <c r="K217" i="1" s="1"/>
  <c r="H217" i="1" s="1"/>
  <c r="L217" i="1" l="1"/>
  <c r="I217" i="1"/>
  <c r="J217" i="1"/>
  <c r="K218" i="1" s="1"/>
  <c r="L218" i="1" s="1"/>
  <c r="G217" i="1"/>
  <c r="H218" i="1" l="1"/>
  <c r="I218" i="1" l="1"/>
  <c r="G218" i="1"/>
  <c r="J218" i="1" s="1"/>
  <c r="K219" i="1" s="1"/>
  <c r="H219" i="1" s="1"/>
  <c r="I219" i="1" l="1"/>
  <c r="G219" i="1"/>
  <c r="L219" i="1"/>
  <c r="J219" i="1" l="1"/>
  <c r="K220" i="1" s="1"/>
  <c r="H220" i="1" s="1"/>
  <c r="I220" i="1" l="1"/>
  <c r="G220" i="1"/>
  <c r="J220" i="1" s="1"/>
  <c r="K221" i="1" s="1"/>
  <c r="H221" i="1" s="1"/>
  <c r="L220" i="1"/>
  <c r="G221" i="1" l="1"/>
  <c r="L221" i="1"/>
  <c r="I221" i="1" l="1"/>
  <c r="J221" i="1" s="1"/>
  <c r="K222" i="1" s="1"/>
  <c r="L222" i="1" s="1"/>
  <c r="H222" i="1" l="1"/>
  <c r="I222" i="1" l="1"/>
  <c r="G222" i="1"/>
  <c r="J222" i="1" l="1"/>
  <c r="K223" i="1" s="1"/>
  <c r="H223" i="1" s="1"/>
  <c r="L223" i="1" l="1"/>
  <c r="I223" i="1"/>
  <c r="G223" i="1"/>
  <c r="J223" i="1" l="1"/>
  <c r="K224" i="1" s="1"/>
  <c r="H224" i="1" s="1"/>
  <c r="L224" i="1" l="1"/>
  <c r="I224" i="1"/>
  <c r="G224" i="1"/>
  <c r="J224" i="1" l="1"/>
  <c r="K225" i="1" s="1"/>
  <c r="H225" i="1" s="1"/>
  <c r="L225" i="1" l="1"/>
  <c r="I225" i="1"/>
  <c r="G225" i="1"/>
  <c r="J225" i="1" s="1"/>
  <c r="K226" i="1" s="1"/>
  <c r="L226" i="1" s="1"/>
  <c r="H226" i="1" l="1"/>
  <c r="G226" i="1" l="1"/>
  <c r="I226" i="1" l="1"/>
  <c r="J226" i="1" s="1"/>
  <c r="K227" i="1" s="1"/>
  <c r="L227" i="1" s="1"/>
  <c r="H227" i="1" l="1"/>
  <c r="I227" i="1" l="1"/>
  <c r="G227" i="1"/>
  <c r="J227" i="1" l="1"/>
  <c r="K228" i="1" s="1"/>
  <c r="H228" i="1" s="1"/>
  <c r="I228" i="1" s="1"/>
  <c r="L228" i="1" l="1"/>
  <c r="G228" i="1"/>
  <c r="J228" i="1" l="1"/>
  <c r="K229" i="1" s="1"/>
  <c r="L229" i="1" s="1"/>
  <c r="H229" i="1" l="1"/>
  <c r="I229" i="1" l="1"/>
  <c r="G229" i="1"/>
  <c r="J229" i="1" l="1"/>
  <c r="K230" i="1" s="1"/>
  <c r="L230" i="1" s="1"/>
  <c r="H230" i="1" l="1"/>
  <c r="I230" i="1" l="1"/>
  <c r="G230" i="1"/>
  <c r="J230" i="1" l="1"/>
  <c r="K231" i="1" s="1"/>
  <c r="L231" i="1" s="1"/>
  <c r="H231" i="1" l="1"/>
  <c r="I231" i="1" l="1"/>
  <c r="G231" i="1"/>
  <c r="J231" i="1" s="1"/>
  <c r="K232" i="1" s="1"/>
  <c r="L232" i="1" s="1"/>
  <c r="H232" i="1" l="1"/>
  <c r="I232" i="1" l="1"/>
  <c r="G232" i="1"/>
  <c r="J232" i="1" l="1"/>
  <c r="K233" i="1" s="1"/>
  <c r="H233" i="1" s="1"/>
  <c r="I233" i="1" l="1"/>
  <c r="L233" i="1"/>
  <c r="G233" i="1"/>
  <c r="J233" i="1" l="1"/>
  <c r="K234" i="1" s="1"/>
  <c r="L234" i="1" s="1"/>
  <c r="H234" i="1" l="1"/>
  <c r="I234" i="1" l="1"/>
  <c r="G234" i="1"/>
  <c r="J234" i="1" l="1"/>
  <c r="K235" i="1" s="1"/>
  <c r="H235" i="1" s="1"/>
  <c r="I235" i="1" l="1"/>
  <c r="L235" i="1"/>
  <c r="G235" i="1"/>
  <c r="J235" i="1" l="1"/>
  <c r="K236" i="1" s="1"/>
  <c r="H236" i="1" s="1"/>
  <c r="L236" i="1" l="1"/>
  <c r="I236" i="1"/>
  <c r="G236" i="1"/>
  <c r="J236" i="1" s="1"/>
  <c r="K237" i="1" s="1"/>
  <c r="L237" i="1" s="1"/>
  <c r="H237" i="1" l="1"/>
  <c r="I237" i="1" l="1"/>
  <c r="G237" i="1"/>
  <c r="J237" i="1" s="1"/>
  <c r="K238" i="1" s="1"/>
  <c r="L238" i="1" s="1"/>
  <c r="H238" i="1" l="1"/>
  <c r="I238" i="1" l="1"/>
  <c r="G238" i="1"/>
  <c r="J238" i="1" s="1"/>
  <c r="K239" i="1" s="1"/>
  <c r="H239" i="1" s="1"/>
  <c r="I239" i="1" l="1"/>
  <c r="G239" i="1"/>
  <c r="J239" i="1" s="1"/>
  <c r="K240" i="1" s="1"/>
  <c r="L239" i="1"/>
  <c r="L240" i="1" l="1"/>
  <c r="H240" i="1"/>
  <c r="I240" i="1" s="1"/>
  <c r="G240" i="1" l="1"/>
  <c r="J240" i="1" s="1"/>
  <c r="K241" i="1" s="1"/>
  <c r="L241" i="1" s="1"/>
  <c r="H241" i="1" l="1"/>
  <c r="G241" i="1" s="1"/>
  <c r="I241" i="1" l="1"/>
  <c r="J241" i="1" l="1"/>
  <c r="K242" i="1" s="1"/>
  <c r="L242" i="1" s="1"/>
  <c r="H242" i="1" l="1"/>
  <c r="G242" i="1" s="1"/>
  <c r="I242" i="1" l="1"/>
  <c r="J242" i="1" l="1"/>
  <c r="K243" i="1" s="1"/>
  <c r="L243" i="1" s="1"/>
  <c r="H243" i="1" l="1"/>
  <c r="G243" i="1" s="1"/>
  <c r="I243" i="1" l="1"/>
  <c r="J243" i="1" l="1"/>
  <c r="K244" i="1" s="1"/>
  <c r="H244" i="1" s="1"/>
  <c r="G244" i="1" s="1"/>
  <c r="I244" i="1" l="1"/>
  <c r="J244" i="1" s="1"/>
  <c r="K245" i="1" s="1"/>
  <c r="L244" i="1"/>
  <c r="L245" i="1" l="1"/>
  <c r="H245" i="1"/>
  <c r="I245" i="1" l="1"/>
  <c r="G245" i="1"/>
  <c r="J245" i="1" l="1"/>
  <c r="K246" i="1" s="1"/>
  <c r="L246" i="1" s="1"/>
  <c r="H246" i="1" l="1"/>
  <c r="G246" i="1" s="1"/>
  <c r="I246" i="1" l="1"/>
  <c r="J246" i="1" s="1"/>
  <c r="K247" i="1" s="1"/>
  <c r="L247" i="1" s="1"/>
  <c r="H247" i="1" l="1"/>
  <c r="I247" i="1" l="1"/>
  <c r="G247" i="1"/>
  <c r="J247" i="1" l="1"/>
  <c r="K248" i="1" s="1"/>
  <c r="L248" i="1" s="1"/>
  <c r="H248" i="1" l="1"/>
  <c r="G248" i="1" l="1"/>
  <c r="I248" i="1"/>
  <c r="J248" i="1" l="1"/>
  <c r="K249" i="1" s="1"/>
  <c r="L249" i="1" s="1"/>
  <c r="H249" i="1" l="1"/>
  <c r="G249" i="1" l="1"/>
  <c r="I249" i="1" s="1"/>
  <c r="J249" i="1" s="1"/>
  <c r="K250" i="1" s="1"/>
  <c r="H250" i="1" s="1"/>
  <c r="I250" i="1" l="1"/>
  <c r="G250" i="1"/>
  <c r="L250" i="1"/>
  <c r="J250" i="1" l="1"/>
  <c r="K251" i="1" s="1"/>
  <c r="H251" i="1" s="1"/>
  <c r="I251" i="1" s="1"/>
  <c r="L251" i="1" l="1"/>
  <c r="G251" i="1"/>
  <c r="J251" i="1" l="1"/>
  <c r="K252" i="1" s="1"/>
  <c r="L252" i="1" s="1"/>
  <c r="H252" i="1" l="1"/>
  <c r="G252" i="1" l="1"/>
  <c r="I252" i="1" s="1"/>
  <c r="J252" i="1" s="1"/>
  <c r="K253" i="1" s="1"/>
  <c r="L253" i="1" s="1"/>
  <c r="H253" i="1" l="1"/>
  <c r="I253" i="1" s="1"/>
  <c r="G253" i="1" l="1"/>
  <c r="J253" i="1" l="1"/>
  <c r="K254" i="1" s="1"/>
  <c r="L254" i="1" s="1"/>
  <c r="H254" i="1" l="1"/>
  <c r="G254" i="1" l="1"/>
  <c r="I254" i="1"/>
  <c r="J254" i="1" l="1"/>
  <c r="K255" i="1" s="1"/>
  <c r="L255" i="1" s="1"/>
  <c r="H255" i="1" l="1"/>
  <c r="G255" i="1" l="1"/>
  <c r="I255" i="1"/>
  <c r="J255" i="1" l="1"/>
  <c r="K256" i="1" s="1"/>
  <c r="L256" i="1" s="1"/>
  <c r="H256" i="1" l="1"/>
  <c r="G256" i="1" l="1"/>
  <c r="I256" i="1"/>
  <c r="J256" i="1" l="1"/>
  <c r="K257" i="1" s="1"/>
  <c r="H257" i="1" s="1"/>
  <c r="I257" i="1" s="1"/>
  <c r="L257" i="1" l="1"/>
  <c r="G257" i="1"/>
  <c r="J257" i="1" l="1"/>
  <c r="K258" i="1" s="1"/>
  <c r="L258" i="1" s="1"/>
  <c r="H258" i="1" l="1"/>
  <c r="G258" i="1" l="1"/>
  <c r="I258" i="1"/>
  <c r="J258" i="1" l="1"/>
  <c r="K259" i="1" s="1"/>
  <c r="L259" i="1" s="1"/>
  <c r="H259" i="1" l="1"/>
  <c r="G259" i="1" l="1"/>
  <c r="I259" i="1"/>
  <c r="J259" i="1" l="1"/>
  <c r="K260" i="1" s="1"/>
  <c r="L260" i="1" s="1"/>
  <c r="H260" i="1" l="1"/>
  <c r="G260" i="1" l="1"/>
  <c r="I260" i="1"/>
  <c r="J260" i="1" l="1"/>
  <c r="K261" i="1" s="1"/>
  <c r="L261" i="1" s="1"/>
  <c r="H261" i="1" l="1"/>
  <c r="G261" i="1" l="1"/>
  <c r="I261" i="1"/>
  <c r="J261" i="1" l="1"/>
  <c r="K262" i="1" s="1"/>
  <c r="H262" i="1" s="1"/>
  <c r="I262" i="1" s="1"/>
  <c r="G262" i="1" l="1"/>
  <c r="L262" i="1"/>
  <c r="J262" i="1" l="1"/>
  <c r="K263" i="1" s="1"/>
  <c r="L263" i="1" s="1"/>
  <c r="H263" i="1" l="1"/>
  <c r="G263" i="1" l="1"/>
  <c r="I263" i="1"/>
  <c r="J263" i="1" l="1"/>
  <c r="K264" i="1" s="1"/>
  <c r="H264" i="1" s="1"/>
  <c r="I264" i="1" s="1"/>
  <c r="G264" i="1" l="1"/>
  <c r="L264" i="1"/>
  <c r="J264" i="1" l="1"/>
  <c r="K265" i="1" s="1"/>
  <c r="H265" i="1" s="1"/>
  <c r="I265" i="1" s="1"/>
  <c r="G265" i="1" l="1"/>
  <c r="L265" i="1"/>
  <c r="J265" i="1" l="1"/>
  <c r="K266" i="1" s="1"/>
  <c r="L266" i="1" s="1"/>
  <c r="H266" i="1" l="1"/>
  <c r="G266" i="1" l="1"/>
  <c r="I266" i="1"/>
  <c r="J266" i="1" l="1"/>
  <c r="K267" i="1" s="1"/>
  <c r="L267" i="1" s="1"/>
  <c r="H267" i="1" l="1"/>
  <c r="G267" i="1" l="1"/>
  <c r="I267" i="1"/>
  <c r="J267" i="1" l="1"/>
  <c r="K268" i="1" s="1"/>
  <c r="L268" i="1" s="1"/>
  <c r="H268" i="1" l="1"/>
  <c r="I268" i="1" l="1"/>
  <c r="G268" i="1"/>
  <c r="J268" i="1" l="1"/>
  <c r="K269" i="1" s="1"/>
  <c r="L269" i="1" s="1"/>
  <c r="H269" i="1" l="1"/>
  <c r="G269" i="1" l="1"/>
  <c r="J269" i="1" s="1"/>
  <c r="K270" i="1" s="1"/>
  <c r="H270" i="1" s="1"/>
  <c r="I270" i="1" s="1"/>
  <c r="I269" i="1"/>
  <c r="L270" i="1" l="1"/>
  <c r="G270" i="1"/>
  <c r="J270" i="1" l="1"/>
  <c r="K271" i="1" s="1"/>
  <c r="L271" i="1" s="1"/>
  <c r="H271" i="1" l="1"/>
  <c r="G271" i="1" s="1"/>
  <c r="I271" i="1" l="1"/>
  <c r="J271" i="1"/>
  <c r="K272" i="1" s="1"/>
  <c r="H272" i="1" s="1"/>
  <c r="G272" i="1" s="1"/>
  <c r="J272" i="1" l="1"/>
  <c r="L272" i="1"/>
  <c r="I272" i="1" l="1"/>
  <c r="K273" i="1" s="1"/>
  <c r="H273" i="1" l="1"/>
  <c r="G273" i="1" s="1"/>
  <c r="L273" i="1"/>
  <c r="I273" i="1" l="1"/>
  <c r="J273" i="1" l="1"/>
  <c r="K274" i="1" s="1"/>
  <c r="L274" i="1" s="1"/>
  <c r="H274" i="1" l="1"/>
  <c r="G274" i="1" s="1"/>
  <c r="I274" i="1" l="1"/>
  <c r="J274" i="1" l="1"/>
  <c r="K275" i="1" s="1"/>
  <c r="H275" i="1" s="1"/>
  <c r="G275" i="1" s="1"/>
  <c r="I275" i="1" l="1"/>
  <c r="L275" i="1"/>
  <c r="J275" i="1" l="1"/>
  <c r="K276" i="1" s="1"/>
  <c r="H276" i="1" s="1"/>
  <c r="G276" i="1" s="1"/>
  <c r="I276" i="1" l="1"/>
  <c r="L276" i="1"/>
  <c r="J276" i="1" l="1"/>
  <c r="K277" i="1" s="1"/>
  <c r="H277" i="1" s="1"/>
  <c r="G277" i="1" s="1"/>
  <c r="I277" i="1" l="1"/>
  <c r="L277" i="1"/>
  <c r="J277" i="1" l="1"/>
  <c r="K278" i="1" s="1"/>
  <c r="L278" i="1" s="1"/>
  <c r="H278" i="1" l="1"/>
  <c r="G278" i="1" s="1"/>
  <c r="I278" i="1" l="1"/>
  <c r="J278" i="1" l="1"/>
  <c r="K279" i="1" s="1"/>
  <c r="H279" i="1" s="1"/>
  <c r="G279" i="1" s="1"/>
  <c r="I279" i="1" l="1"/>
  <c r="L279" i="1"/>
  <c r="J279" i="1" l="1"/>
  <c r="K280" i="1" s="1"/>
  <c r="H280" i="1" s="1"/>
  <c r="G280" i="1" s="1"/>
  <c r="I280" i="1" l="1"/>
  <c r="L280" i="1"/>
  <c r="J280" i="1" l="1"/>
  <c r="K281" i="1" s="1"/>
  <c r="H281" i="1" s="1"/>
  <c r="G281" i="1" s="1"/>
  <c r="I281" i="1" l="1"/>
  <c r="L281" i="1"/>
  <c r="J281" i="1" l="1"/>
  <c r="K282" i="1" s="1"/>
  <c r="L282" i="1" s="1"/>
  <c r="H282" i="1" l="1"/>
  <c r="G282" i="1" s="1"/>
  <c r="I282" i="1" l="1"/>
  <c r="J282" i="1" l="1"/>
  <c r="K283" i="1" s="1"/>
  <c r="L283" i="1" s="1"/>
  <c r="H283" i="1" l="1"/>
  <c r="G283" i="1" s="1"/>
  <c r="I283" i="1" l="1"/>
  <c r="J283" i="1" s="1"/>
  <c r="K284" i="1" s="1"/>
  <c r="L284" i="1" s="1"/>
  <c r="H284" i="1" l="1"/>
  <c r="G284" i="1" s="1"/>
  <c r="I284" i="1" l="1"/>
  <c r="J284" i="1" l="1"/>
  <c r="K285" i="1" s="1"/>
  <c r="L285" i="1" s="1"/>
  <c r="H285" i="1" l="1"/>
  <c r="G285" i="1" s="1"/>
  <c r="I285" i="1" l="1"/>
  <c r="J285" i="1" l="1"/>
  <c r="K286" i="1" s="1"/>
  <c r="L286" i="1" s="1"/>
  <c r="H286" i="1" l="1"/>
  <c r="G286" i="1" s="1"/>
  <c r="I286" i="1" l="1"/>
  <c r="J286" i="1" l="1"/>
  <c r="K287" i="1" s="1"/>
  <c r="L287" i="1" s="1"/>
  <c r="H287" i="1" l="1"/>
  <c r="G287" i="1" s="1"/>
  <c r="I287" i="1" l="1"/>
  <c r="J287" i="1" l="1"/>
  <c r="K288" i="1" s="1"/>
  <c r="H288" i="1" s="1"/>
  <c r="G288" i="1" s="1"/>
  <c r="I288" i="1" l="1"/>
  <c r="L288" i="1"/>
  <c r="J288" i="1" l="1"/>
  <c r="K289" i="1" s="1"/>
  <c r="H289" i="1" s="1"/>
  <c r="G289" i="1" s="1"/>
  <c r="I289" i="1" l="1"/>
  <c r="L289" i="1"/>
  <c r="J289" i="1" l="1"/>
  <c r="K290" i="1" s="1"/>
  <c r="H290" i="1" s="1"/>
  <c r="G290" i="1" s="1"/>
  <c r="I290" i="1" l="1"/>
  <c r="L290" i="1"/>
  <c r="J290" i="1" l="1"/>
  <c r="K291" i="1" s="1"/>
  <c r="L291" i="1" s="1"/>
  <c r="H291" i="1" l="1"/>
  <c r="G291" i="1" s="1"/>
  <c r="I291" i="1" l="1"/>
  <c r="J291" i="1" l="1"/>
  <c r="K292" i="1" s="1"/>
  <c r="L292" i="1" s="1"/>
  <c r="H292" i="1" l="1"/>
  <c r="G292" i="1" s="1"/>
  <c r="I292" i="1" l="1"/>
  <c r="J292" i="1" l="1"/>
  <c r="K293" i="1" s="1"/>
  <c r="L293" i="1" s="1"/>
  <c r="H293" i="1" l="1"/>
  <c r="G293" i="1" s="1"/>
  <c r="I293" i="1" l="1"/>
  <c r="J293" i="1" l="1"/>
  <c r="K294" i="1" s="1"/>
  <c r="H294" i="1" s="1"/>
  <c r="G294" i="1" s="1"/>
  <c r="L294" i="1" l="1"/>
  <c r="I294" i="1" l="1"/>
  <c r="J294" i="1" s="1"/>
  <c r="K295" i="1" s="1"/>
  <c r="L295" i="1" s="1"/>
  <c r="H295" i="1" l="1"/>
  <c r="G295" i="1" s="1"/>
  <c r="I295" i="1" l="1"/>
  <c r="J295" i="1" l="1"/>
  <c r="K296" i="1" s="1"/>
  <c r="L296" i="1" s="1"/>
  <c r="H296" i="1" l="1"/>
  <c r="G296" i="1" s="1"/>
  <c r="I296" i="1" l="1"/>
  <c r="J296" i="1" l="1"/>
  <c r="K297" i="1" s="1"/>
  <c r="L297" i="1" s="1"/>
  <c r="H297" i="1" l="1"/>
  <c r="G297" i="1" s="1"/>
  <c r="I297" i="1" l="1"/>
  <c r="J297" i="1" l="1"/>
  <c r="K298" i="1" s="1"/>
  <c r="L298" i="1" s="1"/>
  <c r="H298" i="1" l="1"/>
  <c r="G298" i="1" s="1"/>
  <c r="I298" i="1" l="1"/>
  <c r="J298" i="1" l="1"/>
  <c r="K299" i="1" s="1"/>
  <c r="L299" i="1" s="1"/>
  <c r="H299" i="1" l="1"/>
  <c r="G299" i="1" s="1"/>
  <c r="I299" i="1" l="1"/>
  <c r="J299" i="1" s="1"/>
  <c r="K300" i="1" s="1"/>
  <c r="L300" i="1" s="1"/>
  <c r="H300" i="1" l="1"/>
  <c r="G300" i="1" s="1"/>
  <c r="I300" i="1" l="1"/>
  <c r="J300" i="1" l="1"/>
  <c r="K301" i="1" s="1"/>
  <c r="L301" i="1" s="1"/>
  <c r="H301" i="1" l="1"/>
  <c r="G301" i="1" s="1"/>
  <c r="I301" i="1" l="1"/>
  <c r="J301" i="1" l="1"/>
  <c r="K302" i="1" s="1"/>
  <c r="H302" i="1" s="1"/>
  <c r="G302" i="1" s="1"/>
  <c r="I302" i="1" l="1"/>
  <c r="L302" i="1"/>
  <c r="J302" i="1" l="1"/>
  <c r="K303" i="1" s="1"/>
  <c r="L303" i="1" s="1"/>
  <c r="H303" i="1" l="1"/>
  <c r="G303" i="1" s="1"/>
  <c r="I303" i="1" l="1"/>
  <c r="J303" i="1" l="1"/>
  <c r="K304" i="1" s="1"/>
  <c r="H304" i="1" s="1"/>
  <c r="G304" i="1" s="1"/>
  <c r="I304" i="1" l="1"/>
  <c r="L304" i="1"/>
  <c r="J304" i="1" l="1"/>
  <c r="K305" i="1" s="1"/>
  <c r="H305" i="1" s="1"/>
  <c r="G305" i="1" s="1"/>
  <c r="I305" i="1" l="1"/>
  <c r="L305" i="1"/>
  <c r="J305" i="1" l="1"/>
  <c r="K306" i="1" s="1"/>
  <c r="H306" i="1" s="1"/>
  <c r="G306" i="1" s="1"/>
  <c r="I306" i="1" l="1"/>
  <c r="J306" i="1" s="1"/>
  <c r="K307" i="1" s="1"/>
  <c r="L306" i="1"/>
  <c r="L307" i="1" l="1"/>
  <c r="H307" i="1"/>
  <c r="I307" i="1" l="1"/>
  <c r="G307" i="1"/>
  <c r="J307" i="1" l="1"/>
  <c r="K308" i="1" s="1"/>
  <c r="L308" i="1" s="1"/>
  <c r="H308" i="1" l="1"/>
  <c r="G308" i="1" s="1"/>
  <c r="I308" i="1" l="1"/>
  <c r="J308" i="1" s="1"/>
  <c r="K309" i="1" s="1"/>
  <c r="L309" i="1" s="1"/>
  <c r="H309" i="1" l="1"/>
  <c r="G309" i="1" s="1"/>
  <c r="I309" i="1" l="1"/>
  <c r="J309" i="1"/>
  <c r="K310" i="1" s="1"/>
  <c r="L310" i="1" s="1"/>
  <c r="H310" i="1" l="1"/>
  <c r="G310" i="1" s="1"/>
  <c r="I310" i="1" l="1"/>
  <c r="J310" i="1" l="1"/>
  <c r="K311" i="1" s="1"/>
  <c r="L311" i="1" s="1"/>
  <c r="H311" i="1" l="1"/>
  <c r="G311" i="1" s="1"/>
  <c r="I311" i="1" l="1"/>
  <c r="J311" i="1" l="1"/>
  <c r="K312" i="1" s="1"/>
  <c r="H312" i="1" s="1"/>
  <c r="G312" i="1" s="1"/>
  <c r="I312" i="1" l="1"/>
  <c r="L312" i="1"/>
  <c r="J312" i="1" l="1"/>
  <c r="K313" i="1" s="1"/>
  <c r="H313" i="1" s="1"/>
  <c r="G313" i="1" s="1"/>
  <c r="I313" i="1" l="1"/>
  <c r="L313" i="1"/>
  <c r="J313" i="1" l="1"/>
  <c r="K314" i="1" s="1"/>
  <c r="L314" i="1" s="1"/>
  <c r="H314" i="1" l="1"/>
  <c r="G314" i="1" s="1"/>
  <c r="I314" i="1" l="1"/>
  <c r="J314" i="1" l="1"/>
  <c r="K315" i="1" s="1"/>
  <c r="H315" i="1" s="1"/>
  <c r="G315" i="1" s="1"/>
  <c r="I315" i="1" l="1"/>
  <c r="L315" i="1"/>
  <c r="J315" i="1" l="1"/>
  <c r="K316" i="1" s="1"/>
  <c r="H316" i="1" s="1"/>
  <c r="G316" i="1" s="1"/>
  <c r="I316" i="1" l="1"/>
  <c r="L316" i="1"/>
  <c r="J316" i="1" l="1"/>
  <c r="K317" i="1" s="1"/>
  <c r="H317" i="1" s="1"/>
  <c r="G317" i="1" s="1"/>
  <c r="I317" i="1" l="1"/>
  <c r="L317" i="1"/>
  <c r="J317" i="1" l="1"/>
  <c r="K318" i="1" s="1"/>
  <c r="H318" i="1" s="1"/>
  <c r="G318" i="1" s="1"/>
  <c r="I318" i="1" l="1"/>
  <c r="L318" i="1"/>
  <c r="J318" i="1" l="1"/>
  <c r="K319" i="1" s="1"/>
  <c r="L319" i="1" s="1"/>
  <c r="H319" i="1" l="1"/>
  <c r="G319" i="1" s="1"/>
  <c r="I319" i="1" l="1"/>
  <c r="J319" i="1" l="1"/>
  <c r="K320" i="1" s="1"/>
  <c r="L320" i="1" s="1"/>
  <c r="H320" i="1" l="1"/>
  <c r="G320" i="1" s="1"/>
  <c r="I320" i="1" l="1"/>
  <c r="J320" i="1" l="1"/>
  <c r="K321" i="1" s="1"/>
  <c r="H321" i="1" s="1"/>
  <c r="G321" i="1" s="1"/>
  <c r="I321" i="1" l="1"/>
  <c r="L321" i="1"/>
  <c r="J321" i="1" l="1"/>
  <c r="K322" i="1" s="1"/>
  <c r="H322" i="1" s="1"/>
  <c r="G322" i="1" s="1"/>
  <c r="I322" i="1" l="1"/>
  <c r="L322" i="1"/>
  <c r="J322" i="1" l="1"/>
  <c r="K323" i="1" s="1"/>
  <c r="H323" i="1" s="1"/>
  <c r="G323" i="1" s="1"/>
  <c r="L323" i="1" l="1"/>
  <c r="I323" i="1" l="1"/>
  <c r="J323" i="1" s="1"/>
  <c r="K324" i="1" s="1"/>
  <c r="L324" i="1" s="1"/>
  <c r="H324" i="1" l="1"/>
  <c r="G324" i="1" s="1"/>
  <c r="I324" i="1" l="1"/>
  <c r="J324" i="1" l="1"/>
  <c r="K325" i="1" s="1"/>
  <c r="H325" i="1" s="1"/>
  <c r="G325" i="1" s="1"/>
  <c r="I325" i="1" l="1"/>
  <c r="L325" i="1"/>
  <c r="J325" i="1" l="1"/>
  <c r="K326" i="1" s="1"/>
  <c r="H326" i="1" s="1"/>
  <c r="G326" i="1" s="1"/>
  <c r="I326" i="1" l="1"/>
  <c r="L326" i="1"/>
  <c r="J326" i="1" l="1"/>
  <c r="K327" i="1" s="1"/>
  <c r="L327" i="1" s="1"/>
  <c r="H327" i="1" l="1"/>
  <c r="G327" i="1" s="1"/>
  <c r="I327" i="1" l="1"/>
  <c r="J327" i="1" l="1"/>
  <c r="K328" i="1" s="1"/>
  <c r="L328" i="1" s="1"/>
  <c r="H328" i="1" l="1"/>
  <c r="G328" i="1" s="1"/>
  <c r="I328" i="1" l="1"/>
  <c r="J328" i="1" l="1"/>
  <c r="K329" i="1" s="1"/>
  <c r="H329" i="1" s="1"/>
  <c r="G329" i="1" s="1"/>
  <c r="I329" i="1" l="1"/>
  <c r="L329" i="1"/>
  <c r="J329" i="1" l="1"/>
  <c r="K330" i="1" s="1"/>
  <c r="L330" i="1" s="1"/>
  <c r="H330" i="1" l="1"/>
  <c r="G330" i="1" s="1"/>
  <c r="I330" i="1" l="1"/>
  <c r="J330" i="1" l="1"/>
  <c r="K331" i="1" s="1"/>
  <c r="H331" i="1" s="1"/>
  <c r="G331" i="1" s="1"/>
  <c r="L331" i="1" l="1"/>
  <c r="I331" i="1" l="1"/>
  <c r="J331" i="1" s="1"/>
  <c r="K332" i="1" s="1"/>
  <c r="H332" i="1" s="1"/>
  <c r="G332" i="1" s="1"/>
  <c r="I332" i="1" l="1"/>
  <c r="L332" i="1"/>
  <c r="J332" i="1" l="1"/>
  <c r="K333" i="1" s="1"/>
  <c r="L333" i="1" s="1"/>
  <c r="H333" i="1" l="1"/>
  <c r="G333" i="1" s="1"/>
  <c r="I333" i="1" l="1"/>
  <c r="J333" i="1" l="1"/>
  <c r="K334" i="1" s="1"/>
  <c r="L334" i="1" s="1"/>
  <c r="H334" i="1" l="1"/>
  <c r="G334" i="1" s="1"/>
  <c r="I334" i="1" l="1"/>
  <c r="J334" i="1" l="1"/>
  <c r="K335" i="1" s="1"/>
  <c r="L335" i="1" s="1"/>
  <c r="H335" i="1" l="1"/>
  <c r="G335" i="1" s="1"/>
  <c r="I335" i="1" l="1"/>
  <c r="J335" i="1" l="1"/>
  <c r="K336" i="1" s="1"/>
  <c r="H336" i="1" s="1"/>
  <c r="G336" i="1" s="1"/>
  <c r="I336" i="1" l="1"/>
  <c r="L336" i="1"/>
  <c r="J336" i="1" l="1"/>
  <c r="K337" i="1" s="1"/>
  <c r="L337" i="1" s="1"/>
  <c r="H337" i="1" l="1"/>
  <c r="G337" i="1" s="1"/>
  <c r="I337" i="1" l="1"/>
  <c r="J337" i="1" l="1"/>
  <c r="K338" i="1" s="1"/>
  <c r="L338" i="1" s="1"/>
  <c r="H338" i="1" l="1"/>
  <c r="G338" i="1" s="1"/>
  <c r="I338" i="1" l="1"/>
  <c r="J338" i="1" l="1"/>
  <c r="K339" i="1" s="1"/>
  <c r="L339" i="1" s="1"/>
  <c r="H339" i="1" l="1"/>
  <c r="G339" i="1" s="1"/>
  <c r="I339" i="1" l="1"/>
  <c r="J339" i="1" l="1"/>
  <c r="K340" i="1" s="1"/>
  <c r="H340" i="1" s="1"/>
  <c r="G340" i="1" s="1"/>
  <c r="I340" i="1" l="1"/>
  <c r="L340" i="1"/>
  <c r="J340" i="1" l="1"/>
  <c r="K341" i="1" s="1"/>
  <c r="L341" i="1" s="1"/>
  <c r="H341" i="1" l="1"/>
  <c r="G341" i="1" s="1"/>
  <c r="I341" i="1" l="1"/>
  <c r="J341" i="1" s="1"/>
  <c r="K342" i="1" s="1"/>
  <c r="L342" i="1" s="1"/>
  <c r="H342" i="1" l="1"/>
  <c r="G342" i="1" s="1"/>
  <c r="I342" i="1" l="1"/>
  <c r="J342" i="1" l="1"/>
  <c r="K343" i="1" s="1"/>
  <c r="H343" i="1" s="1"/>
  <c r="G343" i="1" s="1"/>
  <c r="I343" i="1" l="1"/>
  <c r="L343" i="1"/>
  <c r="J343" i="1" l="1"/>
  <c r="K344" i="1" s="1"/>
  <c r="L344" i="1" s="1"/>
  <c r="H344" i="1" l="1"/>
  <c r="G344" i="1" s="1"/>
  <c r="I344" i="1" l="1"/>
  <c r="J344" i="1" s="1"/>
  <c r="K345" i="1" s="1"/>
  <c r="L345" i="1" l="1"/>
  <c r="H345" i="1"/>
  <c r="I345" i="1" l="1"/>
  <c r="G345" i="1"/>
  <c r="J345" i="1" s="1"/>
  <c r="K346" i="1" s="1"/>
  <c r="H346" i="1" s="1"/>
  <c r="G346" i="1" l="1"/>
  <c r="I346" i="1"/>
  <c r="L346" i="1"/>
  <c r="J346" i="1" l="1"/>
  <c r="K347" i="1" s="1"/>
  <c r="H347" i="1" s="1"/>
  <c r="G347" i="1" s="1"/>
  <c r="I347" i="1" l="1"/>
  <c r="L347" i="1"/>
  <c r="J347" i="1" l="1"/>
  <c r="K348" i="1" s="1"/>
  <c r="L348" i="1" s="1"/>
  <c r="H348" i="1" l="1"/>
  <c r="G348" i="1" s="1"/>
  <c r="I348" i="1" l="1"/>
  <c r="J348" i="1" l="1"/>
  <c r="K349" i="1" s="1"/>
  <c r="H349" i="1" s="1"/>
  <c r="G349" i="1" s="1"/>
  <c r="I349" i="1" l="1"/>
  <c r="L349" i="1"/>
  <c r="J349" i="1" l="1"/>
  <c r="K350" i="1" s="1"/>
  <c r="L350" i="1" s="1"/>
  <c r="H350" i="1" l="1"/>
  <c r="G350" i="1" s="1"/>
  <c r="I350" i="1" l="1"/>
  <c r="J350" i="1" l="1"/>
  <c r="K351" i="1" s="1"/>
  <c r="H351" i="1" s="1"/>
  <c r="G351" i="1" s="1"/>
  <c r="I351" i="1" l="1"/>
  <c r="L351" i="1"/>
  <c r="J351" i="1" l="1"/>
  <c r="K352" i="1" s="1"/>
  <c r="H352" i="1" s="1"/>
  <c r="G352" i="1" s="1"/>
  <c r="I352" i="1" l="1"/>
  <c r="L352" i="1"/>
  <c r="J352" i="1" l="1"/>
  <c r="K353" i="1" s="1"/>
  <c r="L353" i="1" s="1"/>
  <c r="H353" i="1" l="1"/>
  <c r="G353" i="1" s="1"/>
  <c r="I353" i="1" l="1"/>
  <c r="J353" i="1" l="1"/>
  <c r="K354" i="1" s="1"/>
  <c r="L354" i="1" s="1"/>
  <c r="H354" i="1" l="1"/>
  <c r="G354" i="1" s="1"/>
  <c r="I354" i="1" l="1"/>
  <c r="J354" i="1" s="1"/>
  <c r="K355" i="1" s="1"/>
  <c r="H355" i="1" s="1"/>
  <c r="G355" i="1" s="1"/>
  <c r="I355" i="1" l="1"/>
  <c r="L355" i="1"/>
  <c r="J355" i="1" l="1"/>
  <c r="K356" i="1" s="1"/>
  <c r="H356" i="1" s="1"/>
  <c r="G356" i="1" s="1"/>
  <c r="I356" i="1" l="1"/>
  <c r="L356" i="1"/>
  <c r="J356" i="1" l="1"/>
  <c r="K357" i="1" s="1"/>
  <c r="H357" i="1" s="1"/>
  <c r="G357" i="1" s="1"/>
  <c r="L357" i="1" l="1"/>
  <c r="I357" i="1" l="1"/>
  <c r="J357" i="1" s="1"/>
  <c r="K358" i="1" s="1"/>
  <c r="H358" i="1" s="1"/>
  <c r="G358" i="1" s="1"/>
  <c r="I358" i="1" l="1"/>
  <c r="L358" i="1"/>
  <c r="J358" i="1" l="1"/>
  <c r="K359" i="1" s="1"/>
  <c r="L359" i="1" s="1"/>
  <c r="H359" i="1" l="1"/>
  <c r="G359" i="1" s="1"/>
  <c r="I359" i="1" l="1"/>
  <c r="J359" i="1" l="1"/>
  <c r="K360" i="1" s="1"/>
  <c r="H360" i="1" s="1"/>
  <c r="G360" i="1" s="1"/>
  <c r="I360" i="1" l="1"/>
  <c r="L360" i="1"/>
  <c r="J360" i="1" l="1"/>
  <c r="K361" i="1" s="1"/>
  <c r="H361" i="1" s="1"/>
  <c r="G361" i="1" s="1"/>
  <c r="I361" i="1" l="1"/>
  <c r="L361" i="1"/>
  <c r="J361" i="1" l="1"/>
  <c r="K362" i="1" s="1"/>
  <c r="L362" i="1" s="1"/>
  <c r="H362" i="1" l="1"/>
  <c r="G362" i="1" s="1"/>
  <c r="I362" i="1" l="1"/>
  <c r="J362" i="1" l="1"/>
  <c r="K363" i="1" s="1"/>
  <c r="H363" i="1" s="1"/>
  <c r="G363" i="1" s="1"/>
  <c r="I363" i="1" l="1"/>
  <c r="L363" i="1"/>
  <c r="J363" i="1" l="1"/>
  <c r="K364" i="1" s="1"/>
  <c r="L364" i="1" s="1"/>
  <c r="H364" i="1" l="1"/>
  <c r="G364" i="1" s="1"/>
  <c r="I364" i="1" l="1"/>
  <c r="J364" i="1" l="1"/>
  <c r="K365" i="1" s="1"/>
  <c r="L365" i="1" s="1"/>
  <c r="H365" i="1" l="1"/>
  <c r="G365" i="1" s="1"/>
  <c r="I365" i="1" l="1"/>
  <c r="J365" i="1" l="1"/>
  <c r="K366" i="1" s="1"/>
  <c r="H366" i="1" s="1"/>
  <c r="G366" i="1" s="1"/>
  <c r="I366" i="1" l="1"/>
  <c r="L366" i="1"/>
  <c r="J366" i="1" l="1"/>
  <c r="K367" i="1" s="1"/>
  <c r="L367" i="1" s="1"/>
  <c r="H367" i="1" l="1"/>
  <c r="G367" i="1" s="1"/>
  <c r="I367" i="1" l="1"/>
  <c r="J367" i="1" l="1"/>
  <c r="K368" i="1" s="1"/>
  <c r="H368" i="1" s="1"/>
  <c r="G368" i="1" s="1"/>
  <c r="I368" i="1" l="1"/>
  <c r="L368" i="1"/>
  <c r="J368" i="1" l="1"/>
  <c r="K369" i="1" s="1"/>
  <c r="H369" i="1" s="1"/>
  <c r="G369" i="1" s="1"/>
  <c r="L369" i="1" l="1"/>
  <c r="I369" i="1" l="1"/>
  <c r="J369" i="1" s="1"/>
  <c r="K370" i="1" s="1"/>
  <c r="H370" i="1" s="1"/>
  <c r="G370" i="1" s="1"/>
  <c r="I370" i="1" l="1"/>
  <c r="L370" i="1"/>
  <c r="J370" i="1" l="1"/>
  <c r="K371" i="1" s="1"/>
  <c r="L371" i="1" s="1"/>
  <c r="H371" i="1" l="1"/>
  <c r="G371" i="1" s="1"/>
  <c r="I371" i="1" l="1"/>
  <c r="J371" i="1" l="1"/>
  <c r="K372" i="1" s="1"/>
  <c r="H372" i="1" s="1"/>
  <c r="G372" i="1" s="1"/>
  <c r="I372" i="1" l="1"/>
  <c r="L372" i="1"/>
  <c r="J372" i="1" l="1"/>
  <c r="K373" i="1" s="1"/>
  <c r="L373" i="1" s="1"/>
  <c r="H373" i="1" l="1"/>
  <c r="G373" i="1" s="1"/>
  <c r="I373" i="1" l="1"/>
  <c r="J373" i="1" l="1"/>
  <c r="K374" i="1" s="1"/>
  <c r="H374" i="1" s="1"/>
  <c r="G374" i="1" s="1"/>
  <c r="I374" i="1" l="1"/>
  <c r="L374" i="1"/>
  <c r="J374" i="1" l="1"/>
  <c r="K375" i="1" s="1"/>
  <c r="L375" i="1" s="1"/>
  <c r="H375" i="1" l="1"/>
  <c r="G375" i="1" s="1"/>
  <c r="I375" i="1" l="1"/>
  <c r="J375" i="1" l="1"/>
  <c r="K376" i="1" s="1"/>
  <c r="H376" i="1" s="1"/>
  <c r="G376" i="1" s="1"/>
  <c r="I376" i="1" l="1"/>
  <c r="L376" i="1"/>
  <c r="J376" i="1" l="1"/>
  <c r="K377" i="1" s="1"/>
  <c r="H377" i="1" s="1"/>
  <c r="G377" i="1" s="1"/>
  <c r="I377" i="1" l="1"/>
  <c r="L377" i="1"/>
  <c r="J377" i="1" l="1"/>
  <c r="K378" i="1" s="1"/>
  <c r="H378" i="1" s="1"/>
  <c r="G378" i="1" s="1"/>
  <c r="I378" i="1" l="1"/>
  <c r="L378" i="1"/>
  <c r="J378" i="1" l="1"/>
  <c r="K379" i="1" s="1"/>
  <c r="L379" i="1" s="1"/>
  <c r="H379" i="1" l="1"/>
  <c r="G379" i="1" s="1"/>
  <c r="I379" i="1" l="1"/>
  <c r="J379" i="1" l="1"/>
  <c r="K380" i="1" s="1"/>
  <c r="L380" i="1" s="1"/>
  <c r="H380" i="1" l="1"/>
  <c r="G380" i="1" s="1"/>
  <c r="I380" i="1" l="1"/>
  <c r="J380" i="1" l="1"/>
  <c r="K381" i="1" s="1"/>
  <c r="L381" i="1" s="1"/>
  <c r="H381" i="1" l="1"/>
  <c r="G381" i="1" s="1"/>
  <c r="I381" i="1" l="1"/>
  <c r="J381" i="1" s="1"/>
  <c r="K382" i="1" s="1"/>
  <c r="H382" i="1" s="1"/>
  <c r="G382" i="1" s="1"/>
  <c r="I382" i="1" l="1"/>
  <c r="L382" i="1"/>
  <c r="J382" i="1" l="1"/>
  <c r="K383" i="1" s="1"/>
  <c r="L383" i="1" s="1"/>
  <c r="H383" i="1" l="1"/>
  <c r="G383" i="1" s="1"/>
  <c r="I383" i="1" l="1"/>
  <c r="J383" i="1" l="1"/>
  <c r="K384" i="1" s="1"/>
  <c r="H384" i="1" s="1"/>
  <c r="G384" i="1" s="1"/>
  <c r="I384" i="1" l="1"/>
  <c r="L384" i="1"/>
  <c r="J384" i="1" l="1"/>
  <c r="K385" i="1" s="1"/>
  <c r="H385" i="1" s="1"/>
  <c r="G385" i="1" s="1"/>
  <c r="I385" i="1" l="1"/>
  <c r="L385" i="1"/>
  <c r="J385" i="1" l="1"/>
  <c r="K386" i="1" s="1"/>
  <c r="H386" i="1" s="1"/>
  <c r="G386" i="1" s="1"/>
  <c r="I386" i="1" l="1"/>
  <c r="L386" i="1"/>
  <c r="J386" i="1" l="1"/>
  <c r="K387" i="1" s="1"/>
  <c r="L387" i="1" s="1"/>
  <c r="H387" i="1" l="1"/>
  <c r="G387" i="1" s="1"/>
  <c r="I387" i="1" l="1"/>
  <c r="J387" i="1" l="1"/>
  <c r="K388" i="1" s="1"/>
  <c r="L388" i="1" s="1"/>
  <c r="H388" i="1" l="1"/>
  <c r="G388" i="1" s="1"/>
  <c r="I388" i="1" l="1"/>
  <c r="J388" i="1" l="1"/>
  <c r="K389" i="1" s="1"/>
  <c r="L389" i="1" s="1"/>
  <c r="H389" i="1" l="1"/>
  <c r="G389" i="1" s="1"/>
  <c r="I389" i="1" l="1"/>
  <c r="J389" i="1" l="1"/>
  <c r="K390" i="1" s="1"/>
  <c r="H390" i="1" s="1"/>
  <c r="G390" i="1" s="1"/>
  <c r="I390" i="1" l="1"/>
  <c r="L390" i="1"/>
  <c r="J390" i="1" l="1"/>
  <c r="K391" i="1" s="1"/>
  <c r="L391" i="1" s="1"/>
  <c r="H391" i="1" l="1"/>
  <c r="G391" i="1" s="1"/>
  <c r="I391" i="1" l="1"/>
  <c r="J391" i="1" l="1"/>
  <c r="K392" i="1" s="1"/>
  <c r="H392" i="1" s="1"/>
  <c r="G392" i="1" s="1"/>
  <c r="I392" i="1" l="1"/>
  <c r="L392" i="1"/>
  <c r="J392" i="1" l="1"/>
  <c r="K393" i="1" s="1"/>
  <c r="L393" i="1" s="1"/>
  <c r="H393" i="1" l="1"/>
  <c r="G393" i="1" s="1"/>
  <c r="I393" i="1" l="1"/>
  <c r="J393" i="1" l="1"/>
  <c r="K394" i="1" s="1"/>
  <c r="H394" i="1" s="1"/>
  <c r="G394" i="1" s="1"/>
  <c r="I394" i="1" l="1"/>
  <c r="L394" i="1"/>
  <c r="J394" i="1" l="1"/>
  <c r="K395" i="1" s="1"/>
  <c r="L395" i="1" s="1"/>
  <c r="H395" i="1" l="1"/>
  <c r="G395" i="1" s="1"/>
  <c r="I395" i="1" l="1"/>
  <c r="J395" i="1" l="1"/>
  <c r="K396" i="1" s="1"/>
  <c r="H396" i="1" s="1"/>
  <c r="G396" i="1" s="1"/>
  <c r="I396" i="1" l="1"/>
  <c r="L396" i="1"/>
  <c r="J396" i="1" l="1"/>
  <c r="K397" i="1" s="1"/>
  <c r="L397" i="1" s="1"/>
  <c r="H397" i="1" l="1"/>
  <c r="G397" i="1" s="1"/>
  <c r="I397" i="1" l="1"/>
  <c r="J397" i="1" s="1"/>
  <c r="K398" i="1" s="1"/>
  <c r="L398" i="1" s="1"/>
  <c r="H398" i="1" l="1"/>
  <c r="G398" i="1" s="1"/>
  <c r="I398" i="1" l="1"/>
  <c r="J398" i="1" l="1"/>
  <c r="K399" i="1" s="1"/>
  <c r="H399" i="1" s="1"/>
  <c r="G399" i="1" s="1"/>
  <c r="I399" i="1" l="1"/>
  <c r="L399" i="1"/>
  <c r="J399" i="1" l="1"/>
  <c r="K400" i="1" s="1"/>
  <c r="H400" i="1" s="1"/>
  <c r="G400" i="1" s="1"/>
  <c r="I400" i="1" l="1"/>
  <c r="J400" i="1" s="1"/>
  <c r="L400" i="1"/>
  <c r="K401" i="1" l="1"/>
  <c r="H401" i="1" s="1"/>
  <c r="G401" i="1" s="1"/>
  <c r="I401" i="1" l="1"/>
  <c r="L401" i="1"/>
  <c r="J401" i="1" l="1"/>
  <c r="K402" i="1" s="1"/>
  <c r="L402" i="1" s="1"/>
  <c r="H402" i="1" l="1"/>
  <c r="G402" i="1" s="1"/>
  <c r="I402" i="1" l="1"/>
  <c r="J402" i="1" s="1"/>
  <c r="K403" i="1" s="1"/>
  <c r="H403" i="1" s="1"/>
  <c r="G403" i="1" s="1"/>
  <c r="L403" i="1" l="1"/>
  <c r="I403" i="1"/>
  <c r="J403" i="1" l="1"/>
  <c r="K404" i="1" s="1"/>
  <c r="H404" i="1" s="1"/>
  <c r="G404" i="1" s="1"/>
  <c r="I404" i="1" l="1"/>
  <c r="L404" i="1"/>
  <c r="J404" i="1" l="1"/>
  <c r="K405" i="1" s="1"/>
  <c r="H405" i="1" s="1"/>
  <c r="G405" i="1" s="1"/>
  <c r="I405" i="1" l="1"/>
  <c r="L405" i="1"/>
  <c r="J405" i="1" l="1"/>
  <c r="K406" i="1" s="1"/>
  <c r="H406" i="1" s="1"/>
  <c r="G406" i="1" s="1"/>
  <c r="I406" i="1" l="1"/>
  <c r="L406" i="1"/>
  <c r="J406" i="1" l="1"/>
  <c r="K407" i="1" s="1"/>
  <c r="L407" i="1" s="1"/>
  <c r="H407" i="1" l="1"/>
  <c r="G407" i="1" s="1"/>
  <c r="I407" i="1" l="1"/>
  <c r="J407" i="1" l="1"/>
  <c r="K408" i="1" s="1"/>
  <c r="H408" i="1" s="1"/>
  <c r="G408" i="1" s="1"/>
  <c r="I408" i="1" l="1"/>
  <c r="L408" i="1"/>
  <c r="J408" i="1" l="1"/>
  <c r="K409" i="1" s="1"/>
  <c r="H409" i="1" s="1"/>
  <c r="G409" i="1" s="1"/>
  <c r="L409" i="1" l="1"/>
  <c r="I409" i="1" l="1"/>
  <c r="J409" i="1" s="1"/>
  <c r="K410" i="1" s="1"/>
  <c r="L410" i="1" s="1"/>
  <c r="H410" i="1" l="1"/>
  <c r="G410" i="1" s="1"/>
  <c r="I410" i="1" l="1"/>
  <c r="J410" i="1" l="1"/>
  <c r="K411" i="1" s="1"/>
  <c r="H411" i="1" s="1"/>
  <c r="G411" i="1" s="1"/>
  <c r="I411" i="1" l="1"/>
  <c r="L411" i="1"/>
  <c r="J411" i="1" l="1"/>
  <c r="K412" i="1" s="1"/>
  <c r="L412" i="1" s="1"/>
  <c r="H412" i="1" l="1"/>
  <c r="G412" i="1" s="1"/>
  <c r="I412" i="1" l="1"/>
  <c r="J412" i="1" s="1"/>
  <c r="K413" i="1" s="1"/>
  <c r="H413" i="1" s="1"/>
  <c r="G413" i="1" s="1"/>
  <c r="I413" i="1" l="1"/>
  <c r="L413" i="1"/>
  <c r="J413" i="1" l="1"/>
  <c r="K414" i="1" s="1"/>
  <c r="H414" i="1" s="1"/>
  <c r="G414" i="1" s="1"/>
  <c r="I414" i="1" l="1"/>
  <c r="L414" i="1"/>
  <c r="J414" i="1" l="1"/>
  <c r="K415" i="1" s="1"/>
  <c r="H415" i="1" s="1"/>
  <c r="G415" i="1" s="1"/>
  <c r="I415" i="1" l="1"/>
  <c r="L415" i="1"/>
  <c r="J415" i="1" l="1"/>
  <c r="K416" i="1" s="1"/>
  <c r="H416" i="1" s="1"/>
  <c r="G416" i="1" s="1"/>
  <c r="I416" i="1" l="1"/>
  <c r="L416" i="1"/>
  <c r="J416" i="1" l="1"/>
  <c r="K417" i="1" s="1"/>
  <c r="L417" i="1" s="1"/>
  <c r="H417" i="1" l="1"/>
  <c r="G417" i="1" s="1"/>
  <c r="I417" i="1" l="1"/>
  <c r="J417" i="1" l="1"/>
  <c r="K418" i="1" s="1"/>
  <c r="L418" i="1" s="1"/>
  <c r="H418" i="1" l="1"/>
  <c r="G418" i="1" s="1"/>
  <c r="I418" i="1" l="1"/>
  <c r="J418" i="1" l="1"/>
  <c r="K419" i="1" s="1"/>
  <c r="L419" i="1" s="1"/>
  <c r="H419" i="1" l="1"/>
  <c r="G419" i="1" s="1"/>
  <c r="I419" i="1" l="1"/>
  <c r="J419" i="1" l="1"/>
  <c r="K420" i="1" s="1"/>
  <c r="L420" i="1" s="1"/>
  <c r="H420" i="1" l="1"/>
  <c r="G420" i="1" s="1"/>
  <c r="I420" i="1" l="1"/>
  <c r="J420" i="1" l="1"/>
  <c r="K421" i="1" s="1"/>
  <c r="H421" i="1" s="1"/>
  <c r="G421" i="1" s="1"/>
  <c r="I421" i="1" l="1"/>
  <c r="L421" i="1"/>
  <c r="J421" i="1" l="1"/>
  <c r="K422" i="1" s="1"/>
  <c r="H422" i="1" s="1"/>
  <c r="G422" i="1" s="1"/>
  <c r="I422" i="1" l="1"/>
  <c r="L422" i="1"/>
  <c r="J422" i="1" l="1"/>
  <c r="K423" i="1" s="1"/>
  <c r="H423" i="1" s="1"/>
  <c r="G423" i="1" s="1"/>
  <c r="I423" i="1" l="1"/>
  <c r="L423" i="1"/>
  <c r="J423" i="1" l="1"/>
  <c r="K424" i="1" s="1"/>
  <c r="L424" i="1" s="1"/>
  <c r="H424" i="1" l="1"/>
  <c r="G424" i="1" s="1"/>
  <c r="I424" i="1" l="1"/>
  <c r="J424" i="1" s="1"/>
  <c r="K425" i="1" s="1"/>
  <c r="H425" i="1" s="1"/>
  <c r="G425" i="1" s="1"/>
  <c r="I425" i="1" l="1"/>
  <c r="L425" i="1"/>
  <c r="J425" i="1" l="1"/>
  <c r="K426" i="1" s="1"/>
  <c r="L426" i="1" s="1"/>
  <c r="H426" i="1" l="1"/>
  <c r="G426" i="1" s="1"/>
  <c r="I426" i="1" l="1"/>
  <c r="J426" i="1" l="1"/>
  <c r="K427" i="1" s="1"/>
  <c r="L427" i="1" s="1"/>
  <c r="H427" i="1" l="1"/>
  <c r="G427" i="1" s="1"/>
  <c r="I427" i="1" l="1"/>
  <c r="J427" i="1" l="1"/>
  <c r="K428" i="1" s="1"/>
  <c r="H428" i="1" s="1"/>
  <c r="G428" i="1" s="1"/>
  <c r="I428" i="1" l="1"/>
  <c r="L428" i="1"/>
  <c r="J428" i="1" l="1"/>
  <c r="K429" i="1" s="1"/>
  <c r="H429" i="1" s="1"/>
  <c r="G429" i="1" s="1"/>
  <c r="L429" i="1" l="1"/>
  <c r="I429" i="1" l="1"/>
  <c r="J429" i="1" s="1"/>
  <c r="K430" i="1" s="1"/>
  <c r="H430" i="1" s="1"/>
  <c r="G430" i="1" s="1"/>
  <c r="I430" i="1" l="1"/>
  <c r="L430" i="1"/>
  <c r="J430" i="1" l="1"/>
  <c r="K431" i="1" s="1"/>
  <c r="H431" i="1" s="1"/>
  <c r="G431" i="1" s="1"/>
  <c r="I431" i="1" l="1"/>
  <c r="L431" i="1"/>
  <c r="J431" i="1" l="1"/>
  <c r="K432" i="1" s="1"/>
  <c r="L432" i="1" s="1"/>
  <c r="H432" i="1" l="1"/>
  <c r="G432" i="1" s="1"/>
  <c r="I432" i="1" l="1"/>
  <c r="J432" i="1" l="1"/>
  <c r="K433" i="1" s="1"/>
  <c r="L433" i="1" s="1"/>
  <c r="H433" i="1" l="1"/>
  <c r="G433" i="1" s="1"/>
  <c r="I433" i="1" l="1"/>
  <c r="J433" i="1" l="1"/>
  <c r="K434" i="1" s="1"/>
  <c r="H434" i="1" s="1"/>
  <c r="G434" i="1" s="1"/>
  <c r="I434" i="1" l="1"/>
  <c r="L434" i="1"/>
  <c r="J434" i="1" l="1"/>
  <c r="K435" i="1" s="1"/>
  <c r="H435" i="1" s="1"/>
  <c r="G435" i="1" s="1"/>
  <c r="I435" i="1" l="1"/>
  <c r="L435" i="1"/>
  <c r="J435" i="1" l="1"/>
  <c r="K436" i="1" s="1"/>
  <c r="H436" i="1" s="1"/>
  <c r="G436" i="1" s="1"/>
  <c r="I436" i="1" l="1"/>
  <c r="L436" i="1"/>
  <c r="J436" i="1" l="1"/>
  <c r="K437" i="1" s="1"/>
  <c r="L437" i="1" s="1"/>
  <c r="H437" i="1" l="1"/>
  <c r="G437" i="1" s="1"/>
  <c r="I437" i="1" l="1"/>
  <c r="J437" i="1" l="1"/>
  <c r="K438" i="1" s="1"/>
  <c r="H438" i="1" s="1"/>
  <c r="G438" i="1" s="1"/>
  <c r="I438" i="1" l="1"/>
  <c r="L438" i="1"/>
  <c r="J438" i="1" l="1"/>
  <c r="K439" i="1" s="1"/>
  <c r="L439" i="1" s="1"/>
  <c r="H439" i="1" l="1"/>
  <c r="G439" i="1" s="1"/>
  <c r="I439" i="1" l="1"/>
  <c r="J439" i="1" l="1"/>
  <c r="K440" i="1" s="1"/>
  <c r="L440" i="1" s="1"/>
  <c r="H440" i="1" l="1"/>
  <c r="G440" i="1" s="1"/>
  <c r="I440" i="1" l="1"/>
  <c r="J440" i="1" l="1"/>
  <c r="K441" i="1" s="1"/>
  <c r="H441" i="1" s="1"/>
  <c r="G441" i="1" s="1"/>
  <c r="I441" i="1" l="1"/>
  <c r="L441" i="1"/>
  <c r="J441" i="1" l="1"/>
  <c r="K442" i="1" s="1"/>
  <c r="L442" i="1" s="1"/>
  <c r="H442" i="1" l="1"/>
  <c r="G442" i="1" s="1"/>
  <c r="I442" i="1" l="1"/>
  <c r="J442" i="1" l="1"/>
  <c r="K443" i="1" s="1"/>
  <c r="H443" i="1" s="1"/>
  <c r="G443" i="1" s="1"/>
  <c r="I443" i="1" l="1"/>
  <c r="L443" i="1"/>
  <c r="J443" i="1" l="1"/>
  <c r="K444" i="1" s="1"/>
  <c r="H444" i="1" s="1"/>
  <c r="G444" i="1" s="1"/>
  <c r="L444" i="1" l="1"/>
  <c r="I444" i="1" l="1"/>
  <c r="J444" i="1" s="1"/>
  <c r="K445" i="1" s="1"/>
  <c r="H445" i="1" s="1"/>
  <c r="G445" i="1" s="1"/>
  <c r="I445" i="1" l="1"/>
  <c r="L445" i="1"/>
  <c r="J445" i="1" l="1"/>
  <c r="K446" i="1" s="1"/>
  <c r="L446" i="1" s="1"/>
  <c r="H446" i="1" l="1"/>
  <c r="G446" i="1" s="1"/>
  <c r="I446" i="1" l="1"/>
  <c r="J446" i="1" l="1"/>
  <c r="K447" i="1" s="1"/>
  <c r="H447" i="1" s="1"/>
  <c r="G447" i="1" s="1"/>
  <c r="I447" i="1" l="1"/>
  <c r="L447" i="1"/>
  <c r="J447" i="1" l="1"/>
  <c r="K448" i="1" s="1"/>
  <c r="H448" i="1" s="1"/>
  <c r="G448" i="1" s="1"/>
  <c r="I448" i="1" l="1"/>
  <c r="L448" i="1"/>
  <c r="J448" i="1" l="1"/>
  <c r="K449" i="1" s="1"/>
  <c r="H449" i="1" s="1"/>
  <c r="G449" i="1" s="1"/>
  <c r="I449" i="1" l="1"/>
  <c r="L449" i="1"/>
  <c r="J449" i="1" l="1"/>
  <c r="K450" i="1" s="1"/>
  <c r="L450" i="1" s="1"/>
  <c r="H450" i="1" l="1"/>
  <c r="G450" i="1" s="1"/>
  <c r="I450" i="1" l="1"/>
  <c r="J450" i="1" l="1"/>
  <c r="K451" i="1" s="1"/>
  <c r="L451" i="1" s="1"/>
  <c r="H451" i="1" l="1"/>
  <c r="G451" i="1" s="1"/>
  <c r="I451" i="1" l="1"/>
  <c r="J451" i="1" l="1"/>
  <c r="K452" i="1" s="1"/>
  <c r="L452" i="1" s="1"/>
  <c r="H452" i="1" l="1"/>
  <c r="G452" i="1" s="1"/>
  <c r="I452" i="1" l="1"/>
  <c r="J452" i="1" l="1"/>
  <c r="K453" i="1" s="1"/>
  <c r="L453" i="1" s="1"/>
  <c r="H453" i="1" l="1"/>
  <c r="G453" i="1" s="1"/>
  <c r="I453" i="1" l="1"/>
  <c r="J453" i="1" l="1"/>
  <c r="K454" i="1" s="1"/>
  <c r="H454" i="1" s="1"/>
  <c r="G454" i="1" s="1"/>
  <c r="I454" i="1" l="1"/>
  <c r="L454" i="1"/>
  <c r="J454" i="1" l="1"/>
  <c r="K455" i="1" s="1"/>
  <c r="L455" i="1" s="1"/>
  <c r="H455" i="1" l="1"/>
  <c r="G455" i="1" s="1"/>
  <c r="I455" i="1" l="1"/>
  <c r="J455" i="1" l="1"/>
  <c r="K456" i="1" s="1"/>
  <c r="H456" i="1" s="1"/>
  <c r="G456" i="1" s="1"/>
  <c r="I456" i="1" l="1"/>
  <c r="L456" i="1"/>
  <c r="J456" i="1" l="1"/>
  <c r="K457" i="1" s="1"/>
  <c r="H457" i="1" s="1"/>
  <c r="G457" i="1" s="1"/>
  <c r="I457" i="1" l="1"/>
  <c r="L457" i="1"/>
  <c r="J457" i="1" l="1"/>
  <c r="K458" i="1" s="1"/>
  <c r="L458" i="1" s="1"/>
  <c r="H458" i="1" l="1"/>
  <c r="G458" i="1" s="1"/>
  <c r="I458" i="1" l="1"/>
  <c r="J458" i="1" l="1"/>
  <c r="K459" i="1" s="1"/>
  <c r="L459" i="1" s="1"/>
  <c r="H459" i="1" l="1"/>
  <c r="G459" i="1" s="1"/>
  <c r="I459" i="1" l="1"/>
  <c r="J459" i="1" l="1"/>
  <c r="K460" i="1" s="1"/>
  <c r="H460" i="1" s="1"/>
  <c r="G460" i="1" s="1"/>
  <c r="I460" i="1" l="1"/>
  <c r="L460" i="1"/>
  <c r="J460" i="1" l="1"/>
  <c r="K461" i="1" s="1"/>
  <c r="L461" i="1" s="1"/>
  <c r="H461" i="1" l="1"/>
  <c r="G461" i="1" s="1"/>
  <c r="I461" i="1" l="1"/>
  <c r="J461" i="1" l="1"/>
  <c r="K462" i="1" s="1"/>
  <c r="L462" i="1" s="1"/>
  <c r="H462" i="1" l="1"/>
  <c r="G462" i="1" s="1"/>
  <c r="I462" i="1" l="1"/>
  <c r="J462" i="1" l="1"/>
  <c r="K463" i="1" s="1"/>
  <c r="H463" i="1" s="1"/>
  <c r="G463" i="1" s="1"/>
  <c r="L463" i="1" l="1"/>
  <c r="I463" i="1" l="1"/>
  <c r="J463" i="1" s="1"/>
  <c r="K464" i="1" s="1"/>
  <c r="L464" i="1" s="1"/>
  <c r="H464" i="1" l="1"/>
  <c r="G464" i="1" s="1"/>
  <c r="I464" i="1" l="1"/>
  <c r="J464" i="1" l="1"/>
  <c r="K465" i="1" s="1"/>
  <c r="L465" i="1" s="1"/>
  <c r="H465" i="1" l="1"/>
  <c r="G465" i="1" s="1"/>
  <c r="I465" i="1" l="1"/>
  <c r="J465" i="1" l="1"/>
  <c r="K466" i="1" s="1"/>
  <c r="H466" i="1" s="1"/>
  <c r="G466" i="1" s="1"/>
  <c r="I466" i="1" l="1"/>
  <c r="L466" i="1"/>
  <c r="J466" i="1" l="1"/>
  <c r="K467" i="1" s="1"/>
  <c r="L467" i="1" s="1"/>
  <c r="H467" i="1" l="1"/>
  <c r="G467" i="1" s="1"/>
  <c r="I467" i="1" l="1"/>
  <c r="J467" i="1" l="1"/>
  <c r="K468" i="1" s="1"/>
  <c r="H468" i="1" s="1"/>
  <c r="G468" i="1" s="1"/>
  <c r="I468" i="1" l="1"/>
  <c r="L468" i="1"/>
  <c r="J468" i="1" l="1"/>
  <c r="K469" i="1" s="1"/>
  <c r="H469" i="1" s="1"/>
  <c r="G469" i="1" s="1"/>
  <c r="I469" i="1" l="1"/>
  <c r="L469" i="1"/>
  <c r="J469" i="1" l="1"/>
  <c r="K470" i="1" s="1"/>
  <c r="L470" i="1" s="1"/>
  <c r="H470" i="1" l="1"/>
  <c r="G470" i="1" s="1"/>
  <c r="I470" i="1" l="1"/>
  <c r="J470" i="1" l="1"/>
  <c r="K471" i="1" s="1"/>
  <c r="L471" i="1" s="1"/>
  <c r="H471" i="1" l="1"/>
  <c r="G471" i="1" s="1"/>
  <c r="I471" i="1" l="1"/>
  <c r="J471" i="1" l="1"/>
  <c r="K472" i="1" s="1"/>
  <c r="H472" i="1" s="1"/>
  <c r="G472" i="1" s="1"/>
  <c r="I472" i="1" l="1"/>
  <c r="J472" i="1" s="1"/>
  <c r="L472" i="1"/>
  <c r="K473" i="1" l="1"/>
  <c r="L473" i="1"/>
  <c r="H473" i="1"/>
  <c r="G473" i="1" s="1"/>
  <c r="I473" i="1" l="1"/>
  <c r="J473" i="1" s="1"/>
  <c r="K474" i="1" s="1"/>
  <c r="H474" i="1" s="1"/>
  <c r="G474" i="1" s="1"/>
  <c r="I474" i="1" l="1"/>
  <c r="L474" i="1"/>
  <c r="J474" i="1" l="1"/>
  <c r="K475" i="1" s="1"/>
  <c r="L475" i="1" s="1"/>
  <c r="H475" i="1" l="1"/>
  <c r="G475" i="1" s="1"/>
  <c r="I475" i="1" l="1"/>
  <c r="J475" i="1" l="1"/>
  <c r="K476" i="1" s="1"/>
  <c r="L476" i="1" s="1"/>
  <c r="H476" i="1" l="1"/>
  <c r="G476" i="1" s="1"/>
  <c r="I476" i="1" l="1"/>
  <c r="J476" i="1" l="1"/>
  <c r="K477" i="1" s="1"/>
  <c r="L477" i="1" s="1"/>
  <c r="H477" i="1" l="1"/>
  <c r="G477" i="1" s="1"/>
  <c r="I477" i="1" l="1"/>
  <c r="J477" i="1" l="1"/>
  <c r="K478" i="1" s="1"/>
  <c r="H478" i="1" s="1"/>
  <c r="G478" i="1" s="1"/>
  <c r="I478" i="1" l="1"/>
  <c r="L478" i="1"/>
  <c r="J478" i="1" l="1"/>
  <c r="K479" i="1" s="1"/>
  <c r="H479" i="1" s="1"/>
  <c r="G479" i="1" s="1"/>
  <c r="I479" i="1" l="1"/>
  <c r="L479" i="1"/>
  <c r="J479" i="1" l="1"/>
  <c r="K480" i="1" s="1"/>
  <c r="H480" i="1" s="1"/>
  <c r="G480" i="1" s="1"/>
  <c r="I480" i="1" l="1"/>
  <c r="L480" i="1"/>
  <c r="J480" i="1" l="1"/>
  <c r="K481" i="1" s="1"/>
  <c r="L481" i="1" s="1"/>
  <c r="H481" i="1" l="1"/>
  <c r="G481" i="1" s="1"/>
  <c r="I481" i="1" l="1"/>
  <c r="J481" i="1" l="1"/>
  <c r="K482" i="1" s="1"/>
  <c r="H482" i="1" s="1"/>
  <c r="G482" i="1" s="1"/>
  <c r="L482" i="1" l="1"/>
  <c r="I482" i="1" l="1"/>
  <c r="J482" i="1" s="1"/>
  <c r="K483" i="1" s="1"/>
  <c r="L483" i="1" s="1"/>
  <c r="H483" i="1" l="1"/>
  <c r="G483" i="1" s="1"/>
  <c r="I483" i="1" l="1"/>
  <c r="J483" i="1" l="1"/>
  <c r="K484" i="1" s="1"/>
  <c r="L484" i="1" s="1"/>
  <c r="H484" i="1" l="1"/>
  <c r="G484" i="1" s="1"/>
  <c r="I484" i="1" l="1"/>
  <c r="J484" i="1" l="1"/>
  <c r="K485" i="1" s="1"/>
  <c r="H485" i="1" s="1"/>
  <c r="G485" i="1" s="1"/>
  <c r="I485" i="1" l="1"/>
  <c r="L485" i="1"/>
  <c r="J485" i="1" l="1"/>
  <c r="K486" i="1" s="1"/>
  <c r="H486" i="1" s="1"/>
  <c r="G486" i="1" s="1"/>
  <c r="I486" i="1" l="1"/>
  <c r="L486" i="1"/>
  <c r="J486" i="1" l="1"/>
  <c r="K487" i="1" s="1"/>
  <c r="H487" i="1" s="1"/>
  <c r="G487" i="1" s="1"/>
  <c r="L487" i="1" l="1"/>
  <c r="I487" i="1" l="1"/>
  <c r="J487" i="1" s="1"/>
  <c r="K488" i="1" s="1"/>
  <c r="L488" i="1" s="1"/>
  <c r="H488" i="1" l="1"/>
  <c r="G488" i="1" s="1"/>
  <c r="I488" i="1" l="1"/>
  <c r="J488" i="1" l="1"/>
  <c r="K489" i="1" s="1"/>
  <c r="H489" i="1" s="1"/>
  <c r="G489" i="1" s="1"/>
  <c r="I489" i="1" l="1"/>
  <c r="L489" i="1"/>
  <c r="J489" i="1" l="1"/>
  <c r="K490" i="1" s="1"/>
  <c r="H490" i="1" s="1"/>
  <c r="G490" i="1" s="1"/>
  <c r="I490" i="1" l="1"/>
  <c r="L490" i="1"/>
  <c r="J490" i="1" l="1"/>
  <c r="K491" i="1" s="1"/>
  <c r="H491" i="1" s="1"/>
  <c r="G491" i="1" s="1"/>
  <c r="I491" i="1" l="1"/>
  <c r="L491" i="1"/>
  <c r="J491" i="1" l="1"/>
  <c r="K492" i="1" s="1"/>
  <c r="L492" i="1" s="1"/>
  <c r="H492" i="1" l="1"/>
  <c r="G492" i="1" s="1"/>
  <c r="I492" i="1" l="1"/>
  <c r="J492" i="1" l="1"/>
  <c r="K493" i="1" s="1"/>
  <c r="H493" i="1" s="1"/>
  <c r="G493" i="1" s="1"/>
  <c r="I493" i="1" l="1"/>
  <c r="L493" i="1"/>
  <c r="J493" i="1" l="1"/>
  <c r="K494" i="1" s="1"/>
  <c r="L494" i="1" s="1"/>
  <c r="H494" i="1" l="1"/>
  <c r="G494" i="1" s="1"/>
  <c r="I494" i="1" l="1"/>
  <c r="J494" i="1" l="1"/>
  <c r="K495" i="1" s="1"/>
  <c r="L495" i="1" s="1"/>
  <c r="H495" i="1" l="1"/>
  <c r="G495" i="1" s="1"/>
  <c r="I495" i="1" l="1"/>
  <c r="J495" i="1" l="1"/>
  <c r="K496" i="1" s="1"/>
  <c r="H496" i="1" s="1"/>
  <c r="G496" i="1" s="1"/>
  <c r="I496" i="1" l="1"/>
  <c r="L496" i="1"/>
  <c r="J496" i="1" l="1"/>
  <c r="K497" i="1" s="1"/>
  <c r="L497" i="1" s="1"/>
  <c r="H497" i="1" l="1"/>
  <c r="G497" i="1" s="1"/>
  <c r="I497" i="1" l="1"/>
  <c r="J497" i="1" l="1"/>
  <c r="K498" i="1" s="1"/>
  <c r="L498" i="1" s="1"/>
  <c r="H498" i="1" l="1"/>
  <c r="G498" i="1" s="1"/>
  <c r="I498" i="1" l="1"/>
  <c r="J498" i="1" l="1"/>
  <c r="K499" i="1" s="1"/>
  <c r="H499" i="1" s="1"/>
  <c r="G499" i="1" s="1"/>
  <c r="I499" i="1" l="1"/>
  <c r="L499" i="1"/>
  <c r="J499" i="1" l="1"/>
  <c r="K500" i="1" s="1"/>
  <c r="H500" i="1" s="1"/>
  <c r="G500" i="1" s="1"/>
  <c r="I500" i="1" l="1"/>
  <c r="L500" i="1"/>
  <c r="J500" i="1" l="1"/>
  <c r="K501" i="1" s="1"/>
  <c r="H501" i="1" s="1"/>
  <c r="G501" i="1" s="1"/>
  <c r="I501" i="1" l="1"/>
  <c r="L501" i="1"/>
  <c r="J501" i="1" l="1"/>
  <c r="K502" i="1" s="1"/>
  <c r="L502" i="1" s="1"/>
  <c r="H502" i="1" l="1"/>
  <c r="G502" i="1" s="1"/>
  <c r="I502" i="1" l="1"/>
  <c r="J502" i="1" s="1"/>
  <c r="K503" i="1" s="1"/>
  <c r="L503" i="1" s="1"/>
  <c r="H503" i="1" l="1"/>
  <c r="G503" i="1" s="1"/>
  <c r="I503" i="1" l="1"/>
  <c r="J50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41F891EE-3A95-48C3-BD7D-5DFECC5306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guess at direction</t>
        </r>
      </text>
    </comment>
  </commentList>
</comments>
</file>

<file path=xl/sharedStrings.xml><?xml version="1.0" encoding="utf-8"?>
<sst xmlns="http://schemas.openxmlformats.org/spreadsheetml/2006/main" count="24" uniqueCount="19">
  <si>
    <t>date</t>
  </si>
  <si>
    <t>open</t>
  </si>
  <si>
    <t>high</t>
  </si>
  <si>
    <t>low</t>
  </si>
  <si>
    <t>close</t>
  </si>
  <si>
    <t>i</t>
  </si>
  <si>
    <t>Param</t>
  </si>
  <si>
    <t>Value</t>
  </si>
  <si>
    <t>Max AF</t>
  </si>
  <si>
    <t>dir</t>
  </si>
  <si>
    <t>UP</t>
  </si>
  <si>
    <t>sar</t>
  </si>
  <si>
    <t>af</t>
  </si>
  <si>
    <t>ep</t>
  </si>
  <si>
    <t>rev</t>
  </si>
  <si>
    <t>Initial AF</t>
  </si>
  <si>
    <t>Increment</t>
  </si>
  <si>
    <t>sar-e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</si>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</sst>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18" fillId="0" borderId="0" xfId="2" applyFont="1" applyAlignment="1">
      <alignment horizontal="center"/>
    </xf>
    <xf numFmtId="44" fontId="18" fillId="0" borderId="0" xfId="2" applyFont="1" applyAlignment="1">
      <alignment horizontal="right"/>
    </xf>
    <xf numFmtId="165" fontId="0" fillId="0" borderId="0" xfId="2" applyNumberFormat="1" applyFont="1" applyAlignment="1">
      <alignment horizontal="center"/>
    </xf>
    <xf numFmtId="165" fontId="0" fillId="0" borderId="0" xfId="0" applyNumberFormat="1"/>
    <xf numFmtId="166" fontId="0" fillId="0" borderId="0" xfId="2" applyNumberFormat="1" applyFont="1" applyAlignment="1">
      <alignment horizontal="center"/>
    </xf>
    <xf numFmtId="166" fontId="18" fillId="0" borderId="0" xfId="2" applyNumberFormat="1" applyFont="1" applyAlignment="1">
      <alignment horizontal="right"/>
    </xf>
    <xf numFmtId="43" fontId="18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166" fontId="21" fillId="0" borderId="0" xfId="2" applyNumberFormat="1" applyFont="1" applyAlignment="1">
      <alignment horizontal="right"/>
    </xf>
    <xf numFmtId="166" fontId="0" fillId="0" borderId="0" xfId="2" applyNumberFormat="1" applyFont="1"/>
    <xf numFmtId="0" fontId="0" fillId="0" borderId="0" xfId="1" applyNumberFormat="1" applyFont="1" applyAlignment="1">
      <alignment horizontal="center"/>
    </xf>
    <xf numFmtId="0" fontId="18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4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44" fontId="0" fillId="0" borderId="0" xfId="2" applyNumberFormat="1" applyFont="1"/>
    <xf numFmtId="44" fontId="23" fillId="0" borderId="0" xfId="2" applyFont="1" applyAlignment="1">
      <alignment horizontal="right"/>
    </xf>
    <xf numFmtId="43" fontId="23" fillId="0" borderId="0" xfId="1" applyFont="1" applyAlignment="1">
      <alignment horizontal="center"/>
    </xf>
    <xf numFmtId="166" fontId="23" fillId="0" borderId="0" xfId="2" applyNumberFormat="1" applyFont="1" applyAlignment="1">
      <alignment horizontal="right"/>
    </xf>
    <xf numFmtId="44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8">
    <dxf>
      <numFmt numFmtId="0" formatCode="General"/>
      <alignment horizontal="center" vertical="bottom" textRotation="0" wrapText="0" indent="0" justifyLastLine="0" shrinkToFit="0" readingOrder="0"/>
    </dxf>
    <dxf>
      <font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b/>
        <i val="0"/>
        <color rgb="FFC00000"/>
      </font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'Parabolic SAR'!$F$1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'Parabolic SAR'!$A$2:$A$250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'Parabolic SAR'!$F$2:$F$250</c:f>
            </c:numRef>
          </c:val>
          <c:smooth val="0"/>
          <c:extLst>
            <c:ext xmlns:c16="http://schemas.microsoft.com/office/drawing/2014/chart" uri="{C3380CC4-5D6E-409C-BE32-E72D297353CC}">
              <c16:uniqueId val="{00000000-ED8B-4416-8C5B-438EDF10DF51}"/>
            </c:ext>
          </c:extLst>
        </c:ser>
        <c:ser>
          <c:idx val="3"/>
          <c:order val="1"/>
          <c:tx>
            <c:strRef>
              <c:f>'Parabolic SAR'!$E$1</c:f>
              <c:strCache>
                <c:ptCount val="1"/>
                <c:pt idx="0">
                  <c:v> low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'Parabolic SAR'!$A$2:$A$250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'Parabolic SAR'!$E$2:$E$250</c:f>
              <c:numCache>
                <c:formatCode>_("$"* #,##0.00_);_("$"* \(#,##0.00\);_("$"* "-"??_);_(@_)</c:formatCode>
                <c:ptCount val="249"/>
                <c:pt idx="0">
                  <c:v>211.52</c:v>
                </c:pt>
                <c:pt idx="1">
                  <c:v>213.15</c:v>
                </c:pt>
                <c:pt idx="2">
                  <c:v>213.02</c:v>
                </c:pt>
                <c:pt idx="3">
                  <c:v>213.42</c:v>
                </c:pt>
                <c:pt idx="4">
                  <c:v>213.91</c:v>
                </c:pt>
                <c:pt idx="5">
                  <c:v>213.52</c:v>
                </c:pt>
                <c:pt idx="6">
                  <c:v>213.13</c:v>
                </c:pt>
                <c:pt idx="7">
                  <c:v>212.53</c:v>
                </c:pt>
                <c:pt idx="8">
                  <c:v>214.17</c:v>
                </c:pt>
                <c:pt idx="9">
                  <c:v>213.33</c:v>
                </c:pt>
                <c:pt idx="10">
                  <c:v>213.42</c:v>
                </c:pt>
                <c:pt idx="11">
                  <c:v>212.96</c:v>
                </c:pt>
                <c:pt idx="12">
                  <c:v>213.49</c:v>
                </c:pt>
                <c:pt idx="13">
                  <c:v>212.83</c:v>
                </c:pt>
                <c:pt idx="14">
                  <c:v>213.77</c:v>
                </c:pt>
                <c:pt idx="15">
                  <c:v>215.89</c:v>
                </c:pt>
                <c:pt idx="16">
                  <c:v>216.36</c:v>
                </c:pt>
                <c:pt idx="17">
                  <c:v>216.12</c:v>
                </c:pt>
                <c:pt idx="18">
                  <c:v>213.9</c:v>
                </c:pt>
                <c:pt idx="19">
                  <c:v>213.82</c:v>
                </c:pt>
                <c:pt idx="20">
                  <c:v>214.4</c:v>
                </c:pt>
                <c:pt idx="21">
                  <c:v>214.29</c:v>
                </c:pt>
                <c:pt idx="22">
                  <c:v>215.84</c:v>
                </c:pt>
                <c:pt idx="23">
                  <c:v>215.92</c:v>
                </c:pt>
                <c:pt idx="24">
                  <c:v>216.09</c:v>
                </c:pt>
                <c:pt idx="25">
                  <c:v>215.7</c:v>
                </c:pt>
                <c:pt idx="26">
                  <c:v>216.84</c:v>
                </c:pt>
                <c:pt idx="27">
                  <c:v>217.88</c:v>
                </c:pt>
                <c:pt idx="28">
                  <c:v>219.23</c:v>
                </c:pt>
                <c:pt idx="29">
                  <c:v>219.33</c:v>
                </c:pt>
                <c:pt idx="30">
                  <c:v>220.5</c:v>
                </c:pt>
                <c:pt idx="31">
                  <c:v>220.93</c:v>
                </c:pt>
                <c:pt idx="32">
                  <c:v>221.01</c:v>
                </c:pt>
                <c:pt idx="33">
                  <c:v>222.5</c:v>
                </c:pt>
                <c:pt idx="34">
                  <c:v>222.8</c:v>
                </c:pt>
                <c:pt idx="35">
                  <c:v>222.55</c:v>
                </c:pt>
                <c:pt idx="36">
                  <c:v>222.41</c:v>
                </c:pt>
                <c:pt idx="37">
                  <c:v>223.29</c:v>
                </c:pt>
                <c:pt idx="38">
                  <c:v>222.98</c:v>
                </c:pt>
                <c:pt idx="39">
                  <c:v>225.2</c:v>
                </c:pt>
                <c:pt idx="40">
                  <c:v>225.05</c:v>
                </c:pt>
                <c:pt idx="41">
                  <c:v>224.6</c:v>
                </c:pt>
                <c:pt idx="42">
                  <c:v>223.92</c:v>
                </c:pt>
                <c:pt idx="43">
                  <c:v>223.68</c:v>
                </c:pt>
                <c:pt idx="44">
                  <c:v>223.34</c:v>
                </c:pt>
                <c:pt idx="45">
                  <c:v>222.72</c:v>
                </c:pt>
                <c:pt idx="46">
                  <c:v>223.52</c:v>
                </c:pt>
                <c:pt idx="47">
                  <c:v>224.13</c:v>
                </c:pt>
                <c:pt idx="48">
                  <c:v>223.14</c:v>
                </c:pt>
                <c:pt idx="49">
                  <c:v>224.18</c:v>
                </c:pt>
                <c:pt idx="50">
                  <c:v>224.95</c:v>
                </c:pt>
                <c:pt idx="51">
                  <c:v>224.91</c:v>
                </c:pt>
                <c:pt idx="52">
                  <c:v>224.24</c:v>
                </c:pt>
                <c:pt idx="53">
                  <c:v>221.64</c:v>
                </c:pt>
                <c:pt idx="54">
                  <c:v>221.13</c:v>
                </c:pt>
                <c:pt idx="55">
                  <c:v>221.66</c:v>
                </c:pt>
                <c:pt idx="56">
                  <c:v>221.05</c:v>
                </c:pt>
                <c:pt idx="57">
                  <c:v>219.77</c:v>
                </c:pt>
                <c:pt idx="58">
                  <c:v>221.22</c:v>
                </c:pt>
                <c:pt idx="59">
                  <c:v>222.72</c:v>
                </c:pt>
                <c:pt idx="60">
                  <c:v>223.24</c:v>
                </c:pt>
                <c:pt idx="61">
                  <c:v>223.63</c:v>
                </c:pt>
                <c:pt idx="62">
                  <c:v>221.95</c:v>
                </c:pt>
                <c:pt idx="63">
                  <c:v>222.56</c:v>
                </c:pt>
                <c:pt idx="64">
                  <c:v>222.55</c:v>
                </c:pt>
                <c:pt idx="65">
                  <c:v>222.44</c:v>
                </c:pt>
                <c:pt idx="66">
                  <c:v>222.64</c:v>
                </c:pt>
                <c:pt idx="67">
                  <c:v>222.73</c:v>
                </c:pt>
                <c:pt idx="68">
                  <c:v>221.41</c:v>
                </c:pt>
                <c:pt idx="69">
                  <c:v>221.82</c:v>
                </c:pt>
                <c:pt idx="70">
                  <c:v>220.62</c:v>
                </c:pt>
                <c:pt idx="71">
                  <c:v>220.97</c:v>
                </c:pt>
                <c:pt idx="72">
                  <c:v>221.16</c:v>
                </c:pt>
                <c:pt idx="73">
                  <c:v>221.26</c:v>
                </c:pt>
                <c:pt idx="74">
                  <c:v>221.83</c:v>
                </c:pt>
                <c:pt idx="75">
                  <c:v>222.16</c:v>
                </c:pt>
                <c:pt idx="76">
                  <c:v>222.57</c:v>
                </c:pt>
                <c:pt idx="77">
                  <c:v>225.65</c:v>
                </c:pt>
                <c:pt idx="78">
                  <c:v>226.16</c:v>
                </c:pt>
                <c:pt idx="79">
                  <c:v>225.81</c:v>
                </c:pt>
                <c:pt idx="80">
                  <c:v>225.76</c:v>
                </c:pt>
                <c:pt idx="81">
                  <c:v>226.02</c:v>
                </c:pt>
                <c:pt idx="82">
                  <c:v>226.12</c:v>
                </c:pt>
                <c:pt idx="83">
                  <c:v>225.55</c:v>
                </c:pt>
                <c:pt idx="84">
                  <c:v>225.62</c:v>
                </c:pt>
                <c:pt idx="85">
                  <c:v>226.48</c:v>
                </c:pt>
                <c:pt idx="86">
                  <c:v>226.94</c:v>
                </c:pt>
                <c:pt idx="87">
                  <c:v>226.82</c:v>
                </c:pt>
                <c:pt idx="88">
                  <c:v>226.92</c:v>
                </c:pt>
                <c:pt idx="89">
                  <c:v>225.95</c:v>
                </c:pt>
                <c:pt idx="90">
                  <c:v>226.47</c:v>
                </c:pt>
                <c:pt idx="91">
                  <c:v>227.21</c:v>
                </c:pt>
                <c:pt idx="92">
                  <c:v>227.38</c:v>
                </c:pt>
                <c:pt idx="93">
                  <c:v>223.7</c:v>
                </c:pt>
                <c:pt idx="94">
                  <c:v>223.39</c:v>
                </c:pt>
                <c:pt idx="95">
                  <c:v>225.14</c:v>
                </c:pt>
                <c:pt idx="96">
                  <c:v>226.61</c:v>
                </c:pt>
                <c:pt idx="97">
                  <c:v>227.26</c:v>
                </c:pt>
                <c:pt idx="98">
                  <c:v>227.66</c:v>
                </c:pt>
                <c:pt idx="99">
                  <c:v>228.64</c:v>
                </c:pt>
                <c:pt idx="100">
                  <c:v>229.1</c:v>
                </c:pt>
                <c:pt idx="101">
                  <c:v>228.83</c:v>
                </c:pt>
                <c:pt idx="102">
                  <c:v>228.34</c:v>
                </c:pt>
                <c:pt idx="103">
                  <c:v>229.28</c:v>
                </c:pt>
                <c:pt idx="104">
                  <c:v>230.65</c:v>
                </c:pt>
                <c:pt idx="105">
                  <c:v>231.3</c:v>
                </c:pt>
                <c:pt idx="106">
                  <c:v>230.69</c:v>
                </c:pt>
                <c:pt idx="107">
                  <c:v>230.41</c:v>
                </c:pt>
                <c:pt idx="108">
                  <c:v>230.74</c:v>
                </c:pt>
                <c:pt idx="109">
                  <c:v>229.58</c:v>
                </c:pt>
                <c:pt idx="110">
                  <c:v>229.99</c:v>
                </c:pt>
                <c:pt idx="111">
                  <c:v>231.13</c:v>
                </c:pt>
                <c:pt idx="112">
                  <c:v>230.85</c:v>
                </c:pt>
                <c:pt idx="113">
                  <c:v>229.97</c:v>
                </c:pt>
                <c:pt idx="114">
                  <c:v>230.4</c:v>
                </c:pt>
                <c:pt idx="115">
                  <c:v>232.16</c:v>
                </c:pt>
                <c:pt idx="116">
                  <c:v>231.69</c:v>
                </c:pt>
                <c:pt idx="117">
                  <c:v>231.14</c:v>
                </c:pt>
                <c:pt idx="118">
                  <c:v>231.36</c:v>
                </c:pt>
                <c:pt idx="119">
                  <c:v>231.19</c:v>
                </c:pt>
                <c:pt idx="120">
                  <c:v>231.74</c:v>
                </c:pt>
                <c:pt idx="121">
                  <c:v>230.09</c:v>
                </c:pt>
                <c:pt idx="122">
                  <c:v>230.97</c:v>
                </c:pt>
                <c:pt idx="123">
                  <c:v>228.8</c:v>
                </c:pt>
                <c:pt idx="124">
                  <c:v>230.34</c:v>
                </c:pt>
                <c:pt idx="125">
                  <c:v>230.95</c:v>
                </c:pt>
                <c:pt idx="126">
                  <c:v>230.46</c:v>
                </c:pt>
                <c:pt idx="127">
                  <c:v>229.16</c:v>
                </c:pt>
                <c:pt idx="128">
                  <c:v>229.38</c:v>
                </c:pt>
                <c:pt idx="129">
                  <c:v>230.52</c:v>
                </c:pt>
                <c:pt idx="130">
                  <c:v>229.65</c:v>
                </c:pt>
                <c:pt idx="131">
                  <c:v>231.99</c:v>
                </c:pt>
                <c:pt idx="132">
                  <c:v>232.42</c:v>
                </c:pt>
                <c:pt idx="133">
                  <c:v>232.95</c:v>
                </c:pt>
                <c:pt idx="134">
                  <c:v>233.92</c:v>
                </c:pt>
                <c:pt idx="135">
                  <c:v>233.29</c:v>
                </c:pt>
                <c:pt idx="136">
                  <c:v>234.57</c:v>
                </c:pt>
                <c:pt idx="137">
                  <c:v>235.01</c:v>
                </c:pt>
                <c:pt idx="138">
                  <c:v>234.73</c:v>
                </c:pt>
                <c:pt idx="139">
                  <c:v>234.83</c:v>
                </c:pt>
                <c:pt idx="140">
                  <c:v>235.67</c:v>
                </c:pt>
                <c:pt idx="141">
                  <c:v>235.64</c:v>
                </c:pt>
                <c:pt idx="142">
                  <c:v>234.26</c:v>
                </c:pt>
                <c:pt idx="143">
                  <c:v>234.68</c:v>
                </c:pt>
                <c:pt idx="144">
                  <c:v>235.07</c:v>
                </c:pt>
                <c:pt idx="145">
                  <c:v>235.24</c:v>
                </c:pt>
                <c:pt idx="146">
                  <c:v>234.91</c:v>
                </c:pt>
                <c:pt idx="147">
                  <c:v>235.17</c:v>
                </c:pt>
                <c:pt idx="148">
                  <c:v>235.49</c:v>
                </c:pt>
                <c:pt idx="149">
                  <c:v>235.87</c:v>
                </c:pt>
                <c:pt idx="150">
                  <c:v>235.35</c:v>
                </c:pt>
                <c:pt idx="151">
                  <c:v>234.62</c:v>
                </c:pt>
                <c:pt idx="152">
                  <c:v>232.37</c:v>
                </c:pt>
                <c:pt idx="153">
                  <c:v>232.41</c:v>
                </c:pt>
                <c:pt idx="154">
                  <c:v>234.13</c:v>
                </c:pt>
                <c:pt idx="155">
                  <c:v>234.71</c:v>
                </c:pt>
                <c:pt idx="156">
                  <c:v>234.99</c:v>
                </c:pt>
                <c:pt idx="157">
                  <c:v>231.79</c:v>
                </c:pt>
                <c:pt idx="158">
                  <c:v>230.94</c:v>
                </c:pt>
                <c:pt idx="159">
                  <c:v>230.58</c:v>
                </c:pt>
                <c:pt idx="160">
                  <c:v>232.22</c:v>
                </c:pt>
                <c:pt idx="161">
                  <c:v>232.81</c:v>
                </c:pt>
                <c:pt idx="162">
                  <c:v>232.41</c:v>
                </c:pt>
                <c:pt idx="163">
                  <c:v>233.02</c:v>
                </c:pt>
                <c:pt idx="164">
                  <c:v>232.74</c:v>
                </c:pt>
                <c:pt idx="165">
                  <c:v>231.63</c:v>
                </c:pt>
                <c:pt idx="166">
                  <c:v>233.24</c:v>
                </c:pt>
                <c:pt idx="167">
                  <c:v>234.61</c:v>
                </c:pt>
                <c:pt idx="168">
                  <c:v>236.15</c:v>
                </c:pt>
                <c:pt idx="169">
                  <c:v>233.56</c:v>
                </c:pt>
                <c:pt idx="170">
                  <c:v>234.78</c:v>
                </c:pt>
                <c:pt idx="171">
                  <c:v>234.94</c:v>
                </c:pt>
                <c:pt idx="172">
                  <c:v>234.85</c:v>
                </c:pt>
                <c:pt idx="173">
                  <c:v>236.49</c:v>
                </c:pt>
                <c:pt idx="174">
                  <c:v>237.82</c:v>
                </c:pt>
                <c:pt idx="175">
                  <c:v>237.98</c:v>
                </c:pt>
                <c:pt idx="176">
                  <c:v>237.99</c:v>
                </c:pt>
                <c:pt idx="177">
                  <c:v>238.19</c:v>
                </c:pt>
                <c:pt idx="178">
                  <c:v>238.87</c:v>
                </c:pt>
                <c:pt idx="179">
                  <c:v>239.17</c:v>
                </c:pt>
                <c:pt idx="180">
                  <c:v>238.52</c:v>
                </c:pt>
                <c:pt idx="181">
                  <c:v>238.78</c:v>
                </c:pt>
                <c:pt idx="182">
                  <c:v>238.62</c:v>
                </c:pt>
                <c:pt idx="183">
                  <c:v>237.72</c:v>
                </c:pt>
                <c:pt idx="184">
                  <c:v>238.41</c:v>
                </c:pt>
                <c:pt idx="185">
                  <c:v>238.47</c:v>
                </c:pt>
                <c:pt idx="186">
                  <c:v>239.2</c:v>
                </c:pt>
                <c:pt idx="187">
                  <c:v>239.68</c:v>
                </c:pt>
                <c:pt idx="188">
                  <c:v>240.8</c:v>
                </c:pt>
                <c:pt idx="189">
                  <c:v>241.69</c:v>
                </c:pt>
                <c:pt idx="190">
                  <c:v>242.01</c:v>
                </c:pt>
                <c:pt idx="191">
                  <c:v>242.62</c:v>
                </c:pt>
                <c:pt idx="192">
                  <c:v>243.25</c:v>
                </c:pt>
                <c:pt idx="193">
                  <c:v>243.05</c:v>
                </c:pt>
                <c:pt idx="194">
                  <c:v>243.37</c:v>
                </c:pt>
                <c:pt idx="195">
                  <c:v>243.7</c:v>
                </c:pt>
                <c:pt idx="196">
                  <c:v>243.74</c:v>
                </c:pt>
                <c:pt idx="197">
                  <c:v>244</c:v>
                </c:pt>
                <c:pt idx="198">
                  <c:v>244.18</c:v>
                </c:pt>
                <c:pt idx="199">
                  <c:v>244.33</c:v>
                </c:pt>
                <c:pt idx="200">
                  <c:v>244.83</c:v>
                </c:pt>
                <c:pt idx="201">
                  <c:v>243.72</c:v>
                </c:pt>
                <c:pt idx="202">
                  <c:v>245.09</c:v>
                </c:pt>
                <c:pt idx="203">
                  <c:v>245.33</c:v>
                </c:pt>
                <c:pt idx="204">
                  <c:v>245.45</c:v>
                </c:pt>
                <c:pt idx="205">
                  <c:v>243.39</c:v>
                </c:pt>
                <c:pt idx="206">
                  <c:v>244.81</c:v>
                </c:pt>
                <c:pt idx="207">
                  <c:v>244.95</c:v>
                </c:pt>
                <c:pt idx="208">
                  <c:v>245.7</c:v>
                </c:pt>
                <c:pt idx="209">
                  <c:v>246.08</c:v>
                </c:pt>
                <c:pt idx="210">
                  <c:v>246.33</c:v>
                </c:pt>
                <c:pt idx="211">
                  <c:v>245.49</c:v>
                </c:pt>
                <c:pt idx="212">
                  <c:v>246.55</c:v>
                </c:pt>
                <c:pt idx="213">
                  <c:v>247.43</c:v>
                </c:pt>
                <c:pt idx="214">
                  <c:v>247.31</c:v>
                </c:pt>
                <c:pt idx="215">
                  <c:v>247.37</c:v>
                </c:pt>
                <c:pt idx="216">
                  <c:v>245.65</c:v>
                </c:pt>
                <c:pt idx="217">
                  <c:v>246.62</c:v>
                </c:pt>
                <c:pt idx="218">
                  <c:v>246.52</c:v>
                </c:pt>
                <c:pt idx="219">
                  <c:v>245.8</c:v>
                </c:pt>
                <c:pt idx="220">
                  <c:v>244.95</c:v>
                </c:pt>
                <c:pt idx="221">
                  <c:v>246.72</c:v>
                </c:pt>
                <c:pt idx="222">
                  <c:v>247</c:v>
                </c:pt>
                <c:pt idx="223">
                  <c:v>247.09</c:v>
                </c:pt>
                <c:pt idx="224">
                  <c:v>247.47</c:v>
                </c:pt>
                <c:pt idx="225">
                  <c:v>248.73</c:v>
                </c:pt>
                <c:pt idx="226">
                  <c:v>249.29</c:v>
                </c:pt>
                <c:pt idx="227">
                  <c:v>249.14</c:v>
                </c:pt>
                <c:pt idx="228">
                  <c:v>249.77</c:v>
                </c:pt>
                <c:pt idx="229">
                  <c:v>251.25</c:v>
                </c:pt>
                <c:pt idx="230">
                  <c:v>252.66</c:v>
                </c:pt>
                <c:pt idx="231">
                  <c:v>249.87</c:v>
                </c:pt>
                <c:pt idx="232">
                  <c:v>253.05</c:v>
                </c:pt>
                <c:pt idx="233">
                  <c:v>252.05</c:v>
                </c:pt>
                <c:pt idx="234">
                  <c:v>251.74</c:v>
                </c:pt>
                <c:pt idx="235">
                  <c:v>251.96</c:v>
                </c:pt>
                <c:pt idx="236">
                  <c:v>253</c:v>
                </c:pt>
                <c:pt idx="237">
                  <c:v>254.39</c:v>
                </c:pt>
                <c:pt idx="238">
                  <c:v>255.22</c:v>
                </c:pt>
                <c:pt idx="239">
                  <c:v>255.51</c:v>
                </c:pt>
                <c:pt idx="240">
                  <c:v>254.51</c:v>
                </c:pt>
                <c:pt idx="241">
                  <c:v>255.6</c:v>
                </c:pt>
                <c:pt idx="242">
                  <c:v>258.10000000000002</c:v>
                </c:pt>
                <c:pt idx="243">
                  <c:v>257.24</c:v>
                </c:pt>
                <c:pt idx="244">
                  <c:v>256.86</c:v>
                </c:pt>
                <c:pt idx="245">
                  <c:v>257.44</c:v>
                </c:pt>
                <c:pt idx="246">
                  <c:v>257.06</c:v>
                </c:pt>
                <c:pt idx="247">
                  <c:v>257.04000000000002</c:v>
                </c:pt>
                <c:pt idx="248">
                  <c:v>257.16000000000003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B-4416-8C5B-438EDF10DF51}"/>
            </c:ext>
          </c:extLst>
        </c:ser>
        <c:ser>
          <c:idx val="1"/>
          <c:order val="2"/>
          <c:tx>
            <c:strRef>
              <c:f>'Parabolic SAR'!$D$1</c:f>
              <c:strCache>
                <c:ptCount val="1"/>
                <c:pt idx="0">
                  <c:v> high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'Parabolic SAR'!$A$2:$A$250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'Parabolic SAR'!$D$2:$D$250</c:f>
              <c:numCache>
                <c:formatCode>_("$"* #,##0.00_);_("$"* \(#,##0.00\);_("$"* "-"??_);_(@_)</c:formatCode>
                <c:ptCount val="249"/>
                <c:pt idx="0">
                  <c:v>213.35</c:v>
                </c:pt>
                <c:pt idx="1">
                  <c:v>214.22</c:v>
                </c:pt>
                <c:pt idx="2">
                  <c:v>214.06</c:v>
                </c:pt>
                <c:pt idx="3">
                  <c:v>215.17</c:v>
                </c:pt>
                <c:pt idx="4">
                  <c:v>214.53</c:v>
                </c:pt>
                <c:pt idx="5">
                  <c:v>214.89</c:v>
                </c:pt>
                <c:pt idx="6">
                  <c:v>214.55</c:v>
                </c:pt>
                <c:pt idx="7">
                  <c:v>214.22</c:v>
                </c:pt>
                <c:pt idx="8">
                  <c:v>214.84</c:v>
                </c:pt>
                <c:pt idx="9">
                  <c:v>214.25</c:v>
                </c:pt>
                <c:pt idx="10">
                  <c:v>214.27</c:v>
                </c:pt>
                <c:pt idx="11">
                  <c:v>214.46</c:v>
                </c:pt>
                <c:pt idx="12">
                  <c:v>214.75</c:v>
                </c:pt>
                <c:pt idx="13">
                  <c:v>214.28</c:v>
                </c:pt>
                <c:pt idx="14">
                  <c:v>215.48</c:v>
                </c:pt>
                <c:pt idx="15">
                  <c:v>216.89</c:v>
                </c:pt>
                <c:pt idx="16">
                  <c:v>217.02</c:v>
                </c:pt>
                <c:pt idx="17">
                  <c:v>216.91</c:v>
                </c:pt>
                <c:pt idx="18">
                  <c:v>215.59</c:v>
                </c:pt>
                <c:pt idx="19">
                  <c:v>215.03</c:v>
                </c:pt>
                <c:pt idx="20">
                  <c:v>215.96</c:v>
                </c:pt>
                <c:pt idx="21">
                  <c:v>215.5</c:v>
                </c:pt>
                <c:pt idx="22">
                  <c:v>216.87</c:v>
                </c:pt>
                <c:pt idx="23">
                  <c:v>216.66</c:v>
                </c:pt>
                <c:pt idx="24">
                  <c:v>216.97</c:v>
                </c:pt>
                <c:pt idx="25">
                  <c:v>216.72</c:v>
                </c:pt>
                <c:pt idx="26">
                  <c:v>218.19</c:v>
                </c:pt>
                <c:pt idx="27">
                  <c:v>218.97</c:v>
                </c:pt>
                <c:pt idx="28">
                  <c:v>220.19</c:v>
                </c:pt>
                <c:pt idx="29">
                  <c:v>220.8</c:v>
                </c:pt>
                <c:pt idx="30">
                  <c:v>222.15</c:v>
                </c:pt>
                <c:pt idx="31">
                  <c:v>222.16</c:v>
                </c:pt>
                <c:pt idx="32">
                  <c:v>222.1</c:v>
                </c:pt>
                <c:pt idx="33">
                  <c:v>223.62</c:v>
                </c:pt>
                <c:pt idx="34">
                  <c:v>223.47</c:v>
                </c:pt>
                <c:pt idx="35">
                  <c:v>223.81</c:v>
                </c:pt>
                <c:pt idx="36">
                  <c:v>223.71</c:v>
                </c:pt>
                <c:pt idx="37">
                  <c:v>224.2</c:v>
                </c:pt>
                <c:pt idx="38">
                  <c:v>223.86</c:v>
                </c:pt>
                <c:pt idx="39">
                  <c:v>227.04</c:v>
                </c:pt>
                <c:pt idx="40">
                  <c:v>226.34</c:v>
                </c:pt>
                <c:pt idx="41">
                  <c:v>225.43</c:v>
                </c:pt>
                <c:pt idx="42">
                  <c:v>224.97</c:v>
                </c:pt>
                <c:pt idx="43">
                  <c:v>224.64</c:v>
                </c:pt>
                <c:pt idx="44">
                  <c:v>224.51</c:v>
                </c:pt>
                <c:pt idx="45">
                  <c:v>224.13</c:v>
                </c:pt>
                <c:pt idx="46">
                  <c:v>224.87</c:v>
                </c:pt>
                <c:pt idx="47">
                  <c:v>224.72</c:v>
                </c:pt>
                <c:pt idx="48">
                  <c:v>224.13</c:v>
                </c:pt>
                <c:pt idx="49">
                  <c:v>226.21</c:v>
                </c:pt>
                <c:pt idx="50">
                  <c:v>225.99</c:v>
                </c:pt>
                <c:pt idx="51">
                  <c:v>225.8</c:v>
                </c:pt>
                <c:pt idx="52">
                  <c:v>225.22</c:v>
                </c:pt>
                <c:pt idx="53">
                  <c:v>225.46</c:v>
                </c:pt>
                <c:pt idx="54">
                  <c:v>222.61</c:v>
                </c:pt>
                <c:pt idx="55">
                  <c:v>223.31</c:v>
                </c:pt>
                <c:pt idx="56">
                  <c:v>223.02</c:v>
                </c:pt>
                <c:pt idx="57">
                  <c:v>221.96</c:v>
                </c:pt>
                <c:pt idx="58">
                  <c:v>223.75</c:v>
                </c:pt>
                <c:pt idx="59">
                  <c:v>223.75</c:v>
                </c:pt>
                <c:pt idx="60">
                  <c:v>224.43</c:v>
                </c:pt>
                <c:pt idx="61">
                  <c:v>224.42</c:v>
                </c:pt>
                <c:pt idx="62">
                  <c:v>223.96</c:v>
                </c:pt>
                <c:pt idx="63">
                  <c:v>223.53</c:v>
                </c:pt>
                <c:pt idx="64">
                  <c:v>225.25</c:v>
                </c:pt>
                <c:pt idx="65">
                  <c:v>223.97</c:v>
                </c:pt>
                <c:pt idx="66">
                  <c:v>223.93</c:v>
                </c:pt>
                <c:pt idx="67">
                  <c:v>224.18</c:v>
                </c:pt>
                <c:pt idx="68">
                  <c:v>223.15</c:v>
                </c:pt>
                <c:pt idx="69">
                  <c:v>222.95</c:v>
                </c:pt>
                <c:pt idx="70">
                  <c:v>222.5</c:v>
                </c:pt>
                <c:pt idx="71">
                  <c:v>222.58</c:v>
                </c:pt>
                <c:pt idx="72">
                  <c:v>222.5</c:v>
                </c:pt>
                <c:pt idx="73">
                  <c:v>222.94</c:v>
                </c:pt>
                <c:pt idx="74">
                  <c:v>223.79</c:v>
                </c:pt>
                <c:pt idx="75">
                  <c:v>223.28</c:v>
                </c:pt>
                <c:pt idx="76">
                  <c:v>225.27</c:v>
                </c:pt>
                <c:pt idx="77">
                  <c:v>226.73</c:v>
                </c:pt>
                <c:pt idx="78">
                  <c:v>227.28</c:v>
                </c:pt>
                <c:pt idx="79">
                  <c:v>226.73</c:v>
                </c:pt>
                <c:pt idx="80">
                  <c:v>226.71</c:v>
                </c:pt>
                <c:pt idx="81">
                  <c:v>226.94</c:v>
                </c:pt>
                <c:pt idx="82">
                  <c:v>226.76</c:v>
                </c:pt>
                <c:pt idx="83">
                  <c:v>226.66</c:v>
                </c:pt>
                <c:pt idx="84">
                  <c:v>226.71</c:v>
                </c:pt>
                <c:pt idx="85">
                  <c:v>227.46</c:v>
                </c:pt>
                <c:pt idx="86">
                  <c:v>227.65</c:v>
                </c:pt>
                <c:pt idx="87">
                  <c:v>227.91</c:v>
                </c:pt>
                <c:pt idx="88">
                  <c:v>227.61</c:v>
                </c:pt>
                <c:pt idx="89">
                  <c:v>227.32</c:v>
                </c:pt>
                <c:pt idx="90">
                  <c:v>227.19</c:v>
                </c:pt>
                <c:pt idx="91">
                  <c:v>228.15</c:v>
                </c:pt>
                <c:pt idx="92">
                  <c:v>228.36</c:v>
                </c:pt>
                <c:pt idx="93">
                  <c:v>226.44</c:v>
                </c:pt>
                <c:pt idx="94">
                  <c:v>225.59</c:v>
                </c:pt>
                <c:pt idx="95">
                  <c:v>226.86</c:v>
                </c:pt>
                <c:pt idx="96">
                  <c:v>227.45</c:v>
                </c:pt>
                <c:pt idx="97">
                  <c:v>227.96</c:v>
                </c:pt>
                <c:pt idx="98">
                  <c:v>228.42</c:v>
                </c:pt>
                <c:pt idx="99">
                  <c:v>229.7</c:v>
                </c:pt>
                <c:pt idx="100">
                  <c:v>229.53</c:v>
                </c:pt>
                <c:pt idx="101">
                  <c:v>229.43</c:v>
                </c:pt>
                <c:pt idx="102">
                  <c:v>229.51</c:v>
                </c:pt>
                <c:pt idx="103">
                  <c:v>230.94</c:v>
                </c:pt>
                <c:pt idx="104">
                  <c:v>231.86</c:v>
                </c:pt>
                <c:pt idx="105">
                  <c:v>231.81</c:v>
                </c:pt>
                <c:pt idx="106">
                  <c:v>231.51</c:v>
                </c:pt>
                <c:pt idx="107">
                  <c:v>231.45</c:v>
                </c:pt>
                <c:pt idx="108">
                  <c:v>231.84</c:v>
                </c:pt>
                <c:pt idx="109">
                  <c:v>232.48</c:v>
                </c:pt>
                <c:pt idx="110">
                  <c:v>230.97</c:v>
                </c:pt>
                <c:pt idx="111">
                  <c:v>232.1</c:v>
                </c:pt>
                <c:pt idx="112">
                  <c:v>232.35</c:v>
                </c:pt>
                <c:pt idx="113">
                  <c:v>231.44</c:v>
                </c:pt>
                <c:pt idx="114">
                  <c:v>231.54</c:v>
                </c:pt>
                <c:pt idx="115">
                  <c:v>233.35</c:v>
                </c:pt>
                <c:pt idx="116">
                  <c:v>232.9</c:v>
                </c:pt>
                <c:pt idx="117">
                  <c:v>232.26</c:v>
                </c:pt>
                <c:pt idx="118">
                  <c:v>232.21</c:v>
                </c:pt>
                <c:pt idx="119">
                  <c:v>232.19</c:v>
                </c:pt>
                <c:pt idx="120">
                  <c:v>233.02</c:v>
                </c:pt>
                <c:pt idx="121">
                  <c:v>232.06</c:v>
                </c:pt>
                <c:pt idx="122">
                  <c:v>232.38</c:v>
                </c:pt>
                <c:pt idx="123">
                  <c:v>232.39</c:v>
                </c:pt>
                <c:pt idx="124">
                  <c:v>231.42</c:v>
                </c:pt>
                <c:pt idx="125">
                  <c:v>232.06</c:v>
                </c:pt>
                <c:pt idx="126">
                  <c:v>231.71</c:v>
                </c:pt>
                <c:pt idx="127">
                  <c:v>230.77</c:v>
                </c:pt>
                <c:pt idx="128">
                  <c:v>231.01</c:v>
                </c:pt>
                <c:pt idx="129">
                  <c:v>231.51</c:v>
                </c:pt>
                <c:pt idx="130">
                  <c:v>231.27</c:v>
                </c:pt>
                <c:pt idx="131">
                  <c:v>232.84</c:v>
                </c:pt>
                <c:pt idx="132">
                  <c:v>233.18</c:v>
                </c:pt>
                <c:pt idx="133">
                  <c:v>234.53</c:v>
                </c:pt>
                <c:pt idx="134">
                  <c:v>234.47</c:v>
                </c:pt>
                <c:pt idx="135">
                  <c:v>234.29</c:v>
                </c:pt>
                <c:pt idx="136">
                  <c:v>235.51</c:v>
                </c:pt>
                <c:pt idx="137">
                  <c:v>235.91</c:v>
                </c:pt>
                <c:pt idx="138">
                  <c:v>235.43</c:v>
                </c:pt>
                <c:pt idx="139">
                  <c:v>235.49</c:v>
                </c:pt>
                <c:pt idx="140">
                  <c:v>236.28</c:v>
                </c:pt>
                <c:pt idx="141">
                  <c:v>236.27</c:v>
                </c:pt>
                <c:pt idx="142">
                  <c:v>236.47</c:v>
                </c:pt>
                <c:pt idx="143">
                  <c:v>235.57</c:v>
                </c:pt>
                <c:pt idx="144">
                  <c:v>235.97</c:v>
                </c:pt>
                <c:pt idx="145">
                  <c:v>235.99</c:v>
                </c:pt>
                <c:pt idx="146">
                  <c:v>236.09</c:v>
                </c:pt>
                <c:pt idx="147">
                  <c:v>235.84</c:v>
                </c:pt>
                <c:pt idx="148">
                  <c:v>236.27</c:v>
                </c:pt>
                <c:pt idx="149">
                  <c:v>236.34</c:v>
                </c:pt>
                <c:pt idx="150">
                  <c:v>237.33</c:v>
                </c:pt>
                <c:pt idx="151">
                  <c:v>235.81</c:v>
                </c:pt>
                <c:pt idx="152">
                  <c:v>234.98</c:v>
                </c:pt>
                <c:pt idx="153">
                  <c:v>233.42</c:v>
                </c:pt>
                <c:pt idx="154">
                  <c:v>235.31</c:v>
                </c:pt>
                <c:pt idx="155">
                  <c:v>235.51</c:v>
                </c:pt>
                <c:pt idx="156">
                  <c:v>236.06</c:v>
                </c:pt>
                <c:pt idx="157">
                  <c:v>235.13</c:v>
                </c:pt>
                <c:pt idx="158">
                  <c:v>232.83</c:v>
                </c:pt>
                <c:pt idx="159">
                  <c:v>231.89</c:v>
                </c:pt>
                <c:pt idx="160">
                  <c:v>234.2</c:v>
                </c:pt>
                <c:pt idx="161">
                  <c:v>233.65</c:v>
                </c:pt>
                <c:pt idx="162">
                  <c:v>233.78</c:v>
                </c:pt>
                <c:pt idx="163">
                  <c:v>234.19</c:v>
                </c:pt>
                <c:pt idx="164">
                  <c:v>233.8</c:v>
                </c:pt>
                <c:pt idx="165">
                  <c:v>233.75</c:v>
                </c:pt>
                <c:pt idx="166">
                  <c:v>234.87</c:v>
                </c:pt>
                <c:pt idx="167">
                  <c:v>236.25</c:v>
                </c:pt>
                <c:pt idx="168">
                  <c:v>236.78</c:v>
                </c:pt>
                <c:pt idx="169">
                  <c:v>236.01</c:v>
                </c:pt>
                <c:pt idx="170">
                  <c:v>235.78</c:v>
                </c:pt>
                <c:pt idx="171">
                  <c:v>235.77</c:v>
                </c:pt>
                <c:pt idx="172">
                  <c:v>235.62</c:v>
                </c:pt>
                <c:pt idx="173">
                  <c:v>237.71</c:v>
                </c:pt>
                <c:pt idx="174">
                  <c:v>238.46</c:v>
                </c:pt>
                <c:pt idx="175">
                  <c:v>238.57</c:v>
                </c:pt>
                <c:pt idx="176">
                  <c:v>238.68</c:v>
                </c:pt>
                <c:pt idx="177">
                  <c:v>238.88</c:v>
                </c:pt>
                <c:pt idx="178">
                  <c:v>239.67</c:v>
                </c:pt>
                <c:pt idx="179">
                  <c:v>239.62</c:v>
                </c:pt>
                <c:pt idx="180">
                  <c:v>239.74</c:v>
                </c:pt>
                <c:pt idx="181">
                  <c:v>239.54</c:v>
                </c:pt>
                <c:pt idx="182">
                  <c:v>239.2</c:v>
                </c:pt>
                <c:pt idx="183">
                  <c:v>239.13</c:v>
                </c:pt>
                <c:pt idx="184">
                  <c:v>239.27</c:v>
                </c:pt>
                <c:pt idx="185">
                  <c:v>240.03</c:v>
                </c:pt>
                <c:pt idx="186">
                  <c:v>239.98</c:v>
                </c:pt>
                <c:pt idx="187">
                  <c:v>240.82</c:v>
                </c:pt>
                <c:pt idx="188">
                  <c:v>241.78</c:v>
                </c:pt>
                <c:pt idx="189">
                  <c:v>242.33</c:v>
                </c:pt>
                <c:pt idx="190">
                  <c:v>242.85</c:v>
                </c:pt>
                <c:pt idx="191">
                  <c:v>244.04</c:v>
                </c:pt>
                <c:pt idx="192">
                  <c:v>244.06</c:v>
                </c:pt>
                <c:pt idx="193">
                  <c:v>244.06</c:v>
                </c:pt>
                <c:pt idx="194">
                  <c:v>244.4</c:v>
                </c:pt>
                <c:pt idx="195">
                  <c:v>244.37</c:v>
                </c:pt>
                <c:pt idx="196">
                  <c:v>244.41</c:v>
                </c:pt>
                <c:pt idx="197">
                  <c:v>244.61</c:v>
                </c:pt>
                <c:pt idx="198">
                  <c:v>244.84</c:v>
                </c:pt>
                <c:pt idx="199">
                  <c:v>244.85</c:v>
                </c:pt>
                <c:pt idx="200">
                  <c:v>245.26</c:v>
                </c:pt>
                <c:pt idx="201">
                  <c:v>245.14</c:v>
                </c:pt>
                <c:pt idx="202">
                  <c:v>246.4</c:v>
                </c:pt>
                <c:pt idx="203">
                  <c:v>246.75</c:v>
                </c:pt>
                <c:pt idx="204">
                  <c:v>246.1</c:v>
                </c:pt>
                <c:pt idx="205">
                  <c:v>245.6</c:v>
                </c:pt>
                <c:pt idx="206">
                  <c:v>245.59</c:v>
                </c:pt>
                <c:pt idx="207">
                  <c:v>247.12</c:v>
                </c:pt>
                <c:pt idx="208">
                  <c:v>246.84</c:v>
                </c:pt>
                <c:pt idx="209">
                  <c:v>246.69</c:v>
                </c:pt>
                <c:pt idx="210">
                  <c:v>247.63</c:v>
                </c:pt>
                <c:pt idx="211">
                  <c:v>246.98</c:v>
                </c:pt>
                <c:pt idx="212">
                  <c:v>247.7</c:v>
                </c:pt>
                <c:pt idx="213">
                  <c:v>248.18</c:v>
                </c:pt>
                <c:pt idx="214">
                  <c:v>248.52</c:v>
                </c:pt>
                <c:pt idx="215">
                  <c:v>248.39</c:v>
                </c:pt>
                <c:pt idx="216">
                  <c:v>247.6</c:v>
                </c:pt>
                <c:pt idx="217">
                  <c:v>247.5</c:v>
                </c:pt>
                <c:pt idx="218">
                  <c:v>247.79</c:v>
                </c:pt>
                <c:pt idx="219">
                  <c:v>247.08</c:v>
                </c:pt>
                <c:pt idx="220">
                  <c:v>246.48</c:v>
                </c:pt>
                <c:pt idx="221">
                  <c:v>248.22</c:v>
                </c:pt>
                <c:pt idx="222">
                  <c:v>247.79</c:v>
                </c:pt>
                <c:pt idx="223">
                  <c:v>247.73</c:v>
                </c:pt>
                <c:pt idx="224">
                  <c:v>249.33</c:v>
                </c:pt>
                <c:pt idx="225">
                  <c:v>249.28</c:v>
                </c:pt>
                <c:pt idx="226">
                  <c:v>249.6</c:v>
                </c:pt>
                <c:pt idx="227">
                  <c:v>249.86</c:v>
                </c:pt>
                <c:pt idx="228">
                  <c:v>251.92</c:v>
                </c:pt>
                <c:pt idx="229">
                  <c:v>252.62</c:v>
                </c:pt>
                <c:pt idx="230">
                  <c:v>254.94</c:v>
                </c:pt>
                <c:pt idx="231">
                  <c:v>254.23</c:v>
                </c:pt>
                <c:pt idx="232">
                  <c:v>255.65</c:v>
                </c:pt>
                <c:pt idx="233">
                  <c:v>254.07</c:v>
                </c:pt>
                <c:pt idx="234">
                  <c:v>252.71</c:v>
                </c:pt>
                <c:pt idx="235">
                  <c:v>253.38</c:v>
                </c:pt>
                <c:pt idx="236">
                  <c:v>254.43</c:v>
                </c:pt>
                <c:pt idx="237">
                  <c:v>255.25</c:v>
                </c:pt>
                <c:pt idx="238">
                  <c:v>256.14999999999998</c:v>
                </c:pt>
                <c:pt idx="239">
                  <c:v>256.38</c:v>
                </c:pt>
                <c:pt idx="240">
                  <c:v>256.06</c:v>
                </c:pt>
                <c:pt idx="241">
                  <c:v>257.19</c:v>
                </c:pt>
                <c:pt idx="242">
                  <c:v>258.7</c:v>
                </c:pt>
                <c:pt idx="243">
                  <c:v>258.63</c:v>
                </c:pt>
                <c:pt idx="244">
                  <c:v>258.44</c:v>
                </c:pt>
                <c:pt idx="245">
                  <c:v>258.49</c:v>
                </c:pt>
                <c:pt idx="246">
                  <c:v>257.77</c:v>
                </c:pt>
                <c:pt idx="247">
                  <c:v>257.58</c:v>
                </c:pt>
                <c:pt idx="248">
                  <c:v>257.86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B-4416-8C5B-438EDF10DF51}"/>
            </c:ext>
          </c:extLst>
        </c:ser>
        <c:ser>
          <c:idx val="2"/>
          <c:order val="3"/>
          <c:tx>
            <c:strRef>
              <c:f>'Parabolic SAR'!$L$1</c:f>
              <c:strCache>
                <c:ptCount val="1"/>
                <c:pt idx="0">
                  <c:v> sar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numRef>
              <c:f>'Parabolic SAR'!$A$2:$A$250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'Parabolic SAR'!$L$2:$L$250</c:f>
              <c:numCache>
                <c:formatCode>_("$"* #,##0.0000_);_("$"* \(#,##0.0000\);_("$"* "-"??_);_(@_)</c:formatCode>
                <c:ptCount val="249"/>
                <c:pt idx="0">
                  <c:v>211.52</c:v>
                </c:pt>
                <c:pt idx="1">
                  <c:v>211.5566</c:v>
                </c:pt>
                <c:pt idx="2">
                  <c:v>211.52</c:v>
                </c:pt>
                <c:pt idx="3">
                  <c:v>211.62800000000001</c:v>
                </c:pt>
                <c:pt idx="4">
                  <c:v>211.84052000000003</c:v>
                </c:pt>
                <c:pt idx="5">
                  <c:v>212.04028880000001</c:v>
                </c:pt>
                <c:pt idx="6">
                  <c:v>212.22807147200001</c:v>
                </c:pt>
                <c:pt idx="7">
                  <c:v>212.40458718368001</c:v>
                </c:pt>
                <c:pt idx="8">
                  <c:v>212.53</c:v>
                </c:pt>
                <c:pt idx="9">
                  <c:v>212.53</c:v>
                </c:pt>
                <c:pt idx="10">
                  <c:v>212.6884</c:v>
                </c:pt>
                <c:pt idx="11">
                  <c:v>212.83729600000001</c:v>
                </c:pt>
                <c:pt idx="12">
                  <c:v>212.96</c:v>
                </c:pt>
                <c:pt idx="13">
                  <c:v>215.17</c:v>
                </c:pt>
                <c:pt idx="14">
                  <c:v>212.83</c:v>
                </c:pt>
                <c:pt idx="15">
                  <c:v>212.83</c:v>
                </c:pt>
                <c:pt idx="16">
                  <c:v>212.9924</c:v>
                </c:pt>
                <c:pt idx="17">
                  <c:v>213.23405600000001</c:v>
                </c:pt>
                <c:pt idx="18">
                  <c:v>213.46121264000001</c:v>
                </c:pt>
                <c:pt idx="19">
                  <c:v>213.6747398816</c:v>
                </c:pt>
                <c:pt idx="20">
                  <c:v>213.82</c:v>
                </c:pt>
                <c:pt idx="21">
                  <c:v>213.82</c:v>
                </c:pt>
                <c:pt idx="22">
                  <c:v>214.012</c:v>
                </c:pt>
                <c:pt idx="23">
                  <c:v>214.19247999999999</c:v>
                </c:pt>
                <c:pt idx="24">
                  <c:v>214.36213119999999</c:v>
                </c:pt>
                <c:pt idx="25">
                  <c:v>214.521603328</c:v>
                </c:pt>
                <c:pt idx="26">
                  <c:v>214.67150712832</c:v>
                </c:pt>
                <c:pt idx="27">
                  <c:v>214.95298655805439</c:v>
                </c:pt>
                <c:pt idx="28">
                  <c:v>215.35468790224894</c:v>
                </c:pt>
                <c:pt idx="29">
                  <c:v>215.93492535397905</c:v>
                </c:pt>
                <c:pt idx="30">
                  <c:v>216.61603580442198</c:v>
                </c:pt>
                <c:pt idx="31">
                  <c:v>217.50147007571448</c:v>
                </c:pt>
                <c:pt idx="32">
                  <c:v>218.34000546208588</c:v>
                </c:pt>
                <c:pt idx="33">
                  <c:v>219.02760447891043</c:v>
                </c:pt>
                <c:pt idx="34">
                  <c:v>219.94608358312834</c:v>
                </c:pt>
                <c:pt idx="35">
                  <c:v>220.68086686650267</c:v>
                </c:pt>
                <c:pt idx="36">
                  <c:v>221.30669349320215</c:v>
                </c:pt>
                <c:pt idx="37">
                  <c:v>221.80735479456172</c:v>
                </c:pt>
                <c:pt idx="38">
                  <c:v>222.28588383564937</c:v>
                </c:pt>
                <c:pt idx="39">
                  <c:v>222.6687070685195</c:v>
                </c:pt>
                <c:pt idx="40">
                  <c:v>222.98</c:v>
                </c:pt>
                <c:pt idx="41">
                  <c:v>223.792</c:v>
                </c:pt>
                <c:pt idx="42">
                  <c:v>227.04</c:v>
                </c:pt>
                <c:pt idx="43">
                  <c:v>226.9776</c:v>
                </c:pt>
                <c:pt idx="44">
                  <c:v>226.845696</c:v>
                </c:pt>
                <c:pt idx="45">
                  <c:v>226.63535424</c:v>
                </c:pt>
                <c:pt idx="46">
                  <c:v>226.32212590079999</c:v>
                </c:pt>
                <c:pt idx="47">
                  <c:v>226.033955828736</c:v>
                </c:pt>
                <c:pt idx="48">
                  <c:v>225.76883936243712</c:v>
                </c:pt>
                <c:pt idx="49">
                  <c:v>222.72</c:v>
                </c:pt>
                <c:pt idx="50">
                  <c:v>222.78979999999999</c:v>
                </c:pt>
                <c:pt idx="51">
                  <c:v>222.85820399999997</c:v>
                </c:pt>
                <c:pt idx="52">
                  <c:v>222.92523991999997</c:v>
                </c:pt>
                <c:pt idx="53">
                  <c:v>226.21</c:v>
                </c:pt>
                <c:pt idx="54">
                  <c:v>226.11860000000001</c:v>
                </c:pt>
                <c:pt idx="55">
                  <c:v>225.91905600000001</c:v>
                </c:pt>
                <c:pt idx="56">
                  <c:v>225.72749376000002</c:v>
                </c:pt>
                <c:pt idx="57">
                  <c:v>225.44684413440001</c:v>
                </c:pt>
                <c:pt idx="58">
                  <c:v>224.992696603648</c:v>
                </c:pt>
                <c:pt idx="59">
                  <c:v>224.57488087535617</c:v>
                </c:pt>
                <c:pt idx="60">
                  <c:v>219.77</c:v>
                </c:pt>
                <c:pt idx="61">
                  <c:v>219.86320000000001</c:v>
                </c:pt>
                <c:pt idx="62">
                  <c:v>219.95453600000002</c:v>
                </c:pt>
                <c:pt idx="63">
                  <c:v>220.04404528000001</c:v>
                </c:pt>
                <c:pt idx="64">
                  <c:v>220.13176437440001</c:v>
                </c:pt>
                <c:pt idx="65">
                  <c:v>220.33649379942401</c:v>
                </c:pt>
                <c:pt idx="66">
                  <c:v>220.53303404744705</c:v>
                </c:pt>
                <c:pt idx="67">
                  <c:v>220.72171268554916</c:v>
                </c:pt>
                <c:pt idx="68">
                  <c:v>220.9028441781272</c:v>
                </c:pt>
                <c:pt idx="69">
                  <c:v>221.0767304110021</c:v>
                </c:pt>
                <c:pt idx="70">
                  <c:v>225.25</c:v>
                </c:pt>
                <c:pt idx="71">
                  <c:v>225.1574</c:v>
                </c:pt>
                <c:pt idx="72">
                  <c:v>225.066652</c:v>
                </c:pt>
                <c:pt idx="73">
                  <c:v>224.97771896</c:v>
                </c:pt>
                <c:pt idx="74">
                  <c:v>224.8905645808</c:v>
                </c:pt>
                <c:pt idx="75">
                  <c:v>224.80515328918401</c:v>
                </c:pt>
                <c:pt idx="76">
                  <c:v>220.62</c:v>
                </c:pt>
                <c:pt idx="77">
                  <c:v>220.71299999999999</c:v>
                </c:pt>
                <c:pt idx="78">
                  <c:v>220.95367999999999</c:v>
                </c:pt>
                <c:pt idx="79">
                  <c:v>221.33325919999999</c:v>
                </c:pt>
                <c:pt idx="80">
                  <c:v>221.69006364799998</c:v>
                </c:pt>
                <c:pt idx="81">
                  <c:v>222.02545982911997</c:v>
                </c:pt>
                <c:pt idx="82">
                  <c:v>222.34073223937276</c:v>
                </c:pt>
                <c:pt idx="83">
                  <c:v>222.63708830501039</c:v>
                </c:pt>
                <c:pt idx="84">
                  <c:v>222.91566300670976</c:v>
                </c:pt>
                <c:pt idx="85">
                  <c:v>223.17752322630719</c:v>
                </c:pt>
                <c:pt idx="86">
                  <c:v>223.52012136820261</c:v>
                </c:pt>
                <c:pt idx="87">
                  <c:v>223.93310923138236</c:v>
                </c:pt>
                <c:pt idx="88">
                  <c:v>224.41033612361647</c:v>
                </c:pt>
                <c:pt idx="89">
                  <c:v>224.83029578878251</c:v>
                </c:pt>
                <c:pt idx="90">
                  <c:v>225.1998602941286</c:v>
                </c:pt>
                <c:pt idx="91">
                  <c:v>225.52507705883318</c:v>
                </c:pt>
                <c:pt idx="92">
                  <c:v>225.89256627059655</c:v>
                </c:pt>
                <c:pt idx="93">
                  <c:v>228.36</c:v>
                </c:pt>
                <c:pt idx="94">
                  <c:v>228.36</c:v>
                </c:pt>
                <c:pt idx="95">
                  <c:v>228.16120000000001</c:v>
                </c:pt>
                <c:pt idx="96">
                  <c:v>227.97035200000002</c:v>
                </c:pt>
                <c:pt idx="97">
                  <c:v>223.39</c:v>
                </c:pt>
                <c:pt idx="98">
                  <c:v>223.48139999999998</c:v>
                </c:pt>
                <c:pt idx="99">
                  <c:v>223.67894399999997</c:v>
                </c:pt>
                <c:pt idx="100">
                  <c:v>224.04020735999998</c:v>
                </c:pt>
                <c:pt idx="101">
                  <c:v>224.37979491839999</c:v>
                </c:pt>
                <c:pt idx="102">
                  <c:v>224.69900722329601</c:v>
                </c:pt>
                <c:pt idx="103">
                  <c:v>224.99906678989825</c:v>
                </c:pt>
                <c:pt idx="104">
                  <c:v>225.4743414467064</c:v>
                </c:pt>
                <c:pt idx="105">
                  <c:v>226.11290730203575</c:v>
                </c:pt>
                <c:pt idx="106">
                  <c:v>226.68761657183217</c:v>
                </c:pt>
                <c:pt idx="107">
                  <c:v>227.20485491464896</c:v>
                </c:pt>
                <c:pt idx="108">
                  <c:v>227.67036942318407</c:v>
                </c:pt>
                <c:pt idx="109">
                  <c:v>228.08933248086566</c:v>
                </c:pt>
                <c:pt idx="110">
                  <c:v>228.6162125831618</c:v>
                </c:pt>
                <c:pt idx="111">
                  <c:v>229.07986707318238</c:v>
                </c:pt>
                <c:pt idx="112">
                  <c:v>229.4878830244005</c:v>
                </c:pt>
                <c:pt idx="113">
                  <c:v>229.84693706147243</c:v>
                </c:pt>
                <c:pt idx="114">
                  <c:v>229.97</c:v>
                </c:pt>
                <c:pt idx="115">
                  <c:v>229.97</c:v>
                </c:pt>
                <c:pt idx="116">
                  <c:v>230.4</c:v>
                </c:pt>
                <c:pt idx="117">
                  <c:v>230.81300000000002</c:v>
                </c:pt>
                <c:pt idx="118">
                  <c:v>231.14</c:v>
                </c:pt>
                <c:pt idx="119">
                  <c:v>231.14</c:v>
                </c:pt>
                <c:pt idx="120">
                  <c:v>231.19</c:v>
                </c:pt>
                <c:pt idx="121">
                  <c:v>233.35</c:v>
                </c:pt>
                <c:pt idx="122">
                  <c:v>233.28479999999999</c:v>
                </c:pt>
                <c:pt idx="123">
                  <c:v>233.22090399999999</c:v>
                </c:pt>
                <c:pt idx="124">
                  <c:v>233.04406784</c:v>
                </c:pt>
                <c:pt idx="125">
                  <c:v>232.8743051264</c:v>
                </c:pt>
                <c:pt idx="126">
                  <c:v>232.711332921344</c:v>
                </c:pt>
                <c:pt idx="127">
                  <c:v>232.55487960449022</c:v>
                </c:pt>
                <c:pt idx="128">
                  <c:v>232.40468442031062</c:v>
                </c:pt>
                <c:pt idx="129">
                  <c:v>232.26049704349819</c:v>
                </c:pt>
                <c:pt idx="130">
                  <c:v>232.12207716175826</c:v>
                </c:pt>
                <c:pt idx="131">
                  <c:v>228.8</c:v>
                </c:pt>
                <c:pt idx="132">
                  <c:v>228.88080000000002</c:v>
                </c:pt>
                <c:pt idx="133">
                  <c:v>229.05276800000001</c:v>
                </c:pt>
                <c:pt idx="134">
                  <c:v>229.38140192</c:v>
                </c:pt>
                <c:pt idx="135">
                  <c:v>229.6903178048</c:v>
                </c:pt>
                <c:pt idx="136">
                  <c:v>229.98069873651201</c:v>
                </c:pt>
                <c:pt idx="137">
                  <c:v>230.42304283759105</c:v>
                </c:pt>
                <c:pt idx="138">
                  <c:v>230.97173855383195</c:v>
                </c:pt>
                <c:pt idx="139">
                  <c:v>231.46556469844876</c:v>
                </c:pt>
                <c:pt idx="140">
                  <c:v>231.91000822860389</c:v>
                </c:pt>
                <c:pt idx="141">
                  <c:v>232.43440724117141</c:v>
                </c:pt>
                <c:pt idx="142">
                  <c:v>232.89587837223084</c:v>
                </c:pt>
                <c:pt idx="143">
                  <c:v>233.39625540011852</c:v>
                </c:pt>
                <c:pt idx="144">
                  <c:v>233.82657964410194</c:v>
                </c:pt>
                <c:pt idx="145">
                  <c:v>234.19665849392766</c:v>
                </c:pt>
                <c:pt idx="146">
                  <c:v>234.51492630477779</c:v>
                </c:pt>
                <c:pt idx="147">
                  <c:v>234.7886366221089</c:v>
                </c:pt>
                <c:pt idx="148">
                  <c:v>234.91</c:v>
                </c:pt>
                <c:pt idx="149">
                  <c:v>235.1284</c:v>
                </c:pt>
                <c:pt idx="150">
                  <c:v>235.31622400000001</c:v>
                </c:pt>
                <c:pt idx="151">
                  <c:v>237.33</c:v>
                </c:pt>
                <c:pt idx="152">
                  <c:v>237.33</c:v>
                </c:pt>
                <c:pt idx="153">
                  <c:v>237.13160000000002</c:v>
                </c:pt>
                <c:pt idx="154">
                  <c:v>236.94113600000003</c:v>
                </c:pt>
                <c:pt idx="155">
                  <c:v>236.75829056000003</c:v>
                </c:pt>
                <c:pt idx="156">
                  <c:v>236.58275893760003</c:v>
                </c:pt>
                <c:pt idx="157">
                  <c:v>236.41424858009603</c:v>
                </c:pt>
                <c:pt idx="158">
                  <c:v>236.13679366529027</c:v>
                </c:pt>
                <c:pt idx="159">
                  <c:v>235.72105017206704</c:v>
                </c:pt>
                <c:pt idx="160">
                  <c:v>235.20694515486034</c:v>
                </c:pt>
                <c:pt idx="161">
                  <c:v>234.74425063937431</c:v>
                </c:pt>
                <c:pt idx="162">
                  <c:v>234.32782557543689</c:v>
                </c:pt>
                <c:pt idx="163">
                  <c:v>230.58</c:v>
                </c:pt>
                <c:pt idx="164">
                  <c:v>230.65220000000002</c:v>
                </c:pt>
                <c:pt idx="165">
                  <c:v>230.72295600000001</c:v>
                </c:pt>
                <c:pt idx="166">
                  <c:v>230.79229688000001</c:v>
                </c:pt>
                <c:pt idx="167">
                  <c:v>230.95540500480001</c:v>
                </c:pt>
                <c:pt idx="168">
                  <c:v>231.27308070451201</c:v>
                </c:pt>
                <c:pt idx="169">
                  <c:v>231.71363424815104</c:v>
                </c:pt>
                <c:pt idx="170">
                  <c:v>232.11894350829897</c:v>
                </c:pt>
                <c:pt idx="171">
                  <c:v>232.49182802763505</c:v>
                </c:pt>
                <c:pt idx="172">
                  <c:v>232.83488178542424</c:v>
                </c:pt>
                <c:pt idx="173">
                  <c:v>233.15049124259031</c:v>
                </c:pt>
                <c:pt idx="174">
                  <c:v>233.60644211833127</c:v>
                </c:pt>
                <c:pt idx="175">
                  <c:v>234.18886906413152</c:v>
                </c:pt>
                <c:pt idx="176">
                  <c:v>234.8022273951531</c:v>
                </c:pt>
                <c:pt idx="177">
                  <c:v>235.4226710119286</c:v>
                </c:pt>
                <c:pt idx="178">
                  <c:v>236.04499022978146</c:v>
                </c:pt>
                <c:pt idx="179">
                  <c:v>236.76999218382517</c:v>
                </c:pt>
                <c:pt idx="180">
                  <c:v>237.34999374706013</c:v>
                </c:pt>
                <c:pt idx="181">
                  <c:v>237.82799499764809</c:v>
                </c:pt>
                <c:pt idx="182">
                  <c:v>238.21039599811849</c:v>
                </c:pt>
                <c:pt idx="183">
                  <c:v>239.74</c:v>
                </c:pt>
                <c:pt idx="184">
                  <c:v>239.6996</c:v>
                </c:pt>
                <c:pt idx="185">
                  <c:v>237.72</c:v>
                </c:pt>
                <c:pt idx="186">
                  <c:v>237.7662</c:v>
                </c:pt>
                <c:pt idx="187">
                  <c:v>237.811476</c:v>
                </c:pt>
                <c:pt idx="188">
                  <c:v>237.93181695999999</c:v>
                </c:pt>
                <c:pt idx="189">
                  <c:v>238.1627079424</c:v>
                </c:pt>
                <c:pt idx="190">
                  <c:v>238.49609130700802</c:v>
                </c:pt>
                <c:pt idx="191">
                  <c:v>238.93148217630721</c:v>
                </c:pt>
                <c:pt idx="192">
                  <c:v>239.54450431515033</c:v>
                </c:pt>
                <c:pt idx="193">
                  <c:v>240.17667371102928</c:v>
                </c:pt>
                <c:pt idx="194">
                  <c:v>240.72033939148517</c:v>
                </c:pt>
                <c:pt idx="195">
                  <c:v>241.30908508884755</c:v>
                </c:pt>
                <c:pt idx="196">
                  <c:v>241.80363147463194</c:v>
                </c:pt>
                <c:pt idx="197">
                  <c:v>242.2727778091982</c:v>
                </c:pt>
                <c:pt idx="198">
                  <c:v>242.74022224735856</c:v>
                </c:pt>
                <c:pt idx="199">
                  <c:v>243.16017779788686</c:v>
                </c:pt>
                <c:pt idx="200">
                  <c:v>243.4981422383095</c:v>
                </c:pt>
                <c:pt idx="201">
                  <c:v>245.26</c:v>
                </c:pt>
                <c:pt idx="202">
                  <c:v>243.72</c:v>
                </c:pt>
                <c:pt idx="203">
                  <c:v>243.72</c:v>
                </c:pt>
                <c:pt idx="204">
                  <c:v>243.84119999999999</c:v>
                </c:pt>
                <c:pt idx="205">
                  <c:v>246.75</c:v>
                </c:pt>
                <c:pt idx="206">
                  <c:v>246.68279999999999</c:v>
                </c:pt>
                <c:pt idx="207">
                  <c:v>243.39</c:v>
                </c:pt>
                <c:pt idx="208">
                  <c:v>243.46459999999999</c:v>
                </c:pt>
                <c:pt idx="209">
                  <c:v>243.53770799999998</c:v>
                </c:pt>
                <c:pt idx="210">
                  <c:v>243.60935383999998</c:v>
                </c:pt>
                <c:pt idx="211">
                  <c:v>243.77017968639998</c:v>
                </c:pt>
                <c:pt idx="212">
                  <c:v>243.92457249894397</c:v>
                </c:pt>
                <c:pt idx="213">
                  <c:v>244.15109814900734</c:v>
                </c:pt>
                <c:pt idx="214">
                  <c:v>244.47341029708676</c:v>
                </c:pt>
                <c:pt idx="215">
                  <c:v>244.87806926737809</c:v>
                </c:pt>
                <c:pt idx="216">
                  <c:v>245.24226234064028</c:v>
                </c:pt>
                <c:pt idx="217">
                  <c:v>245.57003610657625</c:v>
                </c:pt>
                <c:pt idx="218">
                  <c:v>245.65</c:v>
                </c:pt>
                <c:pt idx="219">
                  <c:v>248.52</c:v>
                </c:pt>
                <c:pt idx="220">
                  <c:v>248.46560000000002</c:v>
                </c:pt>
                <c:pt idx="221">
                  <c:v>248.32497600000002</c:v>
                </c:pt>
                <c:pt idx="222">
                  <c:v>248.22</c:v>
                </c:pt>
                <c:pt idx="223">
                  <c:v>248.22</c:v>
                </c:pt>
                <c:pt idx="224">
                  <c:v>244.95</c:v>
                </c:pt>
                <c:pt idx="225">
                  <c:v>245.0376</c:v>
                </c:pt>
                <c:pt idx="226">
                  <c:v>245.123448</c:v>
                </c:pt>
                <c:pt idx="227">
                  <c:v>245.30251007999999</c:v>
                </c:pt>
                <c:pt idx="228">
                  <c:v>245.57595947519999</c:v>
                </c:pt>
                <c:pt idx="229">
                  <c:v>246.08348271718398</c:v>
                </c:pt>
                <c:pt idx="230">
                  <c:v>246.73713444546559</c:v>
                </c:pt>
                <c:pt idx="231">
                  <c:v>247.72147831200971</c:v>
                </c:pt>
                <c:pt idx="232">
                  <c:v>248.58770091456853</c:v>
                </c:pt>
                <c:pt idx="233">
                  <c:v>249.57642278652892</c:v>
                </c:pt>
                <c:pt idx="234">
                  <c:v>250.42672359641489</c:v>
                </c:pt>
                <c:pt idx="235">
                  <c:v>251.15798229291681</c:v>
                </c:pt>
                <c:pt idx="236">
                  <c:v>251.74</c:v>
                </c:pt>
                <c:pt idx="237">
                  <c:v>251.96</c:v>
                </c:pt>
                <c:pt idx="238">
                  <c:v>252.47660000000002</c:v>
                </c:pt>
                <c:pt idx="239">
                  <c:v>253.06434400000001</c:v>
                </c:pt>
                <c:pt idx="240">
                  <c:v>253.66116208</c:v>
                </c:pt>
                <c:pt idx="241">
                  <c:v>254.15055290559999</c:v>
                </c:pt>
                <c:pt idx="242">
                  <c:v>254.51</c:v>
                </c:pt>
                <c:pt idx="243">
                  <c:v>255.34799999999998</c:v>
                </c:pt>
                <c:pt idx="244">
                  <c:v>256.01839999999999</c:v>
                </c:pt>
                <c:pt idx="245">
                  <c:v>256.55471999999997</c:v>
                </c:pt>
                <c:pt idx="246">
                  <c:v>256.86</c:v>
                </c:pt>
                <c:pt idx="247">
                  <c:v>258.7</c:v>
                </c:pt>
                <c:pt idx="248">
                  <c:v>258.66679999999997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B-4416-8C5B-438EDF10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39736"/>
        <c:axId val="586139080"/>
      </c:lineChart>
      <c:catAx>
        <c:axId val="58613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39080"/>
        <c:crosses val="autoZero"/>
        <c:auto val="1"/>
        <c:lblAlgn val="ctr"/>
        <c:lblOffset val="100"/>
        <c:noMultiLvlLbl val="0"/>
      </c:catAx>
      <c:valAx>
        <c:axId val="586139080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3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7</xdr:row>
      <xdr:rowOff>123825</xdr:rowOff>
    </xdr:from>
    <xdr:to>
      <xdr:col>20</xdr:col>
      <xdr:colOff>523875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78E6C-3424-49F6-8BD7-F4B72E7D9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7" dataDxfId="26" headerRowCellStyle="Currency" dataCellStyle="Currency">
  <sortState xmlns:xlrd2="http://schemas.microsoft.com/office/spreadsheetml/2017/richdata2" ref="B2:F503">
    <sortCondition ref="B2"/>
  </sortState>
  <tableColumns count="12">
    <tableColumn id="9" xr3:uid="{9F699A46-4958-42A4-A5C9-B52EB0EE585B}" name="i" dataDxfId="25" dataCellStyle="Currency"/>
    <tableColumn id="2" xr3:uid="{870234D4-B88D-4DBC-B1B5-A3A328FCAA43}" name="date" dataDxfId="24"/>
    <tableColumn id="3" xr3:uid="{EF611352-AF5A-4141-B3FC-D86820A763EA}" name="open" dataDxfId="23" dataCellStyle="Currency"/>
    <tableColumn id="4" xr3:uid="{74B28648-F2A3-4493-9B04-FE02A7EBAE5E}" name="high" dataDxfId="22" dataCellStyle="Currency"/>
    <tableColumn id="5" xr3:uid="{F6126363-2529-4BAC-9F69-0710D7A587F6}" name="low" dataDxfId="21" dataCellStyle="Currency"/>
    <tableColumn id="6" xr3:uid="{1625C5E8-2802-4281-81F5-7308EFB9EB0C}" name="close" dataDxfId="20" dataCellStyle="Currency"/>
    <tableColumn id="1" xr3:uid="{EF58E599-D3CA-4A75-BA98-E911A776825C}" name="dir" dataDxfId="19" dataCellStyle="Currency"/>
    <tableColumn id="13" xr3:uid="{BA8F2BDC-682F-440B-A2A5-CE63CBCE84DB}" name="rev" dataDxfId="18" dataCellStyle="Comma"/>
    <tableColumn id="8" xr3:uid="{D9BA0214-195A-46AF-88A7-205D830A2703}" name="ep" dataDxfId="11" dataCellStyle="Currency">
      <calculatedColumnFormula>testdata[[#This Row],[high]]</calculatedColumnFormula>
    </tableColumn>
    <tableColumn id="11" xr3:uid="{4039AA07-1EBD-4701-B54A-402DD10D9F94}" name="af" dataDxfId="10" dataCellStyle="Comma">
      <calculatedColumnFormula>IF(testdata[[#This Row],[rev]],initStep,MIN(maxAF,IF(testdata[[#This Row],[dir]]="UP",IF(testdata[[#This Row],[ep]]&gt;I1,J1+step,J1),IF(testdata[[#This Row],[ep]]&lt;I1,J1+step,J1))))</calculatedColumnFormula>
    </tableColumn>
    <tableColumn id="12" xr3:uid="{E71AE759-7CA5-42A3-BD92-3E34AE44DBB8}" name="sar-e" dataDxfId="12" dataCellStyle="Comma">
      <calculatedColumnFormula>IF(testdata[[#This Row],[dir]]="UP",L1+testdata[[#This Row],[af]]*(testdata[[#This Row],[ep]]-L1),L1+testdata[[#This Row],[af]]*(testdata[[#This Row],[ep]]-L1))</calculatedColumnFormula>
    </tableColumn>
    <tableColumn id="10" xr3:uid="{A8BBF6F2-E401-419B-A164-7ADC7CB8CF4A}" name="sar" dataDxfId="13" dataCellStyle="Currency">
      <calculatedColumnFormula>IF(OR(AND(testdata[[#This Row],[dir]]="UP",testdata[[#This Row],[low]]&lt;testdata[[#This Row],[sar-e]]),AND(testdata[[#This Row],[dir]]="DN",testdata[[#This Row],[high]]&gt;testdata[[#This Row],[sar-e]])),testdata[[#This Row],[ep]],testdata[[#This Row],[sar-e]])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C6D97-0178-4B36-A700-23805BA02545}" name="Table2" displayName="Table2" ref="N1:O4" totalsRowShown="0">
  <tableColumns count="2">
    <tableColumn id="1" xr3:uid="{0FC30249-ED78-42EF-9D5E-CB3E5B5D32C2}" name="Param" dataDxfId="14"/>
    <tableColumn id="2" xr3:uid="{62FA147E-E9FD-4F1F-BEAF-F4BB43BE5657}" name="Value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0E6EDE-71F8-4157-AA6E-C8C5416C4B28}" name="Table3" displayName="Table3" ref="Q1:V503" totalsRowShown="0">
  <tableColumns count="6">
    <tableColumn id="1" xr3:uid="{6531A306-A2E2-400B-A0EB-B2ACC5A78C6E}" name="i" dataDxfId="17"/>
    <tableColumn id="2" xr3:uid="{B0B1454F-C7B6-49B6-BF93-77EC45452228}" name="rev" dataDxfId="9"/>
    <tableColumn id="4" xr3:uid="{27AD9566-3BA6-4D8A-A0B6-223C7238684C}" name="ep" dataDxfId="7" dataCellStyle="Currency"/>
    <tableColumn id="5" xr3:uid="{ED43855A-380F-4F9D-8B05-94ED53F6F0D7}" name="af" dataDxfId="8"/>
    <tableColumn id="3" xr3:uid="{361E096A-95F0-4F30-BD14-3EC2AE794B54}" name="sar" dataDxfId="16" dataCellStyle="Currency"/>
    <tableColumn id="6" xr3:uid="{42F14309-730C-4C0E-BBA3-A76A26ECEFE1}" name="err" dataDxfId="0">
      <calculatedColumnFormula>IF(Table3[[#This Row],[sar]]&lt;&gt;ROUND(testdata[[#This Row],[sar]],4),"ERR","")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03"/>
  <sheetViews>
    <sheetView tabSelected="1" workbookViewId="0">
      <selection activeCell="M1" sqref="M1"/>
    </sheetView>
  </sheetViews>
  <sheetFormatPr defaultRowHeight="15" x14ac:dyDescent="0.25"/>
  <cols>
    <col min="1" max="1" width="6" style="6" bestFit="1" customWidth="1"/>
    <col min="2" max="2" width="8.7109375" bestFit="1" customWidth="1"/>
    <col min="3" max="3" width="9" style="2" hidden="1" customWidth="1"/>
    <col min="4" max="5" width="9" style="1" bestFit="1" customWidth="1"/>
    <col min="6" max="6" width="9" style="1" hidden="1" customWidth="1"/>
    <col min="7" max="7" width="5.140625" style="3" bestFit="1" customWidth="1"/>
    <col min="8" max="8" width="6.7109375" style="17" customWidth="1"/>
    <col min="10" max="10" width="6.7109375" style="17" customWidth="1"/>
    <col min="11" max="11" width="11" style="10" bestFit="1" customWidth="1"/>
    <col min="12" max="12" width="11" style="23" bestFit="1" customWidth="1"/>
    <col min="13" max="13" width="2.7109375" customWidth="1"/>
    <col min="14" max="14" width="10.140625" bestFit="1" customWidth="1"/>
    <col min="15" max="15" width="6.140625" style="20" bestFit="1" customWidth="1"/>
    <col min="16" max="16" width="2.7109375" style="19" customWidth="1"/>
    <col min="17" max="17" width="4" bestFit="1" customWidth="1"/>
    <col min="18" max="18" width="6.140625" style="3" bestFit="1" customWidth="1"/>
    <col min="19" max="19" width="9.7109375" style="28" customWidth="1"/>
    <col min="20" max="20" width="5" style="24" bestFit="1" customWidth="1"/>
    <col min="21" max="21" width="11" style="3" bestFit="1" customWidth="1"/>
    <col min="22" max="22" width="3.5703125" style="16" bestFit="1" customWidth="1"/>
  </cols>
  <sheetData>
    <row r="1" spans="1:22" x14ac:dyDescent="0.25">
      <c r="A1" s="5" t="s">
        <v>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9</v>
      </c>
      <c r="H1" s="17" t="s">
        <v>14</v>
      </c>
      <c r="I1" s="4" t="s">
        <v>13</v>
      </c>
      <c r="J1" s="9" t="s">
        <v>12</v>
      </c>
      <c r="K1" s="11" t="s">
        <v>17</v>
      </c>
      <c r="L1" s="4" t="s">
        <v>11</v>
      </c>
      <c r="N1" s="20" t="s">
        <v>6</v>
      </c>
      <c r="O1" s="19" t="s">
        <v>7</v>
      </c>
      <c r="P1"/>
      <c r="Q1" s="3" t="s">
        <v>5</v>
      </c>
      <c r="R1" s="3" t="s">
        <v>14</v>
      </c>
      <c r="S1" s="21" t="s">
        <v>13</v>
      </c>
      <c r="T1" s="3" t="s">
        <v>12</v>
      </c>
      <c r="U1" s="11" t="s">
        <v>11</v>
      </c>
      <c r="V1" t="s">
        <v>18</v>
      </c>
    </row>
    <row r="2" spans="1:22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 t="s">
        <v>10</v>
      </c>
      <c r="H2" s="18" t="b">
        <v>0</v>
      </c>
      <c r="I2" s="8">
        <f>testdata[[#This Row],[high]]</f>
        <v>213.35</v>
      </c>
      <c r="J2" s="13">
        <f>initStep</f>
        <v>0.02</v>
      </c>
      <c r="K2" s="12">
        <f>testdata[[#This Row],[low]]</f>
        <v>211.52</v>
      </c>
      <c r="L2" s="12">
        <f>testdata[[#This Row],[sar-e]]</f>
        <v>211.52</v>
      </c>
      <c r="N2" s="20" t="s">
        <v>15</v>
      </c>
      <c r="O2" s="19">
        <v>0.02</v>
      </c>
      <c r="P2"/>
      <c r="Q2" s="3">
        <v>0</v>
      </c>
      <c r="S2" s="24"/>
      <c r="T2" s="3"/>
      <c r="U2" s="16"/>
      <c r="V2" s="3"/>
    </row>
    <row r="3" spans="1:22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4" t="str">
        <f>IF(AND(testdata[[#This Row],[rev]],$G2="UP"),"DN",IF(AND(testdata[[#This Row],[rev]],$G2="DN"),"UP",$G2))</f>
        <v>UP</v>
      </c>
      <c r="H3" s="17" t="b">
        <f>IF(OR(AND($G2="UP",testdata[[#This Row],[low]]&lt;testdata[[#This Row],[sar-e]]),AND($G2="DN",testdata[[#This Row],[high]]&gt;testdata[[#This Row],[sar-e]])),TRUE,FALSE)</f>
        <v>0</v>
      </c>
      <c r="I3" s="25">
        <f>IF($G2="UP",MAX(I2,testdata[[#This Row],[high]]),MIN(I2,testdata[[#This Row],[low]]))</f>
        <v>214.22</v>
      </c>
      <c r="J3" s="26">
        <f>IF(testdata[[#This Row],[rev]],initStep,MIN(maxAF,IF(testdata[[#This Row],[dir]]="UP",IF(testdata[[#This Row],[ep]]&gt;I2,J2+step,J2),IF(testdata[[#This Row],[ep]]&lt;I2,J2+step,J2))))</f>
        <v>0.04</v>
      </c>
      <c r="K3" s="27">
        <f>$L2+$J2*($I2-$L2)</f>
        <v>211.5566</v>
      </c>
      <c r="L3" s="27">
        <f>IF(OR(AND($G2="UP",testdata[[#This Row],[low]]&lt;testdata[[#This Row],[sar-e]]),AND($G2="DN",testdata[[#This Row],[high]]&gt;testdata[[#This Row],[sar-e]])),testdata[[#This Row],[ep]],testdata[[#This Row],[sar-e]])</f>
        <v>211.5566</v>
      </c>
      <c r="N3" s="20" t="s">
        <v>16</v>
      </c>
      <c r="O3" s="19">
        <v>0.02</v>
      </c>
      <c r="P3"/>
      <c r="Q3" s="3">
        <v>1</v>
      </c>
      <c r="R3" s="3" t="b">
        <v>0</v>
      </c>
      <c r="S3" s="24">
        <v>214.22</v>
      </c>
      <c r="T3" s="3">
        <v>0.04</v>
      </c>
      <c r="U3" s="16">
        <v>211.5566</v>
      </c>
      <c r="V3" s="3" t="str">
        <f>IF(Table3[[#This Row],[sar]]&lt;&gt;ROUND(testdata[[#This Row],[sar]],4),"ERR","")</f>
        <v/>
      </c>
    </row>
    <row r="4" spans="1:22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4" t="str">
        <f>IF(AND(testdata[[#This Row],[rev]],$G3="UP"),"DN",IF(AND(testdata[[#This Row],[rev]],$G3="DN"),"UP",$G3))</f>
        <v>UP</v>
      </c>
      <c r="H4" s="17" t="b">
        <f>IF(OR(AND($G3="UP",testdata[[#This Row],[low]]&lt;testdata[[#This Row],[sar-e]]),AND($G3="DN",testdata[[#This Row],[high]]&gt;testdata[[#This Row],[sar-e]])),TRUE,FALSE)</f>
        <v>0</v>
      </c>
      <c r="I4" s="1">
        <f>IF(testdata[[#This Row],[rev]],IF(testdata[[#This Row],[dir]]="UP",testdata[[#This Row],[high]],testdata[[#This Row],[low]]),IF($G3="UP",MAX($I3,testdata[[#This Row],[high]]),MIN($I3,testdata[[#This Row],[low]])))</f>
        <v>214.22</v>
      </c>
      <c r="J4" s="14">
        <f>IF(testdata[[#This Row],[rev]],initStep,MIN(maxAF,IF(testdata[[#This Row],[dir]]="UP",IF(testdata[[#This Row],[ep]]&gt;$I3,$J3+step,$J3),IF(testdata[[#This Row],[ep]]&lt;$I3,$J3+step,$J3))))</f>
        <v>0.04</v>
      </c>
      <c r="K4" s="22">
        <f t="shared" ref="K4:K44" si="0">IF($G3="UP",MIN($L3+$J3*($I3-$L3),MIN($E2:$E3)),MAX($L3+$J3*($I3-$L3),MAX($D2:$D3)))</f>
        <v>211.52</v>
      </c>
      <c r="L4" s="15">
        <f>IF(OR(AND($G3="UP",testdata[[#This Row],[low]]&lt;testdata[[#This Row],[sar-e]]),AND($G3="DN",testdata[[#This Row],[high]]&gt;testdata[[#This Row],[sar-e]])),$I3,testdata[[#This Row],[sar-e]])</f>
        <v>211.52</v>
      </c>
      <c r="N4" s="20" t="s">
        <v>8</v>
      </c>
      <c r="O4" s="19">
        <v>0.2</v>
      </c>
      <c r="P4"/>
      <c r="Q4" s="3">
        <v>2</v>
      </c>
      <c r="R4" s="3" t="b">
        <v>0</v>
      </c>
      <c r="S4" s="24">
        <v>214.22</v>
      </c>
      <c r="T4" s="3">
        <v>0.04</v>
      </c>
      <c r="U4" s="16">
        <v>211.52</v>
      </c>
      <c r="V4" s="3" t="str">
        <f>IF(Table3[[#This Row],[sar]]&lt;&gt;ROUND(testdata[[#This Row],[sar]],4),"ERR","")</f>
        <v/>
      </c>
    </row>
    <row r="5" spans="1:22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4" t="str">
        <f>IF(AND(testdata[[#This Row],[rev]],$G4="UP"),"DN",IF(AND(testdata[[#This Row],[rev]],$G4="DN"),"UP",$G4))</f>
        <v>UP</v>
      </c>
      <c r="H5" s="17" t="b">
        <f>IF(OR(AND($G4="UP",testdata[[#This Row],[low]]&lt;testdata[[#This Row],[sar-e]]),AND($G4="DN",testdata[[#This Row],[high]]&gt;testdata[[#This Row],[sar-e]])),TRUE,FALSE)</f>
        <v>0</v>
      </c>
      <c r="I5" s="1">
        <f>IF(testdata[[#This Row],[rev]],IF(testdata[[#This Row],[dir]]="UP",testdata[[#This Row],[high]],testdata[[#This Row],[low]]),IF($G4="UP",MAX($I4,testdata[[#This Row],[high]]),MIN($I4,testdata[[#This Row],[low]])))</f>
        <v>215.17</v>
      </c>
      <c r="J5" s="14">
        <f>IF(testdata[[#This Row],[rev]],initStep,MIN(maxAF,IF(testdata[[#This Row],[dir]]="UP",IF(testdata[[#This Row],[ep]]&gt;$I4,$J4+step,$J4),IF(testdata[[#This Row],[ep]]&lt;$I4,$J4+step,$J4))))</f>
        <v>0.06</v>
      </c>
      <c r="K5" s="22">
        <f t="shared" si="0"/>
        <v>211.62800000000001</v>
      </c>
      <c r="L5" s="15">
        <f>IF(OR(AND($G4="UP",testdata[[#This Row],[low]]&lt;testdata[[#This Row],[sar-e]]),AND($G4="DN",testdata[[#This Row],[high]]&gt;testdata[[#This Row],[sar-e]])),$I4,testdata[[#This Row],[sar-e]])</f>
        <v>211.62800000000001</v>
      </c>
      <c r="N5" s="20"/>
      <c r="O5" s="19"/>
      <c r="P5"/>
      <c r="Q5" s="3">
        <v>3</v>
      </c>
      <c r="R5" s="3" t="b">
        <v>0</v>
      </c>
      <c r="S5" s="24">
        <v>215.17</v>
      </c>
      <c r="T5" s="3">
        <v>0.06</v>
      </c>
      <c r="U5" s="16">
        <v>211.62799999999999</v>
      </c>
      <c r="V5" s="3" t="str">
        <f>IF(Table3[[#This Row],[sar]]&lt;&gt;ROUND(testdata[[#This Row],[sar]],4),"ERR","")</f>
        <v/>
      </c>
    </row>
    <row r="6" spans="1:22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4" t="str">
        <f>IF(AND(testdata[[#This Row],[rev]],$G5="UP"),"DN",IF(AND(testdata[[#This Row],[rev]],$G5="DN"),"UP",$G5))</f>
        <v>UP</v>
      </c>
      <c r="H6" s="17" t="b">
        <f>IF(OR(AND($G5="UP",testdata[[#This Row],[low]]&lt;testdata[[#This Row],[sar-e]]),AND($G5="DN",testdata[[#This Row],[high]]&gt;testdata[[#This Row],[sar-e]])),TRUE,FALSE)</f>
        <v>0</v>
      </c>
      <c r="I6" s="1">
        <f>IF(testdata[[#This Row],[rev]],IF(testdata[[#This Row],[dir]]="UP",testdata[[#This Row],[high]],testdata[[#This Row],[low]]),IF($G5="UP",MAX($I5,testdata[[#This Row],[high]]),MIN($I5,testdata[[#This Row],[low]])))</f>
        <v>215.17</v>
      </c>
      <c r="J6" s="14">
        <f>IF(testdata[[#This Row],[rev]],initStep,MIN(maxAF,IF(testdata[[#This Row],[dir]]="UP",IF(testdata[[#This Row],[ep]]&gt;$I5,$J5+step,$J5),IF(testdata[[#This Row],[ep]]&lt;$I5,$J5+step,$J5))))</f>
        <v>0.06</v>
      </c>
      <c r="K6" s="22">
        <f t="shared" si="0"/>
        <v>211.84052000000003</v>
      </c>
      <c r="L6" s="15">
        <f>IF(OR(AND($G5="UP",testdata[[#This Row],[low]]&lt;testdata[[#This Row],[sar-e]]),AND($G5="DN",testdata[[#This Row],[high]]&gt;testdata[[#This Row],[sar-e]])),$I5,testdata[[#This Row],[sar-e]])</f>
        <v>211.84052000000003</v>
      </c>
      <c r="N6" s="20"/>
      <c r="O6" s="19"/>
      <c r="P6"/>
      <c r="Q6" s="3">
        <v>4</v>
      </c>
      <c r="R6" s="3" t="b">
        <v>0</v>
      </c>
      <c r="S6" s="24">
        <v>215.17</v>
      </c>
      <c r="T6" s="3">
        <v>0.06</v>
      </c>
      <c r="U6" s="16">
        <v>211.84049999999999</v>
      </c>
      <c r="V6" s="3" t="str">
        <f>IF(Table3[[#This Row],[sar]]&lt;&gt;ROUND(testdata[[#This Row],[sar]],4),"ERR","")</f>
        <v/>
      </c>
    </row>
    <row r="7" spans="1:22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4" t="str">
        <f>IF(AND(testdata[[#This Row],[rev]],$G6="UP"),"DN",IF(AND(testdata[[#This Row],[rev]],$G6="DN"),"UP",$G6))</f>
        <v>UP</v>
      </c>
      <c r="H7" s="17" t="b">
        <f>IF(OR(AND($G6="UP",testdata[[#This Row],[low]]&lt;testdata[[#This Row],[sar-e]]),AND($G6="DN",testdata[[#This Row],[high]]&gt;testdata[[#This Row],[sar-e]])),TRUE,FALSE)</f>
        <v>0</v>
      </c>
      <c r="I7" s="1">
        <f>IF(testdata[[#This Row],[rev]],IF(testdata[[#This Row],[dir]]="UP",testdata[[#This Row],[high]],testdata[[#This Row],[low]]),IF($G6="UP",MAX($I6,testdata[[#This Row],[high]]),MIN($I6,testdata[[#This Row],[low]])))</f>
        <v>215.17</v>
      </c>
      <c r="J7" s="14">
        <f>IF(testdata[[#This Row],[rev]],initStep,MIN(maxAF,IF(testdata[[#This Row],[dir]]="UP",IF(testdata[[#This Row],[ep]]&gt;$I6,$J6+step,$J6),IF(testdata[[#This Row],[ep]]&lt;$I6,$J6+step,$J6))))</f>
        <v>0.06</v>
      </c>
      <c r="K7" s="22">
        <f t="shared" si="0"/>
        <v>212.04028880000001</v>
      </c>
      <c r="L7" s="15">
        <f>IF(OR(AND($G6="UP",testdata[[#This Row],[low]]&lt;testdata[[#This Row],[sar-e]]),AND($G6="DN",testdata[[#This Row],[high]]&gt;testdata[[#This Row],[sar-e]])),$I6,testdata[[#This Row],[sar-e]])</f>
        <v>212.04028880000001</v>
      </c>
      <c r="N7" s="20"/>
      <c r="O7" s="19"/>
      <c r="P7"/>
      <c r="Q7" s="3">
        <v>5</v>
      </c>
      <c r="R7" s="3" t="b">
        <v>0</v>
      </c>
      <c r="S7" s="24">
        <v>215.17</v>
      </c>
      <c r="T7" s="3">
        <v>0.06</v>
      </c>
      <c r="U7" s="16">
        <v>212.0403</v>
      </c>
      <c r="V7" s="3" t="str">
        <f>IF(Table3[[#This Row],[sar]]&lt;&gt;ROUND(testdata[[#This Row],[sar]],4),"ERR","")</f>
        <v/>
      </c>
    </row>
    <row r="8" spans="1:22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4" t="str">
        <f>IF(AND(testdata[[#This Row],[rev]],$G7="UP"),"DN",IF(AND(testdata[[#This Row],[rev]],$G7="DN"),"UP",$G7))</f>
        <v>UP</v>
      </c>
      <c r="H8" s="17" t="b">
        <f>IF(OR(AND($G7="UP",testdata[[#This Row],[low]]&lt;testdata[[#This Row],[sar-e]]),AND($G7="DN",testdata[[#This Row],[high]]&gt;testdata[[#This Row],[sar-e]])),TRUE,FALSE)</f>
        <v>0</v>
      </c>
      <c r="I8" s="1">
        <f>IF(testdata[[#This Row],[rev]],IF(testdata[[#This Row],[dir]]="UP",testdata[[#This Row],[high]],testdata[[#This Row],[low]]),IF($G7="UP",MAX($I7,testdata[[#This Row],[high]]),MIN($I7,testdata[[#This Row],[low]])))</f>
        <v>215.17</v>
      </c>
      <c r="J8" s="14">
        <f>IF(testdata[[#This Row],[rev]],initStep,MIN(maxAF,IF(testdata[[#This Row],[dir]]="UP",IF(testdata[[#This Row],[ep]]&gt;$I7,$J7+step,$J7),IF(testdata[[#This Row],[ep]]&lt;$I7,$J7+step,$J7))))</f>
        <v>0.06</v>
      </c>
      <c r="K8" s="22">
        <f t="shared" si="0"/>
        <v>212.22807147200001</v>
      </c>
      <c r="L8" s="15">
        <f>IF(OR(AND($G7="UP",testdata[[#This Row],[low]]&lt;testdata[[#This Row],[sar-e]]),AND($G7="DN",testdata[[#This Row],[high]]&gt;testdata[[#This Row],[sar-e]])),$I7,testdata[[#This Row],[sar-e]])</f>
        <v>212.22807147200001</v>
      </c>
      <c r="N8" s="20"/>
      <c r="O8" s="19"/>
      <c r="P8"/>
      <c r="Q8" s="3">
        <v>6</v>
      </c>
      <c r="R8" s="3" t="b">
        <v>0</v>
      </c>
      <c r="S8" s="24">
        <v>215.17</v>
      </c>
      <c r="T8" s="3">
        <v>0.06</v>
      </c>
      <c r="U8" s="16">
        <v>212.22810000000001</v>
      </c>
      <c r="V8" s="3" t="str">
        <f>IF(Table3[[#This Row],[sar]]&lt;&gt;ROUND(testdata[[#This Row],[sar]],4),"ERR","")</f>
        <v/>
      </c>
    </row>
    <row r="9" spans="1:22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4" t="str">
        <f>IF(AND(testdata[[#This Row],[rev]],$G8="UP"),"DN",IF(AND(testdata[[#This Row],[rev]],$G8="DN"),"UP",$G8))</f>
        <v>UP</v>
      </c>
      <c r="H9" s="17" t="b">
        <f>IF(OR(AND($G8="UP",testdata[[#This Row],[low]]&lt;testdata[[#This Row],[sar-e]]),AND($G8="DN",testdata[[#This Row],[high]]&gt;testdata[[#This Row],[sar-e]])),TRUE,FALSE)</f>
        <v>0</v>
      </c>
      <c r="I9" s="1">
        <f>IF(testdata[[#This Row],[rev]],IF(testdata[[#This Row],[dir]]="UP",testdata[[#This Row],[high]],testdata[[#This Row],[low]]),IF($G8="UP",MAX($I8,testdata[[#This Row],[high]]),MIN($I8,testdata[[#This Row],[low]])))</f>
        <v>215.17</v>
      </c>
      <c r="J9" s="14">
        <f>IF(testdata[[#This Row],[rev]],initStep,MIN(maxAF,IF(testdata[[#This Row],[dir]]="UP",IF(testdata[[#This Row],[ep]]&gt;$I8,$J8+step,$J8),IF(testdata[[#This Row],[ep]]&lt;$I8,$J8+step,$J8))))</f>
        <v>0.06</v>
      </c>
      <c r="K9" s="22">
        <f t="shared" si="0"/>
        <v>212.40458718368001</v>
      </c>
      <c r="L9" s="15">
        <f>IF(OR(AND($G8="UP",testdata[[#This Row],[low]]&lt;testdata[[#This Row],[sar-e]]),AND($G8="DN",testdata[[#This Row],[high]]&gt;testdata[[#This Row],[sar-e]])),$I8,testdata[[#This Row],[sar-e]])</f>
        <v>212.40458718368001</v>
      </c>
      <c r="N9" s="20"/>
      <c r="O9" s="19"/>
      <c r="P9"/>
      <c r="Q9" s="3">
        <v>7</v>
      </c>
      <c r="R9" s="3" t="b">
        <v>0</v>
      </c>
      <c r="S9" s="24">
        <v>215.17</v>
      </c>
      <c r="T9" s="3">
        <v>0.06</v>
      </c>
      <c r="U9" s="16">
        <v>212.40459999999999</v>
      </c>
      <c r="V9" s="3" t="str">
        <f>IF(Table3[[#This Row],[sar]]&lt;&gt;ROUND(testdata[[#This Row],[sar]],4),"ERR","")</f>
        <v/>
      </c>
    </row>
    <row r="10" spans="1:22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4" t="str">
        <f>IF(AND(testdata[[#This Row],[rev]],$G9="UP"),"DN",IF(AND(testdata[[#This Row],[rev]],$G9="DN"),"UP",$G9))</f>
        <v>UP</v>
      </c>
      <c r="H10" s="17" t="b">
        <f>IF(OR(AND($G9="UP",testdata[[#This Row],[low]]&lt;testdata[[#This Row],[sar-e]]),AND($G9="DN",testdata[[#This Row],[high]]&gt;testdata[[#This Row],[sar-e]])),TRUE,FALSE)</f>
        <v>0</v>
      </c>
      <c r="I10" s="1">
        <f>IF(testdata[[#This Row],[rev]],IF(testdata[[#This Row],[dir]]="UP",testdata[[#This Row],[high]],testdata[[#This Row],[low]]),IF($G9="UP",MAX($I9,testdata[[#This Row],[high]]),MIN($I9,testdata[[#This Row],[low]])))</f>
        <v>215.17</v>
      </c>
      <c r="J10" s="14">
        <f>IF(testdata[[#This Row],[rev]],initStep,MIN(maxAF,IF(testdata[[#This Row],[dir]]="UP",IF(testdata[[#This Row],[ep]]&gt;$I9,$J9+step,$J9),IF(testdata[[#This Row],[ep]]&lt;$I9,$J9+step,$J9))))</f>
        <v>0.06</v>
      </c>
      <c r="K10" s="22">
        <f t="shared" si="0"/>
        <v>212.53</v>
      </c>
      <c r="L10" s="15">
        <f>IF(OR(AND($G9="UP",testdata[[#This Row],[low]]&lt;testdata[[#This Row],[sar-e]]),AND($G9="DN",testdata[[#This Row],[high]]&gt;testdata[[#This Row],[sar-e]])),$I9,testdata[[#This Row],[sar-e]])</f>
        <v>212.53</v>
      </c>
      <c r="N10" s="20"/>
      <c r="O10" s="19"/>
      <c r="P10"/>
      <c r="Q10" s="3">
        <v>8</v>
      </c>
      <c r="R10" s="3" t="b">
        <v>0</v>
      </c>
      <c r="S10" s="24">
        <v>215.17</v>
      </c>
      <c r="T10" s="3">
        <v>0.06</v>
      </c>
      <c r="U10" s="16">
        <v>212.53</v>
      </c>
      <c r="V10" s="3" t="str">
        <f>IF(Table3[[#This Row],[sar]]&lt;&gt;ROUND(testdata[[#This Row],[sar]],4),"ERR","")</f>
        <v/>
      </c>
    </row>
    <row r="11" spans="1:22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4" t="str">
        <f>IF(AND(testdata[[#This Row],[rev]],$G10="UP"),"DN",IF(AND(testdata[[#This Row],[rev]],$G10="DN"),"UP",$G10))</f>
        <v>UP</v>
      </c>
      <c r="H11" s="17" t="b">
        <f>IF(OR(AND($G10="UP",testdata[[#This Row],[low]]&lt;testdata[[#This Row],[sar-e]]),AND($G10="DN",testdata[[#This Row],[high]]&gt;testdata[[#This Row],[sar-e]])),TRUE,FALSE)</f>
        <v>0</v>
      </c>
      <c r="I11" s="1">
        <f>IF(testdata[[#This Row],[rev]],IF(testdata[[#This Row],[dir]]="UP",testdata[[#This Row],[high]],testdata[[#This Row],[low]]),IF($G10="UP",MAX($I10,testdata[[#This Row],[high]]),MIN($I10,testdata[[#This Row],[low]])))</f>
        <v>215.17</v>
      </c>
      <c r="J11" s="14">
        <f>IF(testdata[[#This Row],[rev]],initStep,MIN(maxAF,IF(testdata[[#This Row],[dir]]="UP",IF(testdata[[#This Row],[ep]]&gt;$I10,$J10+step,$J10),IF(testdata[[#This Row],[ep]]&lt;$I10,$J10+step,$J10))))</f>
        <v>0.06</v>
      </c>
      <c r="K11" s="22">
        <f t="shared" si="0"/>
        <v>212.53</v>
      </c>
      <c r="L11" s="15">
        <f>IF(OR(AND($G10="UP",testdata[[#This Row],[low]]&lt;testdata[[#This Row],[sar-e]]),AND($G10="DN",testdata[[#This Row],[high]]&gt;testdata[[#This Row],[sar-e]])),$I10,testdata[[#This Row],[sar-e]])</f>
        <v>212.53</v>
      </c>
      <c r="N11" s="20"/>
      <c r="O11" s="19"/>
      <c r="P11"/>
      <c r="Q11" s="3">
        <v>9</v>
      </c>
      <c r="R11" s="3" t="b">
        <v>0</v>
      </c>
      <c r="S11" s="24">
        <v>215.17</v>
      </c>
      <c r="T11" s="3">
        <v>0.06</v>
      </c>
      <c r="U11" s="16">
        <v>212.53</v>
      </c>
      <c r="V11" s="3" t="str">
        <f>IF(Table3[[#This Row],[sar]]&lt;&gt;ROUND(testdata[[#This Row],[sar]],4),"ERR","")</f>
        <v/>
      </c>
    </row>
    <row r="12" spans="1:22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4" t="str">
        <f>IF(AND(testdata[[#This Row],[rev]],$G11="UP"),"DN",IF(AND(testdata[[#This Row],[rev]],$G11="DN"),"UP",$G11))</f>
        <v>UP</v>
      </c>
      <c r="H12" s="17" t="b">
        <f>IF(OR(AND($G11="UP",testdata[[#This Row],[low]]&lt;testdata[[#This Row],[sar-e]]),AND($G11="DN",testdata[[#This Row],[high]]&gt;testdata[[#This Row],[sar-e]])),TRUE,FALSE)</f>
        <v>0</v>
      </c>
      <c r="I12" s="1">
        <f>IF(testdata[[#This Row],[rev]],IF(testdata[[#This Row],[dir]]="UP",testdata[[#This Row],[high]],testdata[[#This Row],[low]]),IF($G11="UP",MAX($I11,testdata[[#This Row],[high]]),MIN($I11,testdata[[#This Row],[low]])))</f>
        <v>215.17</v>
      </c>
      <c r="J12" s="14">
        <f>IF(testdata[[#This Row],[rev]],initStep,MIN(maxAF,IF(testdata[[#This Row],[dir]]="UP",IF(testdata[[#This Row],[ep]]&gt;$I11,$J11+step,$J11),IF(testdata[[#This Row],[ep]]&lt;$I11,$J11+step,$J11))))</f>
        <v>0.06</v>
      </c>
      <c r="K12" s="22">
        <f t="shared" si="0"/>
        <v>212.6884</v>
      </c>
      <c r="L12" s="15">
        <f>IF(OR(AND($G11="UP",testdata[[#This Row],[low]]&lt;testdata[[#This Row],[sar-e]]),AND($G11="DN",testdata[[#This Row],[high]]&gt;testdata[[#This Row],[sar-e]])),$I11,testdata[[#This Row],[sar-e]])</f>
        <v>212.6884</v>
      </c>
      <c r="N12" s="20"/>
      <c r="O12" s="19"/>
      <c r="P12"/>
      <c r="Q12" s="3">
        <v>10</v>
      </c>
      <c r="R12" s="3" t="b">
        <v>0</v>
      </c>
      <c r="S12" s="24">
        <v>215.17</v>
      </c>
      <c r="T12" s="3">
        <v>0.06</v>
      </c>
      <c r="U12" s="16">
        <v>212.6884</v>
      </c>
      <c r="V12" s="3" t="str">
        <f>IF(Table3[[#This Row],[sar]]&lt;&gt;ROUND(testdata[[#This Row],[sar]],4),"ERR","")</f>
        <v/>
      </c>
    </row>
    <row r="13" spans="1:22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4" t="str">
        <f>IF(AND(testdata[[#This Row],[rev]],$G12="UP"),"DN",IF(AND(testdata[[#This Row],[rev]],$G12="DN"),"UP",$G12))</f>
        <v>UP</v>
      </c>
      <c r="H13" s="17" t="b">
        <f>IF(OR(AND($G12="UP",testdata[[#This Row],[low]]&lt;testdata[[#This Row],[sar-e]]),AND($G12="DN",testdata[[#This Row],[high]]&gt;testdata[[#This Row],[sar-e]])),TRUE,FALSE)</f>
        <v>0</v>
      </c>
      <c r="I13" s="1">
        <f>IF(testdata[[#This Row],[rev]],IF(testdata[[#This Row],[dir]]="UP",testdata[[#This Row],[high]],testdata[[#This Row],[low]]),IF($G12="UP",MAX($I12,testdata[[#This Row],[high]]),MIN($I12,testdata[[#This Row],[low]])))</f>
        <v>215.17</v>
      </c>
      <c r="J13" s="14">
        <f>IF(testdata[[#This Row],[rev]],initStep,MIN(maxAF,IF(testdata[[#This Row],[dir]]="UP",IF(testdata[[#This Row],[ep]]&gt;$I12,$J12+step,$J12),IF(testdata[[#This Row],[ep]]&lt;$I12,$J12+step,$J12))))</f>
        <v>0.06</v>
      </c>
      <c r="K13" s="22">
        <f t="shared" si="0"/>
        <v>212.83729600000001</v>
      </c>
      <c r="L13" s="15">
        <f>IF(OR(AND($G12="UP",testdata[[#This Row],[low]]&lt;testdata[[#This Row],[sar-e]]),AND($G12="DN",testdata[[#This Row],[high]]&gt;testdata[[#This Row],[sar-e]])),$I12,testdata[[#This Row],[sar-e]])</f>
        <v>212.83729600000001</v>
      </c>
      <c r="N13" s="20"/>
      <c r="O13" s="19"/>
      <c r="P13"/>
      <c r="Q13" s="3">
        <v>11</v>
      </c>
      <c r="R13" s="3" t="b">
        <v>0</v>
      </c>
      <c r="S13" s="24">
        <v>215.17</v>
      </c>
      <c r="T13" s="3">
        <v>0.06</v>
      </c>
      <c r="U13" s="16">
        <v>212.8373</v>
      </c>
      <c r="V13" s="3" t="str">
        <f>IF(Table3[[#This Row],[sar]]&lt;&gt;ROUND(testdata[[#This Row],[sar]],4),"ERR","")</f>
        <v/>
      </c>
    </row>
    <row r="14" spans="1:22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4" t="str">
        <f>IF(AND(testdata[[#This Row],[rev]],$G13="UP"),"DN",IF(AND(testdata[[#This Row],[rev]],$G13="DN"),"UP",$G13))</f>
        <v>UP</v>
      </c>
      <c r="H14" s="17" t="b">
        <f>IF(OR(AND($G13="UP",testdata[[#This Row],[low]]&lt;testdata[[#This Row],[sar-e]]),AND($G13="DN",testdata[[#This Row],[high]]&gt;testdata[[#This Row],[sar-e]])),TRUE,FALSE)</f>
        <v>0</v>
      </c>
      <c r="I14" s="1">
        <f>IF(testdata[[#This Row],[rev]],IF(testdata[[#This Row],[dir]]="UP",testdata[[#This Row],[high]],testdata[[#This Row],[low]]),IF($G13="UP",MAX($I13,testdata[[#This Row],[high]]),MIN($I13,testdata[[#This Row],[low]])))</f>
        <v>215.17</v>
      </c>
      <c r="J14" s="14">
        <f>IF(testdata[[#This Row],[rev]],initStep,MIN(maxAF,IF(testdata[[#This Row],[dir]]="UP",IF(testdata[[#This Row],[ep]]&gt;$I13,$J13+step,$J13),IF(testdata[[#This Row],[ep]]&lt;$I13,$J13+step,$J13))))</f>
        <v>0.06</v>
      </c>
      <c r="K14" s="22">
        <f t="shared" si="0"/>
        <v>212.96</v>
      </c>
      <c r="L14" s="15">
        <f>IF(OR(AND($G13="UP",testdata[[#This Row],[low]]&lt;testdata[[#This Row],[sar-e]]),AND($G13="DN",testdata[[#This Row],[high]]&gt;testdata[[#This Row],[sar-e]])),$I13,testdata[[#This Row],[sar-e]])</f>
        <v>212.96</v>
      </c>
      <c r="N14" s="20"/>
      <c r="O14" s="19"/>
      <c r="P14"/>
      <c r="Q14" s="3">
        <v>12</v>
      </c>
      <c r="R14" s="3" t="b">
        <v>0</v>
      </c>
      <c r="S14" s="24">
        <v>215.17</v>
      </c>
      <c r="T14" s="3">
        <v>0.06</v>
      </c>
      <c r="U14" s="16">
        <v>212.96</v>
      </c>
      <c r="V14" s="3" t="str">
        <f>IF(Table3[[#This Row],[sar]]&lt;&gt;ROUND(testdata[[#This Row],[sar]],4),"ERR","")</f>
        <v/>
      </c>
    </row>
    <row r="15" spans="1:22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4" t="str">
        <f>IF(AND(testdata[[#This Row],[rev]],$G14="UP"),"DN",IF(AND(testdata[[#This Row],[rev]],$G14="DN"),"UP",$G14))</f>
        <v>DN</v>
      </c>
      <c r="H15" s="17" t="b">
        <f>IF(OR(AND($G14="UP",testdata[[#This Row],[low]]&lt;testdata[[#This Row],[sar-e]]),AND($G14="DN",testdata[[#This Row],[high]]&gt;testdata[[#This Row],[sar-e]])),TRUE,FALSE)</f>
        <v>1</v>
      </c>
      <c r="I15" s="1">
        <f>IF(testdata[[#This Row],[rev]],IF(testdata[[#This Row],[dir]]="UP",testdata[[#This Row],[high]],testdata[[#This Row],[low]]),IF($G14="UP",MAX($I14,testdata[[#This Row],[high]]),MIN($I14,testdata[[#This Row],[low]])))</f>
        <v>212.83</v>
      </c>
      <c r="J15" s="14">
        <f>IF(testdata[[#This Row],[rev]],initStep,MIN(maxAF,IF(testdata[[#This Row],[dir]]="UP",IF(testdata[[#This Row],[ep]]&gt;$I14,$J14+step,$J14),IF(testdata[[#This Row],[ep]]&lt;$I14,$J14+step,$J14))))</f>
        <v>0.02</v>
      </c>
      <c r="K15" s="22">
        <f t="shared" si="0"/>
        <v>212.96</v>
      </c>
      <c r="L15" s="15">
        <f>IF(OR(AND($G14="UP",testdata[[#This Row],[low]]&lt;testdata[[#This Row],[sar-e]]),AND($G14="DN",testdata[[#This Row],[high]]&gt;testdata[[#This Row],[sar-e]])),$I14,testdata[[#This Row],[sar-e]])</f>
        <v>215.17</v>
      </c>
      <c r="N15" s="20"/>
      <c r="O15" s="19"/>
      <c r="P15"/>
      <c r="Q15" s="3">
        <v>13</v>
      </c>
      <c r="R15" s="3" t="b">
        <v>1</v>
      </c>
      <c r="S15" s="24">
        <v>212.83</v>
      </c>
      <c r="T15" s="3">
        <v>0.02</v>
      </c>
      <c r="U15" s="16">
        <v>215.17</v>
      </c>
      <c r="V15" s="3" t="str">
        <f>IF(Table3[[#This Row],[sar]]&lt;&gt;ROUND(testdata[[#This Row],[sar]],4),"ERR","")</f>
        <v/>
      </c>
    </row>
    <row r="16" spans="1:22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4" t="str">
        <f>IF(AND(testdata[[#This Row],[rev]],$G15="UP"),"DN",IF(AND(testdata[[#This Row],[rev]],$G15="DN"),"UP",$G15))</f>
        <v>UP</v>
      </c>
      <c r="H16" s="17" t="b">
        <f>IF(OR(AND($G15="UP",testdata[[#This Row],[low]]&lt;testdata[[#This Row],[sar-e]]),AND($G15="DN",testdata[[#This Row],[high]]&gt;testdata[[#This Row],[sar-e]])),TRUE,FALSE)</f>
        <v>1</v>
      </c>
      <c r="I16" s="1">
        <f>IF(testdata[[#This Row],[rev]],IF(testdata[[#This Row],[dir]]="UP",testdata[[#This Row],[high]],testdata[[#This Row],[low]]),IF($G15="UP",MAX($I15,testdata[[#This Row],[high]]),MIN($I15,testdata[[#This Row],[low]])))</f>
        <v>215.48</v>
      </c>
      <c r="J16" s="14">
        <f>IF(testdata[[#This Row],[rev]],initStep,MIN(maxAF,IF(testdata[[#This Row],[dir]]="UP",IF(testdata[[#This Row],[ep]]&gt;$I15,$J15+step,$J15),IF(testdata[[#This Row],[ep]]&lt;$I15,$J15+step,$J15))))</f>
        <v>0.02</v>
      </c>
      <c r="K16" s="22">
        <f t="shared" si="0"/>
        <v>215.1232</v>
      </c>
      <c r="L16" s="15">
        <f>IF(OR(AND($G15="UP",testdata[[#This Row],[low]]&lt;testdata[[#This Row],[sar-e]]),AND($G15="DN",testdata[[#This Row],[high]]&gt;testdata[[#This Row],[sar-e]])),$I15,testdata[[#This Row],[sar-e]])</f>
        <v>212.83</v>
      </c>
      <c r="N16" s="20"/>
      <c r="O16" s="19"/>
      <c r="P16"/>
      <c r="Q16" s="3">
        <v>14</v>
      </c>
      <c r="R16" s="3" t="b">
        <v>1</v>
      </c>
      <c r="S16" s="24">
        <v>215.48</v>
      </c>
      <c r="T16" s="3">
        <v>0.02</v>
      </c>
      <c r="U16" s="16">
        <v>212.83</v>
      </c>
      <c r="V16" s="3" t="str">
        <f>IF(Table3[[#This Row],[sar]]&lt;&gt;ROUND(testdata[[#This Row],[sar]],4),"ERR","")</f>
        <v/>
      </c>
    </row>
    <row r="17" spans="1:22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4" t="str">
        <f>IF(AND(testdata[[#This Row],[rev]],$G16="UP"),"DN",IF(AND(testdata[[#This Row],[rev]],$G16="DN"),"UP",$G16))</f>
        <v>UP</v>
      </c>
      <c r="H17" s="17" t="b">
        <f>IF(OR(AND($G16="UP",testdata[[#This Row],[low]]&lt;testdata[[#This Row],[sar-e]]),AND($G16="DN",testdata[[#This Row],[high]]&gt;testdata[[#This Row],[sar-e]])),TRUE,FALSE)</f>
        <v>0</v>
      </c>
      <c r="I17" s="1">
        <f>IF(testdata[[#This Row],[rev]],IF(testdata[[#This Row],[dir]]="UP",testdata[[#This Row],[high]],testdata[[#This Row],[low]]),IF($G16="UP",MAX($I16,testdata[[#This Row],[high]]),MIN($I16,testdata[[#This Row],[low]])))</f>
        <v>216.89</v>
      </c>
      <c r="J17" s="14">
        <f>IF(testdata[[#This Row],[rev]],initStep,MIN(maxAF,IF(testdata[[#This Row],[dir]]="UP",IF(testdata[[#This Row],[ep]]&gt;$I16,$J16+step,$J16),IF(testdata[[#This Row],[ep]]&lt;$I16,$J16+step,$J16))))</f>
        <v>0.04</v>
      </c>
      <c r="K17" s="22">
        <f t="shared" si="0"/>
        <v>212.83</v>
      </c>
      <c r="L17" s="15">
        <f>IF(OR(AND($G16="UP",testdata[[#This Row],[low]]&lt;testdata[[#This Row],[sar-e]]),AND($G16="DN",testdata[[#This Row],[high]]&gt;testdata[[#This Row],[sar-e]])),$I16,testdata[[#This Row],[sar-e]])</f>
        <v>212.83</v>
      </c>
      <c r="N17" s="20"/>
      <c r="O17" s="19"/>
      <c r="P17"/>
      <c r="Q17" s="3">
        <v>15</v>
      </c>
      <c r="R17" s="3" t="b">
        <v>0</v>
      </c>
      <c r="S17" s="24">
        <v>216.89</v>
      </c>
      <c r="T17" s="3">
        <v>0.04</v>
      </c>
      <c r="U17" s="16">
        <v>212.83</v>
      </c>
      <c r="V17" s="3" t="str">
        <f>IF(Table3[[#This Row],[sar]]&lt;&gt;ROUND(testdata[[#This Row],[sar]],4),"ERR","")</f>
        <v/>
      </c>
    </row>
    <row r="18" spans="1:22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4" t="str">
        <f>IF(AND(testdata[[#This Row],[rev]],$G17="UP"),"DN",IF(AND(testdata[[#This Row],[rev]],$G17="DN"),"UP",$G17))</f>
        <v>UP</v>
      </c>
      <c r="H18" s="17" t="b">
        <f>IF(OR(AND($G17="UP",testdata[[#This Row],[low]]&lt;testdata[[#This Row],[sar-e]]),AND($G17="DN",testdata[[#This Row],[high]]&gt;testdata[[#This Row],[sar-e]])),TRUE,FALSE)</f>
        <v>0</v>
      </c>
      <c r="I18" s="1">
        <f>IF(testdata[[#This Row],[rev]],IF(testdata[[#This Row],[dir]]="UP",testdata[[#This Row],[high]],testdata[[#This Row],[low]]),IF($G17="UP",MAX($I17,testdata[[#This Row],[high]]),MIN($I17,testdata[[#This Row],[low]])))</f>
        <v>217.02</v>
      </c>
      <c r="J18" s="14">
        <f>IF(testdata[[#This Row],[rev]],initStep,MIN(maxAF,IF(testdata[[#This Row],[dir]]="UP",IF(testdata[[#This Row],[ep]]&gt;$I17,$J17+step,$J17),IF(testdata[[#This Row],[ep]]&lt;$I17,$J17+step,$J17))))</f>
        <v>0.06</v>
      </c>
      <c r="K18" s="22">
        <f t="shared" si="0"/>
        <v>212.9924</v>
      </c>
      <c r="L18" s="15">
        <f>IF(OR(AND($G17="UP",testdata[[#This Row],[low]]&lt;testdata[[#This Row],[sar-e]]),AND($G17="DN",testdata[[#This Row],[high]]&gt;testdata[[#This Row],[sar-e]])),$I17,testdata[[#This Row],[sar-e]])</f>
        <v>212.9924</v>
      </c>
      <c r="N18" s="20"/>
      <c r="O18" s="19"/>
      <c r="P18"/>
      <c r="Q18" s="3">
        <v>16</v>
      </c>
      <c r="R18" s="3" t="b">
        <v>0</v>
      </c>
      <c r="S18" s="24">
        <v>217.02</v>
      </c>
      <c r="T18" s="3">
        <v>0.06</v>
      </c>
      <c r="U18" s="16">
        <v>212.9924</v>
      </c>
      <c r="V18" s="3" t="str">
        <f>IF(Table3[[#This Row],[sar]]&lt;&gt;ROUND(testdata[[#This Row],[sar]],4),"ERR","")</f>
        <v/>
      </c>
    </row>
    <row r="19" spans="1:22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4" t="str">
        <f>IF(AND(testdata[[#This Row],[rev]],$G18="UP"),"DN",IF(AND(testdata[[#This Row],[rev]],$G18="DN"),"UP",$G18))</f>
        <v>UP</v>
      </c>
      <c r="H19" s="17" t="b">
        <f>IF(OR(AND($G18="UP",testdata[[#This Row],[low]]&lt;testdata[[#This Row],[sar-e]]),AND($G18="DN",testdata[[#This Row],[high]]&gt;testdata[[#This Row],[sar-e]])),TRUE,FALSE)</f>
        <v>0</v>
      </c>
      <c r="I19" s="1">
        <f>IF(testdata[[#This Row],[rev]],IF(testdata[[#This Row],[dir]]="UP",testdata[[#This Row],[high]],testdata[[#This Row],[low]]),IF($G18="UP",MAX($I18,testdata[[#This Row],[high]]),MIN($I18,testdata[[#This Row],[low]])))</f>
        <v>217.02</v>
      </c>
      <c r="J19" s="14">
        <f>IF(testdata[[#This Row],[rev]],initStep,MIN(maxAF,IF(testdata[[#This Row],[dir]]="UP",IF(testdata[[#This Row],[ep]]&gt;$I18,$J18+step,$J18),IF(testdata[[#This Row],[ep]]&lt;$I18,$J18+step,$J18))))</f>
        <v>0.06</v>
      </c>
      <c r="K19" s="22">
        <f t="shared" si="0"/>
        <v>213.23405600000001</v>
      </c>
      <c r="L19" s="15">
        <f>IF(OR(AND($G18="UP",testdata[[#This Row],[low]]&lt;testdata[[#This Row],[sar-e]]),AND($G18="DN",testdata[[#This Row],[high]]&gt;testdata[[#This Row],[sar-e]])),$I18,testdata[[#This Row],[sar-e]])</f>
        <v>213.23405600000001</v>
      </c>
      <c r="N19" s="20"/>
      <c r="O19" s="19"/>
      <c r="P19"/>
      <c r="Q19" s="3">
        <v>17</v>
      </c>
      <c r="R19" s="3" t="b">
        <v>0</v>
      </c>
      <c r="S19" s="24">
        <v>217.02</v>
      </c>
      <c r="T19" s="3">
        <v>0.06</v>
      </c>
      <c r="U19" s="16">
        <v>213.23410000000001</v>
      </c>
      <c r="V19" s="3" t="str">
        <f>IF(Table3[[#This Row],[sar]]&lt;&gt;ROUND(testdata[[#This Row],[sar]],4),"ERR","")</f>
        <v/>
      </c>
    </row>
    <row r="20" spans="1:22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4" t="str">
        <f>IF(AND(testdata[[#This Row],[rev]],$G19="UP"),"DN",IF(AND(testdata[[#This Row],[rev]],$G19="DN"),"UP",$G19))</f>
        <v>UP</v>
      </c>
      <c r="H20" s="17" t="b">
        <f>IF(OR(AND($G19="UP",testdata[[#This Row],[low]]&lt;testdata[[#This Row],[sar-e]]),AND($G19="DN",testdata[[#This Row],[high]]&gt;testdata[[#This Row],[sar-e]])),TRUE,FALSE)</f>
        <v>0</v>
      </c>
      <c r="I20" s="1">
        <f>IF(testdata[[#This Row],[rev]],IF(testdata[[#This Row],[dir]]="UP",testdata[[#This Row],[high]],testdata[[#This Row],[low]]),IF($G19="UP",MAX($I19,testdata[[#This Row],[high]]),MIN($I19,testdata[[#This Row],[low]])))</f>
        <v>217.02</v>
      </c>
      <c r="J20" s="14">
        <f>IF(testdata[[#This Row],[rev]],initStep,MIN(maxAF,IF(testdata[[#This Row],[dir]]="UP",IF(testdata[[#This Row],[ep]]&gt;$I19,$J19+step,$J19),IF(testdata[[#This Row],[ep]]&lt;$I19,$J19+step,$J19))))</f>
        <v>0.06</v>
      </c>
      <c r="K20" s="22">
        <f t="shared" si="0"/>
        <v>213.46121264000001</v>
      </c>
      <c r="L20" s="15">
        <f>IF(OR(AND($G19="UP",testdata[[#This Row],[low]]&lt;testdata[[#This Row],[sar-e]]),AND($G19="DN",testdata[[#This Row],[high]]&gt;testdata[[#This Row],[sar-e]])),$I19,testdata[[#This Row],[sar-e]])</f>
        <v>213.46121264000001</v>
      </c>
      <c r="N20" s="20"/>
      <c r="O20" s="19"/>
      <c r="P20"/>
      <c r="Q20" s="3">
        <v>18</v>
      </c>
      <c r="R20" s="3" t="b">
        <v>0</v>
      </c>
      <c r="S20" s="24">
        <v>217.02</v>
      </c>
      <c r="T20" s="3">
        <v>0.06</v>
      </c>
      <c r="U20" s="16">
        <v>213.46119999999999</v>
      </c>
      <c r="V20" s="3" t="str">
        <f>IF(Table3[[#This Row],[sar]]&lt;&gt;ROUND(testdata[[#This Row],[sar]],4),"ERR","")</f>
        <v/>
      </c>
    </row>
    <row r="21" spans="1:22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4" t="str">
        <f>IF(AND(testdata[[#This Row],[rev]],$G20="UP"),"DN",IF(AND(testdata[[#This Row],[rev]],$G20="DN"),"UP",$G20))</f>
        <v>UP</v>
      </c>
      <c r="H21" s="17" t="b">
        <f>IF(OR(AND($G20="UP",testdata[[#This Row],[low]]&lt;testdata[[#This Row],[sar-e]]),AND($G20="DN",testdata[[#This Row],[high]]&gt;testdata[[#This Row],[sar-e]])),TRUE,FALSE)</f>
        <v>0</v>
      </c>
      <c r="I21" s="1">
        <f>IF(testdata[[#This Row],[rev]],IF(testdata[[#This Row],[dir]]="UP",testdata[[#This Row],[high]],testdata[[#This Row],[low]]),IF($G20="UP",MAX($I20,testdata[[#This Row],[high]]),MIN($I20,testdata[[#This Row],[low]])))</f>
        <v>217.02</v>
      </c>
      <c r="J21" s="14">
        <f>IF(testdata[[#This Row],[rev]],initStep,MIN(maxAF,IF(testdata[[#This Row],[dir]]="UP",IF(testdata[[#This Row],[ep]]&gt;$I20,$J20+step,$J20),IF(testdata[[#This Row],[ep]]&lt;$I20,$J20+step,$J20))))</f>
        <v>0.06</v>
      </c>
      <c r="K21" s="22">
        <f t="shared" si="0"/>
        <v>213.6747398816</v>
      </c>
      <c r="L21" s="15">
        <f>IF(OR(AND($G20="UP",testdata[[#This Row],[low]]&lt;testdata[[#This Row],[sar-e]]),AND($G20="DN",testdata[[#This Row],[high]]&gt;testdata[[#This Row],[sar-e]])),$I20,testdata[[#This Row],[sar-e]])</f>
        <v>213.6747398816</v>
      </c>
      <c r="N21" s="20"/>
      <c r="O21" s="19"/>
      <c r="P21"/>
      <c r="Q21" s="3">
        <v>19</v>
      </c>
      <c r="R21" s="3" t="b">
        <v>0</v>
      </c>
      <c r="S21" s="24">
        <v>217.02</v>
      </c>
      <c r="T21" s="3">
        <v>0.06</v>
      </c>
      <c r="U21" s="16">
        <v>213.6747</v>
      </c>
      <c r="V21" s="3" t="str">
        <f>IF(Table3[[#This Row],[sar]]&lt;&gt;ROUND(testdata[[#This Row],[sar]],4),"ERR","")</f>
        <v/>
      </c>
    </row>
    <row r="22" spans="1:22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4" t="str">
        <f>IF(AND(testdata[[#This Row],[rev]],$G21="UP"),"DN",IF(AND(testdata[[#This Row],[rev]],$G21="DN"),"UP",$G21))</f>
        <v>UP</v>
      </c>
      <c r="H22" s="17" t="b">
        <f>IF(OR(AND($G21="UP",testdata[[#This Row],[low]]&lt;testdata[[#This Row],[sar-e]]),AND($G21="DN",testdata[[#This Row],[high]]&gt;testdata[[#This Row],[sar-e]])),TRUE,FALSE)</f>
        <v>0</v>
      </c>
      <c r="I22" s="1">
        <f>IF(testdata[[#This Row],[rev]],IF(testdata[[#This Row],[dir]]="UP",testdata[[#This Row],[high]],testdata[[#This Row],[low]]),IF($G21="UP",MAX($I21,testdata[[#This Row],[high]]),MIN($I21,testdata[[#This Row],[low]])))</f>
        <v>217.02</v>
      </c>
      <c r="J22" s="14">
        <f>IF(testdata[[#This Row],[rev]],initStep,MIN(maxAF,IF(testdata[[#This Row],[dir]]="UP",IF(testdata[[#This Row],[ep]]&gt;$I21,$J21+step,$J21),IF(testdata[[#This Row],[ep]]&lt;$I21,$J21+step,$J21))))</f>
        <v>0.06</v>
      </c>
      <c r="K22" s="22">
        <f t="shared" si="0"/>
        <v>213.82</v>
      </c>
      <c r="L22" s="15">
        <f>IF(OR(AND($G21="UP",testdata[[#This Row],[low]]&lt;testdata[[#This Row],[sar-e]]),AND($G21="DN",testdata[[#This Row],[high]]&gt;testdata[[#This Row],[sar-e]])),$I21,testdata[[#This Row],[sar-e]])</f>
        <v>213.82</v>
      </c>
      <c r="N22" s="20"/>
      <c r="O22" s="19"/>
      <c r="P22"/>
      <c r="Q22" s="3">
        <v>20</v>
      </c>
      <c r="R22" s="3" t="b">
        <v>0</v>
      </c>
      <c r="S22" s="24">
        <v>217.02</v>
      </c>
      <c r="T22" s="3">
        <v>0.06</v>
      </c>
      <c r="U22" s="16">
        <v>213.82</v>
      </c>
      <c r="V22" s="3" t="str">
        <f>IF(Table3[[#This Row],[sar]]&lt;&gt;ROUND(testdata[[#This Row],[sar]],4),"ERR","")</f>
        <v/>
      </c>
    </row>
    <row r="23" spans="1:22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4" t="str">
        <f>IF(AND(testdata[[#This Row],[rev]],$G22="UP"),"DN",IF(AND(testdata[[#This Row],[rev]],$G22="DN"),"UP",$G22))</f>
        <v>UP</v>
      </c>
      <c r="H23" s="17" t="b">
        <f>IF(OR(AND($G22="UP",testdata[[#This Row],[low]]&lt;testdata[[#This Row],[sar-e]]),AND($G22="DN",testdata[[#This Row],[high]]&gt;testdata[[#This Row],[sar-e]])),TRUE,FALSE)</f>
        <v>0</v>
      </c>
      <c r="I23" s="1">
        <f>IF(testdata[[#This Row],[rev]],IF(testdata[[#This Row],[dir]]="UP",testdata[[#This Row],[high]],testdata[[#This Row],[low]]),IF($G22="UP",MAX($I22,testdata[[#This Row],[high]]),MIN($I22,testdata[[#This Row],[low]])))</f>
        <v>217.02</v>
      </c>
      <c r="J23" s="14">
        <f>IF(testdata[[#This Row],[rev]],initStep,MIN(maxAF,IF(testdata[[#This Row],[dir]]="UP",IF(testdata[[#This Row],[ep]]&gt;$I22,$J22+step,$J22),IF(testdata[[#This Row],[ep]]&lt;$I22,$J22+step,$J22))))</f>
        <v>0.06</v>
      </c>
      <c r="K23" s="22">
        <f t="shared" si="0"/>
        <v>213.82</v>
      </c>
      <c r="L23" s="15">
        <f>IF(OR(AND($G22="UP",testdata[[#This Row],[low]]&lt;testdata[[#This Row],[sar-e]]),AND($G22="DN",testdata[[#This Row],[high]]&gt;testdata[[#This Row],[sar-e]])),$I22,testdata[[#This Row],[sar-e]])</f>
        <v>213.82</v>
      </c>
      <c r="N23" s="20"/>
      <c r="O23" s="19"/>
      <c r="P23"/>
      <c r="Q23" s="3">
        <v>21</v>
      </c>
      <c r="R23" s="3" t="b">
        <v>0</v>
      </c>
      <c r="S23" s="24">
        <v>217.02</v>
      </c>
      <c r="T23" s="3">
        <v>0.06</v>
      </c>
      <c r="U23" s="16">
        <v>213.82</v>
      </c>
      <c r="V23" s="3" t="str">
        <f>IF(Table3[[#This Row],[sar]]&lt;&gt;ROUND(testdata[[#This Row],[sar]],4),"ERR","")</f>
        <v/>
      </c>
    </row>
    <row r="24" spans="1:22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4" t="str">
        <f>IF(AND(testdata[[#This Row],[rev]],$G23="UP"),"DN",IF(AND(testdata[[#This Row],[rev]],$G23="DN"),"UP",$G23))</f>
        <v>UP</v>
      </c>
      <c r="H24" s="17" t="b">
        <f>IF(OR(AND($G23="UP",testdata[[#This Row],[low]]&lt;testdata[[#This Row],[sar-e]]),AND($G23="DN",testdata[[#This Row],[high]]&gt;testdata[[#This Row],[sar-e]])),TRUE,FALSE)</f>
        <v>0</v>
      </c>
      <c r="I24" s="1">
        <f>IF(testdata[[#This Row],[rev]],IF(testdata[[#This Row],[dir]]="UP",testdata[[#This Row],[high]],testdata[[#This Row],[low]]),IF($G23="UP",MAX($I23,testdata[[#This Row],[high]]),MIN($I23,testdata[[#This Row],[low]])))</f>
        <v>217.02</v>
      </c>
      <c r="J24" s="14">
        <f>IF(testdata[[#This Row],[rev]],initStep,MIN(maxAF,IF(testdata[[#This Row],[dir]]="UP",IF(testdata[[#This Row],[ep]]&gt;$I23,$J23+step,$J23),IF(testdata[[#This Row],[ep]]&lt;$I23,$J23+step,$J23))))</f>
        <v>0.06</v>
      </c>
      <c r="K24" s="22">
        <f t="shared" si="0"/>
        <v>214.012</v>
      </c>
      <c r="L24" s="15">
        <f>IF(OR(AND($G23="UP",testdata[[#This Row],[low]]&lt;testdata[[#This Row],[sar-e]]),AND($G23="DN",testdata[[#This Row],[high]]&gt;testdata[[#This Row],[sar-e]])),$I23,testdata[[#This Row],[sar-e]])</f>
        <v>214.012</v>
      </c>
      <c r="N24" s="20"/>
      <c r="O24" s="19"/>
      <c r="P24"/>
      <c r="Q24" s="3">
        <v>22</v>
      </c>
      <c r="R24" s="3" t="b">
        <v>0</v>
      </c>
      <c r="S24" s="24">
        <v>217.02</v>
      </c>
      <c r="T24" s="3">
        <v>0.06</v>
      </c>
      <c r="U24" s="16">
        <v>214.012</v>
      </c>
      <c r="V24" s="3" t="str">
        <f>IF(Table3[[#This Row],[sar]]&lt;&gt;ROUND(testdata[[#This Row],[sar]],4),"ERR","")</f>
        <v/>
      </c>
    </row>
    <row r="25" spans="1:22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4" t="str">
        <f>IF(AND(testdata[[#This Row],[rev]],$G24="UP"),"DN",IF(AND(testdata[[#This Row],[rev]],$G24="DN"),"UP",$G24))</f>
        <v>UP</v>
      </c>
      <c r="H25" s="17" t="b">
        <f>IF(OR(AND($G24="UP",testdata[[#This Row],[low]]&lt;testdata[[#This Row],[sar-e]]),AND($G24="DN",testdata[[#This Row],[high]]&gt;testdata[[#This Row],[sar-e]])),TRUE,FALSE)</f>
        <v>0</v>
      </c>
      <c r="I25" s="1">
        <f>IF(testdata[[#This Row],[rev]],IF(testdata[[#This Row],[dir]]="UP",testdata[[#This Row],[high]],testdata[[#This Row],[low]]),IF($G24="UP",MAX($I24,testdata[[#This Row],[high]]),MIN($I24,testdata[[#This Row],[low]])))</f>
        <v>217.02</v>
      </c>
      <c r="J25" s="14">
        <f>IF(testdata[[#This Row],[rev]],initStep,MIN(maxAF,IF(testdata[[#This Row],[dir]]="UP",IF(testdata[[#This Row],[ep]]&gt;$I24,$J24+step,$J24),IF(testdata[[#This Row],[ep]]&lt;$I24,$J24+step,$J24))))</f>
        <v>0.06</v>
      </c>
      <c r="K25" s="22">
        <f t="shared" si="0"/>
        <v>214.19247999999999</v>
      </c>
      <c r="L25" s="15">
        <f>IF(OR(AND($G24="UP",testdata[[#This Row],[low]]&lt;testdata[[#This Row],[sar-e]]),AND($G24="DN",testdata[[#This Row],[high]]&gt;testdata[[#This Row],[sar-e]])),$I24,testdata[[#This Row],[sar-e]])</f>
        <v>214.19247999999999</v>
      </c>
      <c r="N25" s="20"/>
      <c r="O25" s="19"/>
      <c r="P25"/>
      <c r="Q25" s="3">
        <v>23</v>
      </c>
      <c r="R25" s="3" t="b">
        <v>0</v>
      </c>
      <c r="S25" s="24">
        <v>217.02</v>
      </c>
      <c r="T25" s="3">
        <v>0.06</v>
      </c>
      <c r="U25" s="16">
        <v>214.1925</v>
      </c>
      <c r="V25" s="3" t="str">
        <f>IF(Table3[[#This Row],[sar]]&lt;&gt;ROUND(testdata[[#This Row],[sar]],4),"ERR","")</f>
        <v/>
      </c>
    </row>
    <row r="26" spans="1:22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4" t="str">
        <f>IF(AND(testdata[[#This Row],[rev]],$G25="UP"),"DN",IF(AND(testdata[[#This Row],[rev]],$G25="DN"),"UP",$G25))</f>
        <v>UP</v>
      </c>
      <c r="H26" s="17" t="b">
        <f>IF(OR(AND($G25="UP",testdata[[#This Row],[low]]&lt;testdata[[#This Row],[sar-e]]),AND($G25="DN",testdata[[#This Row],[high]]&gt;testdata[[#This Row],[sar-e]])),TRUE,FALSE)</f>
        <v>0</v>
      </c>
      <c r="I26" s="1">
        <f>IF(testdata[[#This Row],[rev]],IF(testdata[[#This Row],[dir]]="UP",testdata[[#This Row],[high]],testdata[[#This Row],[low]]),IF($G25="UP",MAX($I25,testdata[[#This Row],[high]]),MIN($I25,testdata[[#This Row],[low]])))</f>
        <v>217.02</v>
      </c>
      <c r="J26" s="14">
        <f>IF(testdata[[#This Row],[rev]],initStep,MIN(maxAF,IF(testdata[[#This Row],[dir]]="UP",IF(testdata[[#This Row],[ep]]&gt;$I25,$J25+step,$J25),IF(testdata[[#This Row],[ep]]&lt;$I25,$J25+step,$J25))))</f>
        <v>0.06</v>
      </c>
      <c r="K26" s="22">
        <f t="shared" si="0"/>
        <v>214.36213119999999</v>
      </c>
      <c r="L26" s="15">
        <f>IF(OR(AND($G25="UP",testdata[[#This Row],[low]]&lt;testdata[[#This Row],[sar-e]]),AND($G25="DN",testdata[[#This Row],[high]]&gt;testdata[[#This Row],[sar-e]])),$I25,testdata[[#This Row],[sar-e]])</f>
        <v>214.36213119999999</v>
      </c>
      <c r="N26" s="20"/>
      <c r="O26" s="19"/>
      <c r="P26"/>
      <c r="Q26" s="3">
        <v>24</v>
      </c>
      <c r="R26" s="3" t="b">
        <v>0</v>
      </c>
      <c r="S26" s="24">
        <v>217.02</v>
      </c>
      <c r="T26" s="3">
        <v>0.06</v>
      </c>
      <c r="U26" s="16">
        <v>214.3621</v>
      </c>
      <c r="V26" s="3" t="str">
        <f>IF(Table3[[#This Row],[sar]]&lt;&gt;ROUND(testdata[[#This Row],[sar]],4),"ERR","")</f>
        <v/>
      </c>
    </row>
    <row r="27" spans="1:22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4" t="str">
        <f>IF(AND(testdata[[#This Row],[rev]],$G26="UP"),"DN",IF(AND(testdata[[#This Row],[rev]],$G26="DN"),"UP",$G26))</f>
        <v>UP</v>
      </c>
      <c r="H27" s="17" t="b">
        <f>IF(OR(AND($G26="UP",testdata[[#This Row],[low]]&lt;testdata[[#This Row],[sar-e]]),AND($G26="DN",testdata[[#This Row],[high]]&gt;testdata[[#This Row],[sar-e]])),TRUE,FALSE)</f>
        <v>0</v>
      </c>
      <c r="I27" s="1">
        <f>IF(testdata[[#This Row],[rev]],IF(testdata[[#This Row],[dir]]="UP",testdata[[#This Row],[high]],testdata[[#This Row],[low]]),IF($G26="UP",MAX($I26,testdata[[#This Row],[high]]),MIN($I26,testdata[[#This Row],[low]])))</f>
        <v>217.02</v>
      </c>
      <c r="J27" s="14">
        <f>IF(testdata[[#This Row],[rev]],initStep,MIN(maxAF,IF(testdata[[#This Row],[dir]]="UP",IF(testdata[[#This Row],[ep]]&gt;$I26,$J26+step,$J26),IF(testdata[[#This Row],[ep]]&lt;$I26,$J26+step,$J26))))</f>
        <v>0.06</v>
      </c>
      <c r="K27" s="22">
        <f t="shared" si="0"/>
        <v>214.521603328</v>
      </c>
      <c r="L27" s="15">
        <f>IF(OR(AND($G26="UP",testdata[[#This Row],[low]]&lt;testdata[[#This Row],[sar-e]]),AND($G26="DN",testdata[[#This Row],[high]]&gt;testdata[[#This Row],[sar-e]])),$I26,testdata[[#This Row],[sar-e]])</f>
        <v>214.521603328</v>
      </c>
      <c r="N27" s="20"/>
      <c r="O27" s="19"/>
      <c r="P27"/>
      <c r="Q27" s="3">
        <v>25</v>
      </c>
      <c r="R27" s="3" t="b">
        <v>0</v>
      </c>
      <c r="S27" s="24">
        <v>217.02</v>
      </c>
      <c r="T27" s="3">
        <v>0.06</v>
      </c>
      <c r="U27" s="16">
        <v>214.52160000000001</v>
      </c>
      <c r="V27" s="3" t="str">
        <f>IF(Table3[[#This Row],[sar]]&lt;&gt;ROUND(testdata[[#This Row],[sar]],4),"ERR","")</f>
        <v/>
      </c>
    </row>
    <row r="28" spans="1:22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4" t="str">
        <f>IF(AND(testdata[[#This Row],[rev]],$G27="UP"),"DN",IF(AND(testdata[[#This Row],[rev]],$G27="DN"),"UP",$G27))</f>
        <v>UP</v>
      </c>
      <c r="H28" s="17" t="b">
        <f>IF(OR(AND($G27="UP",testdata[[#This Row],[low]]&lt;testdata[[#This Row],[sar-e]]),AND($G27="DN",testdata[[#This Row],[high]]&gt;testdata[[#This Row],[sar-e]])),TRUE,FALSE)</f>
        <v>0</v>
      </c>
      <c r="I28" s="1">
        <f>IF(testdata[[#This Row],[rev]],IF(testdata[[#This Row],[dir]]="UP",testdata[[#This Row],[high]],testdata[[#This Row],[low]]),IF($G27="UP",MAX($I27,testdata[[#This Row],[high]]),MIN($I27,testdata[[#This Row],[low]])))</f>
        <v>218.19</v>
      </c>
      <c r="J28" s="14">
        <f>IF(testdata[[#This Row],[rev]],initStep,MIN(maxAF,IF(testdata[[#This Row],[dir]]="UP",IF(testdata[[#This Row],[ep]]&gt;$I27,$J27+step,$J27),IF(testdata[[#This Row],[ep]]&lt;$I27,$J27+step,$J27))))</f>
        <v>0.08</v>
      </c>
      <c r="K28" s="22">
        <f t="shared" si="0"/>
        <v>214.67150712832</v>
      </c>
      <c r="L28" s="15">
        <f>IF(OR(AND($G27="UP",testdata[[#This Row],[low]]&lt;testdata[[#This Row],[sar-e]]),AND($G27="DN",testdata[[#This Row],[high]]&gt;testdata[[#This Row],[sar-e]])),$I27,testdata[[#This Row],[sar-e]])</f>
        <v>214.67150712832</v>
      </c>
      <c r="N28" s="20"/>
      <c r="O28" s="19"/>
      <c r="P28"/>
      <c r="Q28" s="3">
        <v>26</v>
      </c>
      <c r="R28" s="3" t="b">
        <v>0</v>
      </c>
      <c r="S28" s="24">
        <v>218.19</v>
      </c>
      <c r="T28" s="3">
        <v>0.08</v>
      </c>
      <c r="U28" s="16">
        <v>214.67150000000001</v>
      </c>
      <c r="V28" s="3" t="str">
        <f>IF(Table3[[#This Row],[sar]]&lt;&gt;ROUND(testdata[[#This Row],[sar]],4),"ERR","")</f>
        <v/>
      </c>
    </row>
    <row r="29" spans="1:22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4" t="str">
        <f>IF(AND(testdata[[#This Row],[rev]],$G28="UP"),"DN",IF(AND(testdata[[#This Row],[rev]],$G28="DN"),"UP",$G28))</f>
        <v>UP</v>
      </c>
      <c r="H29" s="17" t="b">
        <f>IF(OR(AND($G28="UP",testdata[[#This Row],[low]]&lt;testdata[[#This Row],[sar-e]]),AND($G28="DN",testdata[[#This Row],[high]]&gt;testdata[[#This Row],[sar-e]])),TRUE,FALSE)</f>
        <v>0</v>
      </c>
      <c r="I29" s="1">
        <f>IF(testdata[[#This Row],[rev]],IF(testdata[[#This Row],[dir]]="UP",testdata[[#This Row],[high]],testdata[[#This Row],[low]]),IF($G28="UP",MAX($I28,testdata[[#This Row],[high]]),MIN($I28,testdata[[#This Row],[low]])))</f>
        <v>218.97</v>
      </c>
      <c r="J29" s="14">
        <f>IF(testdata[[#This Row],[rev]],initStep,MIN(maxAF,IF(testdata[[#This Row],[dir]]="UP",IF(testdata[[#This Row],[ep]]&gt;$I28,$J28+step,$J28),IF(testdata[[#This Row],[ep]]&lt;$I28,$J28+step,$J28))))</f>
        <v>0.1</v>
      </c>
      <c r="K29" s="22">
        <f t="shared" si="0"/>
        <v>214.95298655805439</v>
      </c>
      <c r="L29" s="15">
        <f>IF(OR(AND($G28="UP",testdata[[#This Row],[low]]&lt;testdata[[#This Row],[sar-e]]),AND($G28="DN",testdata[[#This Row],[high]]&gt;testdata[[#This Row],[sar-e]])),$I28,testdata[[#This Row],[sar-e]])</f>
        <v>214.95298655805439</v>
      </c>
      <c r="N29" s="20"/>
      <c r="O29" s="19"/>
      <c r="P29"/>
      <c r="Q29" s="3">
        <v>27</v>
      </c>
      <c r="R29" s="3" t="b">
        <v>0</v>
      </c>
      <c r="S29" s="24">
        <v>218.97</v>
      </c>
      <c r="T29" s="3">
        <v>0.1</v>
      </c>
      <c r="U29" s="16">
        <v>214.953</v>
      </c>
      <c r="V29" s="3" t="str">
        <f>IF(Table3[[#This Row],[sar]]&lt;&gt;ROUND(testdata[[#This Row],[sar]],4),"ERR","")</f>
        <v/>
      </c>
    </row>
    <row r="30" spans="1:22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4" t="str">
        <f>IF(AND(testdata[[#This Row],[rev]],$G29="UP"),"DN",IF(AND(testdata[[#This Row],[rev]],$G29="DN"),"UP",$G29))</f>
        <v>UP</v>
      </c>
      <c r="H30" s="17" t="b">
        <f>IF(OR(AND($G29="UP",testdata[[#This Row],[low]]&lt;testdata[[#This Row],[sar-e]]),AND($G29="DN",testdata[[#This Row],[high]]&gt;testdata[[#This Row],[sar-e]])),TRUE,FALSE)</f>
        <v>0</v>
      </c>
      <c r="I30" s="1">
        <f>IF(testdata[[#This Row],[rev]],IF(testdata[[#This Row],[dir]]="UP",testdata[[#This Row],[high]],testdata[[#This Row],[low]]),IF($G29="UP",MAX($I29,testdata[[#This Row],[high]]),MIN($I29,testdata[[#This Row],[low]])))</f>
        <v>220.19</v>
      </c>
      <c r="J30" s="14">
        <f>IF(testdata[[#This Row],[rev]],initStep,MIN(maxAF,IF(testdata[[#This Row],[dir]]="UP",IF(testdata[[#This Row],[ep]]&gt;$I29,$J29+step,$J29),IF(testdata[[#This Row],[ep]]&lt;$I29,$J29+step,$J29))))</f>
        <v>0.12000000000000001</v>
      </c>
      <c r="K30" s="22">
        <f t="shared" si="0"/>
        <v>215.35468790224894</v>
      </c>
      <c r="L30" s="15">
        <f>IF(OR(AND($G29="UP",testdata[[#This Row],[low]]&lt;testdata[[#This Row],[sar-e]]),AND($G29="DN",testdata[[#This Row],[high]]&gt;testdata[[#This Row],[sar-e]])),$I29,testdata[[#This Row],[sar-e]])</f>
        <v>215.35468790224894</v>
      </c>
      <c r="N30" s="20"/>
      <c r="O30" s="19"/>
      <c r="P30"/>
      <c r="Q30" s="3">
        <v>28</v>
      </c>
      <c r="R30" s="3" t="b">
        <v>0</v>
      </c>
      <c r="S30" s="24">
        <v>220.19</v>
      </c>
      <c r="T30" s="3">
        <v>0.12</v>
      </c>
      <c r="U30" s="16">
        <v>215.35470000000001</v>
      </c>
      <c r="V30" s="3" t="str">
        <f>IF(Table3[[#This Row],[sar]]&lt;&gt;ROUND(testdata[[#This Row],[sar]],4),"ERR","")</f>
        <v/>
      </c>
    </row>
    <row r="31" spans="1:22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4" t="str">
        <f>IF(AND(testdata[[#This Row],[rev]],$G30="UP"),"DN",IF(AND(testdata[[#This Row],[rev]],$G30="DN"),"UP",$G30))</f>
        <v>UP</v>
      </c>
      <c r="H31" s="17" t="b">
        <f>IF(OR(AND($G30="UP",testdata[[#This Row],[low]]&lt;testdata[[#This Row],[sar-e]]),AND($G30="DN",testdata[[#This Row],[high]]&gt;testdata[[#This Row],[sar-e]])),TRUE,FALSE)</f>
        <v>0</v>
      </c>
      <c r="I31" s="1">
        <f>IF(testdata[[#This Row],[rev]],IF(testdata[[#This Row],[dir]]="UP",testdata[[#This Row],[high]],testdata[[#This Row],[low]]),IF($G30="UP",MAX($I30,testdata[[#This Row],[high]]),MIN($I30,testdata[[#This Row],[low]])))</f>
        <v>220.8</v>
      </c>
      <c r="J31" s="14">
        <f>IF(testdata[[#This Row],[rev]],initStep,MIN(maxAF,IF(testdata[[#This Row],[dir]]="UP",IF(testdata[[#This Row],[ep]]&gt;$I30,$J30+step,$J30),IF(testdata[[#This Row],[ep]]&lt;$I30,$J30+step,$J30))))</f>
        <v>0.14000000000000001</v>
      </c>
      <c r="K31" s="22">
        <f t="shared" si="0"/>
        <v>215.93492535397905</v>
      </c>
      <c r="L31" s="15">
        <f>IF(OR(AND($G30="UP",testdata[[#This Row],[low]]&lt;testdata[[#This Row],[sar-e]]),AND($G30="DN",testdata[[#This Row],[high]]&gt;testdata[[#This Row],[sar-e]])),$I30,testdata[[#This Row],[sar-e]])</f>
        <v>215.93492535397905</v>
      </c>
      <c r="N31" s="20"/>
      <c r="O31" s="19"/>
      <c r="P31"/>
      <c r="Q31" s="3">
        <v>29</v>
      </c>
      <c r="R31" s="3" t="b">
        <v>0</v>
      </c>
      <c r="S31" s="24">
        <v>220.8</v>
      </c>
      <c r="T31" s="3">
        <v>0.14000000000000001</v>
      </c>
      <c r="U31" s="16">
        <v>215.9349</v>
      </c>
      <c r="V31" s="3" t="str">
        <f>IF(Table3[[#This Row],[sar]]&lt;&gt;ROUND(testdata[[#This Row],[sar]],4),"ERR","")</f>
        <v/>
      </c>
    </row>
    <row r="32" spans="1:22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4" t="str">
        <f>IF(AND(testdata[[#This Row],[rev]],$G31="UP"),"DN",IF(AND(testdata[[#This Row],[rev]],$G31="DN"),"UP",$G31))</f>
        <v>UP</v>
      </c>
      <c r="H32" s="17" t="b">
        <f>IF(OR(AND($G31="UP",testdata[[#This Row],[low]]&lt;testdata[[#This Row],[sar-e]]),AND($G31="DN",testdata[[#This Row],[high]]&gt;testdata[[#This Row],[sar-e]])),TRUE,FALSE)</f>
        <v>0</v>
      </c>
      <c r="I32" s="1">
        <f>IF(testdata[[#This Row],[rev]],IF(testdata[[#This Row],[dir]]="UP",testdata[[#This Row],[high]],testdata[[#This Row],[low]]),IF($G31="UP",MAX($I31,testdata[[#This Row],[high]]),MIN($I31,testdata[[#This Row],[low]])))</f>
        <v>222.15</v>
      </c>
      <c r="J32" s="14">
        <f>IF(testdata[[#This Row],[rev]],initStep,MIN(maxAF,IF(testdata[[#This Row],[dir]]="UP",IF(testdata[[#This Row],[ep]]&gt;$I31,$J31+step,$J31),IF(testdata[[#This Row],[ep]]&lt;$I31,$J31+step,$J31))))</f>
        <v>0.16</v>
      </c>
      <c r="K32" s="22">
        <f t="shared" si="0"/>
        <v>216.61603580442198</v>
      </c>
      <c r="L32" s="15">
        <f>IF(OR(AND($G31="UP",testdata[[#This Row],[low]]&lt;testdata[[#This Row],[sar-e]]),AND($G31="DN",testdata[[#This Row],[high]]&gt;testdata[[#This Row],[sar-e]])),$I31,testdata[[#This Row],[sar-e]])</f>
        <v>216.61603580442198</v>
      </c>
      <c r="N32" s="20"/>
      <c r="O32" s="19"/>
      <c r="P32"/>
      <c r="Q32" s="3">
        <v>30</v>
      </c>
      <c r="R32" s="3" t="b">
        <v>0</v>
      </c>
      <c r="S32" s="24">
        <v>222.15</v>
      </c>
      <c r="T32" s="3">
        <v>0.16</v>
      </c>
      <c r="U32" s="16">
        <v>216.61600000000001</v>
      </c>
      <c r="V32" s="3" t="str">
        <f>IF(Table3[[#This Row],[sar]]&lt;&gt;ROUND(testdata[[#This Row],[sar]],4),"ERR","")</f>
        <v/>
      </c>
    </row>
    <row r="33" spans="1:22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4" t="str">
        <f>IF(AND(testdata[[#This Row],[rev]],$G32="UP"),"DN",IF(AND(testdata[[#This Row],[rev]],$G32="DN"),"UP",$G32))</f>
        <v>UP</v>
      </c>
      <c r="H33" s="17" t="b">
        <f>IF(OR(AND($G32="UP",testdata[[#This Row],[low]]&lt;testdata[[#This Row],[sar-e]]),AND($G32="DN",testdata[[#This Row],[high]]&gt;testdata[[#This Row],[sar-e]])),TRUE,FALSE)</f>
        <v>0</v>
      </c>
      <c r="I33" s="1">
        <f>IF(testdata[[#This Row],[rev]],IF(testdata[[#This Row],[dir]]="UP",testdata[[#This Row],[high]],testdata[[#This Row],[low]]),IF($G32="UP",MAX($I32,testdata[[#This Row],[high]]),MIN($I32,testdata[[#This Row],[low]])))</f>
        <v>222.16</v>
      </c>
      <c r="J33" s="14">
        <f>IF(testdata[[#This Row],[rev]],initStep,MIN(maxAF,IF(testdata[[#This Row],[dir]]="UP",IF(testdata[[#This Row],[ep]]&gt;$I32,$J32+step,$J32),IF(testdata[[#This Row],[ep]]&lt;$I32,$J32+step,$J32))))</f>
        <v>0.18</v>
      </c>
      <c r="K33" s="22">
        <f t="shared" si="0"/>
        <v>217.50147007571448</v>
      </c>
      <c r="L33" s="15">
        <f>IF(OR(AND($G32="UP",testdata[[#This Row],[low]]&lt;testdata[[#This Row],[sar-e]]),AND($G32="DN",testdata[[#This Row],[high]]&gt;testdata[[#This Row],[sar-e]])),$I32,testdata[[#This Row],[sar-e]])</f>
        <v>217.50147007571448</v>
      </c>
      <c r="N33" s="20"/>
      <c r="O33" s="19"/>
      <c r="P33"/>
      <c r="Q33" s="3">
        <v>31</v>
      </c>
      <c r="R33" s="3" t="b">
        <v>0</v>
      </c>
      <c r="S33" s="24">
        <v>222.16</v>
      </c>
      <c r="T33" s="3">
        <v>0.18</v>
      </c>
      <c r="U33" s="16">
        <v>217.50149999999999</v>
      </c>
      <c r="V33" s="3" t="str">
        <f>IF(Table3[[#This Row],[sar]]&lt;&gt;ROUND(testdata[[#This Row],[sar]],4),"ERR","")</f>
        <v/>
      </c>
    </row>
    <row r="34" spans="1:22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4" t="str">
        <f>IF(AND(testdata[[#This Row],[rev]],$G33="UP"),"DN",IF(AND(testdata[[#This Row],[rev]],$G33="DN"),"UP",$G33))</f>
        <v>UP</v>
      </c>
      <c r="H34" s="17" t="b">
        <f>IF(OR(AND($G33="UP",testdata[[#This Row],[low]]&lt;testdata[[#This Row],[sar-e]]),AND($G33="DN",testdata[[#This Row],[high]]&gt;testdata[[#This Row],[sar-e]])),TRUE,FALSE)</f>
        <v>0</v>
      </c>
      <c r="I34" s="1">
        <f>IF(testdata[[#This Row],[rev]],IF(testdata[[#This Row],[dir]]="UP",testdata[[#This Row],[high]],testdata[[#This Row],[low]]),IF($G33="UP",MAX($I33,testdata[[#This Row],[high]]),MIN($I33,testdata[[#This Row],[low]])))</f>
        <v>222.16</v>
      </c>
      <c r="J34" s="14">
        <f>IF(testdata[[#This Row],[rev]],initStep,MIN(maxAF,IF(testdata[[#This Row],[dir]]="UP",IF(testdata[[#This Row],[ep]]&gt;$I33,$J33+step,$J33),IF(testdata[[#This Row],[ep]]&lt;$I33,$J33+step,$J33))))</f>
        <v>0.18</v>
      </c>
      <c r="K34" s="22">
        <f t="shared" si="0"/>
        <v>218.34000546208588</v>
      </c>
      <c r="L34" s="15">
        <f>IF(OR(AND($G33="UP",testdata[[#This Row],[low]]&lt;testdata[[#This Row],[sar-e]]),AND($G33="DN",testdata[[#This Row],[high]]&gt;testdata[[#This Row],[sar-e]])),$I33,testdata[[#This Row],[sar-e]])</f>
        <v>218.34000546208588</v>
      </c>
      <c r="N34" s="20"/>
      <c r="O34" s="19"/>
      <c r="P34"/>
      <c r="Q34" s="3">
        <v>32</v>
      </c>
      <c r="R34" s="3" t="b">
        <v>0</v>
      </c>
      <c r="S34" s="24">
        <v>222.16</v>
      </c>
      <c r="T34" s="3">
        <v>0.18</v>
      </c>
      <c r="U34" s="16">
        <v>218.34</v>
      </c>
      <c r="V34" s="3" t="str">
        <f>IF(Table3[[#This Row],[sar]]&lt;&gt;ROUND(testdata[[#This Row],[sar]],4),"ERR","")</f>
        <v/>
      </c>
    </row>
    <row r="35" spans="1:22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4" t="str">
        <f>IF(AND(testdata[[#This Row],[rev]],$G34="UP"),"DN",IF(AND(testdata[[#This Row],[rev]],$G34="DN"),"UP",$G34))</f>
        <v>UP</v>
      </c>
      <c r="H35" s="17" t="b">
        <f>IF(OR(AND($G34="UP",testdata[[#This Row],[low]]&lt;testdata[[#This Row],[sar-e]]),AND($G34="DN",testdata[[#This Row],[high]]&gt;testdata[[#This Row],[sar-e]])),TRUE,FALSE)</f>
        <v>0</v>
      </c>
      <c r="I35" s="1">
        <f>IF(testdata[[#This Row],[rev]],IF(testdata[[#This Row],[dir]]="UP",testdata[[#This Row],[high]],testdata[[#This Row],[low]]),IF($G34="UP",MAX($I34,testdata[[#This Row],[high]]),MIN($I34,testdata[[#This Row],[low]])))</f>
        <v>223.62</v>
      </c>
      <c r="J35" s="14">
        <f>IF(testdata[[#This Row],[rev]],initStep,MIN(maxAF,IF(testdata[[#This Row],[dir]]="UP",IF(testdata[[#This Row],[ep]]&gt;$I34,$J34+step,$J34),IF(testdata[[#This Row],[ep]]&lt;$I34,$J34+step,$J34))))</f>
        <v>0.19999999999999998</v>
      </c>
      <c r="K35" s="22">
        <f t="shared" si="0"/>
        <v>219.02760447891043</v>
      </c>
      <c r="L35" s="15">
        <f>IF(OR(AND($G34="UP",testdata[[#This Row],[low]]&lt;testdata[[#This Row],[sar-e]]),AND($G34="DN",testdata[[#This Row],[high]]&gt;testdata[[#This Row],[sar-e]])),$I34,testdata[[#This Row],[sar-e]])</f>
        <v>219.02760447891043</v>
      </c>
      <c r="N35" s="20"/>
      <c r="O35" s="19"/>
      <c r="P35"/>
      <c r="Q35" s="3">
        <v>33</v>
      </c>
      <c r="R35" s="3" t="b">
        <v>0</v>
      </c>
      <c r="S35" s="24">
        <v>223.62</v>
      </c>
      <c r="T35" s="3">
        <v>0.2</v>
      </c>
      <c r="U35" s="16">
        <v>219.02760000000001</v>
      </c>
      <c r="V35" s="3" t="str">
        <f>IF(Table3[[#This Row],[sar]]&lt;&gt;ROUND(testdata[[#This Row],[sar]],4),"ERR","")</f>
        <v/>
      </c>
    </row>
    <row r="36" spans="1:22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4" t="str">
        <f>IF(AND(testdata[[#This Row],[rev]],$G35="UP"),"DN",IF(AND(testdata[[#This Row],[rev]],$G35="DN"),"UP",$G35))</f>
        <v>UP</v>
      </c>
      <c r="H36" s="17" t="b">
        <f>IF(OR(AND($G35="UP",testdata[[#This Row],[low]]&lt;testdata[[#This Row],[sar-e]]),AND($G35="DN",testdata[[#This Row],[high]]&gt;testdata[[#This Row],[sar-e]])),TRUE,FALSE)</f>
        <v>0</v>
      </c>
      <c r="I36" s="1">
        <f>IF(testdata[[#This Row],[rev]],IF(testdata[[#This Row],[dir]]="UP",testdata[[#This Row],[high]],testdata[[#This Row],[low]]),IF($G35="UP",MAX($I35,testdata[[#This Row],[high]]),MIN($I35,testdata[[#This Row],[low]])))</f>
        <v>223.62</v>
      </c>
      <c r="J36" s="14">
        <f>IF(testdata[[#This Row],[rev]],initStep,MIN(maxAF,IF(testdata[[#This Row],[dir]]="UP",IF(testdata[[#This Row],[ep]]&gt;$I35,$J35+step,$J35),IF(testdata[[#This Row],[ep]]&lt;$I35,$J35+step,$J35))))</f>
        <v>0.19999999999999998</v>
      </c>
      <c r="K36" s="22">
        <f t="shared" si="0"/>
        <v>219.94608358312834</v>
      </c>
      <c r="L36" s="15">
        <f>IF(OR(AND($G35="UP",testdata[[#This Row],[low]]&lt;testdata[[#This Row],[sar-e]]),AND($G35="DN",testdata[[#This Row],[high]]&gt;testdata[[#This Row],[sar-e]])),$I35,testdata[[#This Row],[sar-e]])</f>
        <v>219.94608358312834</v>
      </c>
      <c r="N36" s="20"/>
      <c r="O36" s="19"/>
      <c r="P36"/>
      <c r="Q36" s="3">
        <v>34</v>
      </c>
      <c r="R36" s="3" t="b">
        <v>0</v>
      </c>
      <c r="S36" s="24">
        <v>223.62</v>
      </c>
      <c r="T36" s="3">
        <v>0.2</v>
      </c>
      <c r="U36" s="16">
        <v>219.9461</v>
      </c>
      <c r="V36" s="3" t="str">
        <f>IF(Table3[[#This Row],[sar]]&lt;&gt;ROUND(testdata[[#This Row],[sar]],4),"ERR","")</f>
        <v/>
      </c>
    </row>
    <row r="37" spans="1:22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4" t="str">
        <f>IF(AND(testdata[[#This Row],[rev]],$G36="UP"),"DN",IF(AND(testdata[[#This Row],[rev]],$G36="DN"),"UP",$G36))</f>
        <v>UP</v>
      </c>
      <c r="H37" s="17" t="b">
        <f>IF(OR(AND($G36="UP",testdata[[#This Row],[low]]&lt;testdata[[#This Row],[sar-e]]),AND($G36="DN",testdata[[#This Row],[high]]&gt;testdata[[#This Row],[sar-e]])),TRUE,FALSE)</f>
        <v>0</v>
      </c>
      <c r="I37" s="1">
        <f>IF(testdata[[#This Row],[rev]],IF(testdata[[#This Row],[dir]]="UP",testdata[[#This Row],[high]],testdata[[#This Row],[low]]),IF($G36="UP",MAX($I36,testdata[[#This Row],[high]]),MIN($I36,testdata[[#This Row],[low]])))</f>
        <v>223.81</v>
      </c>
      <c r="J37" s="14">
        <f>IF(testdata[[#This Row],[rev]],initStep,MIN(maxAF,IF(testdata[[#This Row],[dir]]="UP",IF(testdata[[#This Row],[ep]]&gt;$I36,$J36+step,$J36),IF(testdata[[#This Row],[ep]]&lt;$I36,$J36+step,$J36))))</f>
        <v>0.2</v>
      </c>
      <c r="K37" s="22">
        <f t="shared" si="0"/>
        <v>220.68086686650267</v>
      </c>
      <c r="L37" s="15">
        <f>IF(OR(AND($G36="UP",testdata[[#This Row],[low]]&lt;testdata[[#This Row],[sar-e]]),AND($G36="DN",testdata[[#This Row],[high]]&gt;testdata[[#This Row],[sar-e]])),$I36,testdata[[#This Row],[sar-e]])</f>
        <v>220.68086686650267</v>
      </c>
      <c r="N37" s="20"/>
      <c r="O37" s="19"/>
      <c r="P37"/>
      <c r="Q37" s="3">
        <v>35</v>
      </c>
      <c r="R37" s="3" t="b">
        <v>0</v>
      </c>
      <c r="S37" s="24">
        <v>223.81</v>
      </c>
      <c r="T37" s="3">
        <v>0.2</v>
      </c>
      <c r="U37" s="16">
        <v>220.68090000000001</v>
      </c>
      <c r="V37" s="3" t="str">
        <f>IF(Table3[[#This Row],[sar]]&lt;&gt;ROUND(testdata[[#This Row],[sar]],4),"ERR","")</f>
        <v/>
      </c>
    </row>
    <row r="38" spans="1:22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4" t="str">
        <f>IF(AND(testdata[[#This Row],[rev]],$G37="UP"),"DN",IF(AND(testdata[[#This Row],[rev]],$G37="DN"),"UP",$G37))</f>
        <v>UP</v>
      </c>
      <c r="H38" s="17" t="b">
        <f>IF(OR(AND($G37="UP",testdata[[#This Row],[low]]&lt;testdata[[#This Row],[sar-e]]),AND($G37="DN",testdata[[#This Row],[high]]&gt;testdata[[#This Row],[sar-e]])),TRUE,FALSE)</f>
        <v>0</v>
      </c>
      <c r="I38" s="1">
        <f>IF(testdata[[#This Row],[rev]],IF(testdata[[#This Row],[dir]]="UP",testdata[[#This Row],[high]],testdata[[#This Row],[low]]),IF($G37="UP",MAX($I37,testdata[[#This Row],[high]]),MIN($I37,testdata[[#This Row],[low]])))</f>
        <v>223.81</v>
      </c>
      <c r="J38" s="14">
        <f>IF(testdata[[#This Row],[rev]],initStep,MIN(maxAF,IF(testdata[[#This Row],[dir]]="UP",IF(testdata[[#This Row],[ep]]&gt;$I37,$J37+step,$J37),IF(testdata[[#This Row],[ep]]&lt;$I37,$J37+step,$J37))))</f>
        <v>0.2</v>
      </c>
      <c r="K38" s="22">
        <f t="shared" si="0"/>
        <v>221.30669349320215</v>
      </c>
      <c r="L38" s="15">
        <f>IF(OR(AND($G37="UP",testdata[[#This Row],[low]]&lt;testdata[[#This Row],[sar-e]]),AND($G37="DN",testdata[[#This Row],[high]]&gt;testdata[[#This Row],[sar-e]])),$I37,testdata[[#This Row],[sar-e]])</f>
        <v>221.30669349320215</v>
      </c>
      <c r="N38" s="20"/>
      <c r="O38" s="19"/>
      <c r="P38"/>
      <c r="Q38" s="3">
        <v>36</v>
      </c>
      <c r="R38" s="3" t="b">
        <v>0</v>
      </c>
      <c r="S38" s="24">
        <v>223.81</v>
      </c>
      <c r="T38" s="3">
        <v>0.2</v>
      </c>
      <c r="U38" s="16">
        <v>221.30670000000001</v>
      </c>
      <c r="V38" s="3" t="str">
        <f>IF(Table3[[#This Row],[sar]]&lt;&gt;ROUND(testdata[[#This Row],[sar]],4),"ERR","")</f>
        <v/>
      </c>
    </row>
    <row r="39" spans="1:22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4" t="str">
        <f>IF(AND(testdata[[#This Row],[rev]],$G38="UP"),"DN",IF(AND(testdata[[#This Row],[rev]],$G38="DN"),"UP",$G38))</f>
        <v>UP</v>
      </c>
      <c r="H39" s="17" t="b">
        <f>IF(OR(AND($G38="UP",testdata[[#This Row],[low]]&lt;testdata[[#This Row],[sar-e]]),AND($G38="DN",testdata[[#This Row],[high]]&gt;testdata[[#This Row],[sar-e]])),TRUE,FALSE)</f>
        <v>0</v>
      </c>
      <c r="I39" s="1">
        <f>IF(testdata[[#This Row],[rev]],IF(testdata[[#This Row],[dir]]="UP",testdata[[#This Row],[high]],testdata[[#This Row],[low]]),IF($G38="UP",MAX($I38,testdata[[#This Row],[high]]),MIN($I38,testdata[[#This Row],[low]])))</f>
        <v>224.2</v>
      </c>
      <c r="J39" s="14">
        <f>IF(testdata[[#This Row],[rev]],initStep,MIN(maxAF,IF(testdata[[#This Row],[dir]]="UP",IF(testdata[[#This Row],[ep]]&gt;$I38,$J38+step,$J38),IF(testdata[[#This Row],[ep]]&lt;$I38,$J38+step,$J38))))</f>
        <v>0.2</v>
      </c>
      <c r="K39" s="22">
        <f t="shared" si="0"/>
        <v>221.80735479456172</v>
      </c>
      <c r="L39" s="15">
        <f>IF(OR(AND($G38="UP",testdata[[#This Row],[low]]&lt;testdata[[#This Row],[sar-e]]),AND($G38="DN",testdata[[#This Row],[high]]&gt;testdata[[#This Row],[sar-e]])),$I38,testdata[[#This Row],[sar-e]])</f>
        <v>221.80735479456172</v>
      </c>
      <c r="N39" s="20"/>
      <c r="O39" s="19"/>
      <c r="P39"/>
      <c r="Q39" s="3">
        <v>37</v>
      </c>
      <c r="R39" s="3" t="b">
        <v>0</v>
      </c>
      <c r="S39" s="24">
        <v>224.2</v>
      </c>
      <c r="T39" s="3">
        <v>0.2</v>
      </c>
      <c r="U39" s="16">
        <v>221.8074</v>
      </c>
      <c r="V39" s="3" t="str">
        <f>IF(Table3[[#This Row],[sar]]&lt;&gt;ROUND(testdata[[#This Row],[sar]],4),"ERR","")</f>
        <v/>
      </c>
    </row>
    <row r="40" spans="1:22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4" t="str">
        <f>IF(AND(testdata[[#This Row],[rev]],$G39="UP"),"DN",IF(AND(testdata[[#This Row],[rev]],$G39="DN"),"UP",$G39))</f>
        <v>UP</v>
      </c>
      <c r="H40" s="17" t="b">
        <f>IF(OR(AND($G39="UP",testdata[[#This Row],[low]]&lt;testdata[[#This Row],[sar-e]]),AND($G39="DN",testdata[[#This Row],[high]]&gt;testdata[[#This Row],[sar-e]])),TRUE,FALSE)</f>
        <v>0</v>
      </c>
      <c r="I40" s="1">
        <f>IF(testdata[[#This Row],[rev]],IF(testdata[[#This Row],[dir]]="UP",testdata[[#This Row],[high]],testdata[[#This Row],[low]]),IF($G39="UP",MAX($I39,testdata[[#This Row],[high]]),MIN($I39,testdata[[#This Row],[low]])))</f>
        <v>224.2</v>
      </c>
      <c r="J40" s="14">
        <f>IF(testdata[[#This Row],[rev]],initStep,MIN(maxAF,IF(testdata[[#This Row],[dir]]="UP",IF(testdata[[#This Row],[ep]]&gt;$I39,$J39+step,$J39),IF(testdata[[#This Row],[ep]]&lt;$I39,$J39+step,$J39))))</f>
        <v>0.2</v>
      </c>
      <c r="K40" s="22">
        <f t="shared" si="0"/>
        <v>222.28588383564937</v>
      </c>
      <c r="L40" s="15">
        <f>IF(OR(AND($G39="UP",testdata[[#This Row],[low]]&lt;testdata[[#This Row],[sar-e]]),AND($G39="DN",testdata[[#This Row],[high]]&gt;testdata[[#This Row],[sar-e]])),$I39,testdata[[#This Row],[sar-e]])</f>
        <v>222.28588383564937</v>
      </c>
      <c r="N40" s="20"/>
      <c r="O40" s="19"/>
      <c r="P40"/>
      <c r="Q40" s="3">
        <v>38</v>
      </c>
      <c r="R40" s="3" t="b">
        <v>0</v>
      </c>
      <c r="S40" s="24">
        <v>224.2</v>
      </c>
      <c r="T40" s="3">
        <v>0.2</v>
      </c>
      <c r="U40" s="16">
        <v>222.2859</v>
      </c>
      <c r="V40" s="3" t="str">
        <f>IF(Table3[[#This Row],[sar]]&lt;&gt;ROUND(testdata[[#This Row],[sar]],4),"ERR","")</f>
        <v/>
      </c>
    </row>
    <row r="41" spans="1:22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4" t="str">
        <f>IF(AND(testdata[[#This Row],[rev]],$G40="UP"),"DN",IF(AND(testdata[[#This Row],[rev]],$G40="DN"),"UP",$G40))</f>
        <v>UP</v>
      </c>
      <c r="H41" s="17" t="b">
        <f>IF(OR(AND($G40="UP",testdata[[#This Row],[low]]&lt;testdata[[#This Row],[sar-e]]),AND($G40="DN",testdata[[#This Row],[high]]&gt;testdata[[#This Row],[sar-e]])),TRUE,FALSE)</f>
        <v>0</v>
      </c>
      <c r="I41" s="1">
        <f>IF(testdata[[#This Row],[rev]],IF(testdata[[#This Row],[dir]]="UP",testdata[[#This Row],[high]],testdata[[#This Row],[low]]),IF($G40="UP",MAX($I40,testdata[[#This Row],[high]]),MIN($I40,testdata[[#This Row],[low]])))</f>
        <v>227.04</v>
      </c>
      <c r="J41" s="14">
        <f>IF(testdata[[#This Row],[rev]],initStep,MIN(maxAF,IF(testdata[[#This Row],[dir]]="UP",IF(testdata[[#This Row],[ep]]&gt;$I40,$J40+step,$J40),IF(testdata[[#This Row],[ep]]&lt;$I40,$J40+step,$J40))))</f>
        <v>0.2</v>
      </c>
      <c r="K41" s="22">
        <f t="shared" si="0"/>
        <v>222.6687070685195</v>
      </c>
      <c r="L41" s="15">
        <f>IF(OR(AND($G40="UP",testdata[[#This Row],[low]]&lt;testdata[[#This Row],[sar-e]]),AND($G40="DN",testdata[[#This Row],[high]]&gt;testdata[[#This Row],[sar-e]])),$I40,testdata[[#This Row],[sar-e]])</f>
        <v>222.6687070685195</v>
      </c>
      <c r="N41" s="20"/>
      <c r="O41" s="19"/>
      <c r="P41"/>
      <c r="Q41" s="3">
        <v>39</v>
      </c>
      <c r="R41" s="3" t="b">
        <v>0</v>
      </c>
      <c r="S41" s="24">
        <v>227.04</v>
      </c>
      <c r="T41" s="3">
        <v>0.2</v>
      </c>
      <c r="U41" s="16">
        <v>222.6687</v>
      </c>
      <c r="V41" s="3" t="str">
        <f>IF(Table3[[#This Row],[sar]]&lt;&gt;ROUND(testdata[[#This Row],[sar]],4),"ERR","")</f>
        <v/>
      </c>
    </row>
    <row r="42" spans="1:22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4" t="str">
        <f>IF(AND(testdata[[#This Row],[rev]],$G41="UP"),"DN",IF(AND(testdata[[#This Row],[rev]],$G41="DN"),"UP",$G41))</f>
        <v>UP</v>
      </c>
      <c r="H42" s="17" t="b">
        <f>IF(OR(AND($G41="UP",testdata[[#This Row],[low]]&lt;testdata[[#This Row],[sar-e]]),AND($G41="DN",testdata[[#This Row],[high]]&gt;testdata[[#This Row],[sar-e]])),TRUE,FALSE)</f>
        <v>0</v>
      </c>
      <c r="I42" s="1">
        <f>IF(testdata[[#This Row],[rev]],IF(testdata[[#This Row],[dir]]="UP",testdata[[#This Row],[high]],testdata[[#This Row],[low]]),IF($G41="UP",MAX($I41,testdata[[#This Row],[high]]),MIN($I41,testdata[[#This Row],[low]])))</f>
        <v>227.04</v>
      </c>
      <c r="J42" s="14">
        <f>IF(testdata[[#This Row],[rev]],initStep,MIN(maxAF,IF(testdata[[#This Row],[dir]]="UP",IF(testdata[[#This Row],[ep]]&gt;$I41,$J41+step,$J41),IF(testdata[[#This Row],[ep]]&lt;$I41,$J41+step,$J41))))</f>
        <v>0.2</v>
      </c>
      <c r="K42" s="22">
        <f t="shared" si="0"/>
        <v>222.98</v>
      </c>
      <c r="L42" s="15">
        <f>IF(OR(AND($G41="UP",testdata[[#This Row],[low]]&lt;testdata[[#This Row],[sar-e]]),AND($G41="DN",testdata[[#This Row],[high]]&gt;testdata[[#This Row],[sar-e]])),$I41,testdata[[#This Row],[sar-e]])</f>
        <v>222.98</v>
      </c>
      <c r="N42" s="20"/>
      <c r="O42" s="19"/>
      <c r="P42"/>
      <c r="Q42" s="3">
        <v>40</v>
      </c>
      <c r="R42" s="3" t="b">
        <v>0</v>
      </c>
      <c r="S42" s="24">
        <v>227.04</v>
      </c>
      <c r="T42" s="3">
        <v>0.2</v>
      </c>
      <c r="U42" s="16">
        <v>222.98</v>
      </c>
      <c r="V42" s="3" t="str">
        <f>IF(Table3[[#This Row],[sar]]&lt;&gt;ROUND(testdata[[#This Row],[sar]],4),"ERR","")</f>
        <v/>
      </c>
    </row>
    <row r="43" spans="1:22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4" t="str">
        <f>IF(AND(testdata[[#This Row],[rev]],$G42="UP"),"DN",IF(AND(testdata[[#This Row],[rev]],$G42="DN"),"UP",$G42))</f>
        <v>UP</v>
      </c>
      <c r="H43" s="17" t="b">
        <f>IF(OR(AND($G42="UP",testdata[[#This Row],[low]]&lt;testdata[[#This Row],[sar-e]]),AND($G42="DN",testdata[[#This Row],[high]]&gt;testdata[[#This Row],[sar-e]])),TRUE,FALSE)</f>
        <v>0</v>
      </c>
      <c r="I43" s="1">
        <f>IF(testdata[[#This Row],[rev]],IF(testdata[[#This Row],[dir]]="UP",testdata[[#This Row],[high]],testdata[[#This Row],[low]]),IF($G42="UP",MAX($I42,testdata[[#This Row],[high]]),MIN($I42,testdata[[#This Row],[low]])))</f>
        <v>227.04</v>
      </c>
      <c r="J43" s="14">
        <f>IF(testdata[[#This Row],[rev]],initStep,MIN(maxAF,IF(testdata[[#This Row],[dir]]="UP",IF(testdata[[#This Row],[ep]]&gt;$I42,$J42+step,$J42),IF(testdata[[#This Row],[ep]]&lt;$I42,$J42+step,$J42))))</f>
        <v>0.2</v>
      </c>
      <c r="K43" s="22">
        <f t="shared" si="0"/>
        <v>223.792</v>
      </c>
      <c r="L43" s="15">
        <f>IF(OR(AND($G42="UP",testdata[[#This Row],[low]]&lt;testdata[[#This Row],[sar-e]]),AND($G42="DN",testdata[[#This Row],[high]]&gt;testdata[[#This Row],[sar-e]])),$I42,testdata[[#This Row],[sar-e]])</f>
        <v>223.792</v>
      </c>
      <c r="N43" s="20"/>
      <c r="O43" s="19"/>
      <c r="P43"/>
      <c r="Q43" s="3">
        <v>41</v>
      </c>
      <c r="R43" s="3" t="b">
        <v>0</v>
      </c>
      <c r="S43" s="24">
        <v>227.04</v>
      </c>
      <c r="T43" s="3">
        <v>0.2</v>
      </c>
      <c r="U43" s="16">
        <v>223.792</v>
      </c>
      <c r="V43" s="3" t="str">
        <f>IF(Table3[[#This Row],[sar]]&lt;&gt;ROUND(testdata[[#This Row],[sar]],4),"ERR","")</f>
        <v/>
      </c>
    </row>
    <row r="44" spans="1:22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4" t="str">
        <f>IF(AND(testdata[[#This Row],[rev]],$G43="UP"),"DN",IF(AND(testdata[[#This Row],[rev]],$G43="DN"),"UP",$G43))</f>
        <v>DN</v>
      </c>
      <c r="H44" s="17" t="b">
        <f>IF(OR(AND($G43="UP",testdata[[#This Row],[low]]&lt;testdata[[#This Row],[sar-e]]),AND($G43="DN",testdata[[#This Row],[high]]&gt;testdata[[#This Row],[sar-e]])),TRUE,FALSE)</f>
        <v>1</v>
      </c>
      <c r="I44" s="1">
        <f>IF(testdata[[#This Row],[rev]],IF(testdata[[#This Row],[dir]]="UP",testdata[[#This Row],[high]],testdata[[#This Row],[low]]),IF($G43="UP",MAX($I43,testdata[[#This Row],[high]]),MIN($I43,testdata[[#This Row],[low]])))</f>
        <v>223.92</v>
      </c>
      <c r="J44" s="14">
        <f>IF(testdata[[#This Row],[rev]],initStep,MIN(maxAF,IF(testdata[[#This Row],[dir]]="UP",IF(testdata[[#This Row],[ep]]&gt;$I43,$J43+step,$J43),IF(testdata[[#This Row],[ep]]&lt;$I43,$J43+step,$J43))))</f>
        <v>0.02</v>
      </c>
      <c r="K44" s="22">
        <f t="shared" si="0"/>
        <v>224.44159999999999</v>
      </c>
      <c r="L44" s="15">
        <f>IF(OR(AND($G43="UP",testdata[[#This Row],[low]]&lt;testdata[[#This Row],[sar-e]]),AND($G43="DN",testdata[[#This Row],[high]]&gt;testdata[[#This Row],[sar-e]])),$I43,testdata[[#This Row],[sar-e]])</f>
        <v>227.04</v>
      </c>
      <c r="N44" s="20"/>
      <c r="O44" s="19"/>
      <c r="P44"/>
      <c r="Q44" s="3">
        <v>42</v>
      </c>
      <c r="R44" s="3" t="b">
        <v>1</v>
      </c>
      <c r="S44" s="24">
        <v>223.92</v>
      </c>
      <c r="T44" s="3">
        <v>0.02</v>
      </c>
      <c r="U44" s="16">
        <v>227.04</v>
      </c>
      <c r="V44" s="3" t="str">
        <f>IF(Table3[[#This Row],[sar]]&lt;&gt;ROUND(testdata[[#This Row],[sar]],4),"ERR","")</f>
        <v/>
      </c>
    </row>
    <row r="45" spans="1:22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4" t="str">
        <f>IF(AND(testdata[[#This Row],[rev]],$G44="UP"),"DN",IF(AND(testdata[[#This Row],[rev]],$G44="DN"),"UP",$G44))</f>
        <v>DN</v>
      </c>
      <c r="H45" s="17" t="b">
        <f>IF(OR(AND($G44="UP",testdata[[#This Row],[low]]&lt;testdata[[#This Row],[sar-e]]),AND($G44="DN",testdata[[#This Row],[high]]&gt;testdata[[#This Row],[sar-e]])),TRUE,FALSE)</f>
        <v>0</v>
      </c>
      <c r="I45" s="1">
        <f>IF(testdata[[#This Row],[rev]],IF(testdata[[#This Row],[dir]]="UP",testdata[[#This Row],[high]],testdata[[#This Row],[low]]),IF($G44="UP",MAX($I44,testdata[[#This Row],[high]]),MIN($I44,testdata[[#This Row],[low]])))</f>
        <v>223.68</v>
      </c>
      <c r="J45" s="14">
        <f>IF(testdata[[#This Row],[rev]],initStep,MIN(maxAF,IF(testdata[[#This Row],[dir]]="UP",IF(testdata[[#This Row],[ep]]&gt;$I44,$J44+step,$J44),IF(testdata[[#This Row],[ep]]&lt;$I44,$J44+step,$J44))))</f>
        <v>0.04</v>
      </c>
      <c r="K45" s="22">
        <f>IF($G44="UP",MIN($L44+$J44*($I44-$L44),MIN($E43:$E44)),MAX($L44+$J44*($I44-$L44),MAX($D43:$D44)))</f>
        <v>226.9776</v>
      </c>
      <c r="L45" s="15">
        <f>IF(OR(AND($G44="UP",testdata[[#This Row],[low]]&lt;testdata[[#This Row],[sar-e]]),AND($G44="DN",testdata[[#This Row],[high]]&gt;testdata[[#This Row],[sar-e]])),$I44,testdata[[#This Row],[sar-e]])</f>
        <v>226.9776</v>
      </c>
      <c r="N45" s="20"/>
      <c r="O45" s="19"/>
      <c r="P45"/>
      <c r="Q45" s="3">
        <v>43</v>
      </c>
      <c r="R45" s="3" t="b">
        <v>0</v>
      </c>
      <c r="S45" s="24">
        <v>223.68</v>
      </c>
      <c r="T45" s="3">
        <v>0.04</v>
      </c>
      <c r="U45" s="16">
        <v>226.9776</v>
      </c>
      <c r="V45" s="3" t="str">
        <f>IF(Table3[[#This Row],[sar]]&lt;&gt;ROUND(testdata[[#This Row],[sar]],4),"ERR","")</f>
        <v/>
      </c>
    </row>
    <row r="46" spans="1:22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4" t="str">
        <f>IF(AND(testdata[[#This Row],[rev]],$G45="UP"),"DN",IF(AND(testdata[[#This Row],[rev]],$G45="DN"),"UP",$G45))</f>
        <v>DN</v>
      </c>
      <c r="H46" s="17" t="b">
        <f>IF(OR(AND($G45="UP",testdata[[#This Row],[low]]&lt;testdata[[#This Row],[sar-e]]),AND($G45="DN",testdata[[#This Row],[high]]&gt;testdata[[#This Row],[sar-e]])),TRUE,FALSE)</f>
        <v>0</v>
      </c>
      <c r="I46" s="1">
        <f>IF(testdata[[#This Row],[rev]],IF(testdata[[#This Row],[dir]]="UP",testdata[[#This Row],[high]],testdata[[#This Row],[low]]),IF($G45="UP",MAX($I45,testdata[[#This Row],[high]]),MIN($I45,testdata[[#This Row],[low]])))</f>
        <v>223.34</v>
      </c>
      <c r="J46" s="14">
        <f>IF(testdata[[#This Row],[rev]],initStep,MIN(maxAF,IF(testdata[[#This Row],[dir]]="UP",IF(testdata[[#This Row],[ep]]&gt;$I45,$J45+step,$J45),IF(testdata[[#This Row],[ep]]&lt;$I45,$J45+step,$J45))))</f>
        <v>0.06</v>
      </c>
      <c r="K46" s="22">
        <f t="shared" ref="K46:K109" si="1">IF($G45="UP",MIN($L45+$J45*($I45-$L45),MIN($E44:$E45)),MAX($L45+$J45*($I45-$L45),MAX($D44:$D45)))</f>
        <v>226.845696</v>
      </c>
      <c r="L46" s="15">
        <f>IF(OR(AND($G45="UP",testdata[[#This Row],[low]]&lt;testdata[[#This Row],[sar-e]]),AND($G45="DN",testdata[[#This Row],[high]]&gt;testdata[[#This Row],[sar-e]])),$I45,testdata[[#This Row],[sar-e]])</f>
        <v>226.845696</v>
      </c>
      <c r="N46" s="20"/>
      <c r="O46" s="19"/>
      <c r="P46"/>
      <c r="Q46" s="3">
        <v>44</v>
      </c>
      <c r="R46" s="3" t="b">
        <v>0</v>
      </c>
      <c r="S46" s="24">
        <v>223.34</v>
      </c>
      <c r="T46" s="3">
        <v>0.06</v>
      </c>
      <c r="U46" s="16">
        <v>226.84569999999999</v>
      </c>
      <c r="V46" s="3" t="str">
        <f>IF(Table3[[#This Row],[sar]]&lt;&gt;ROUND(testdata[[#This Row],[sar]],4),"ERR","")</f>
        <v/>
      </c>
    </row>
    <row r="47" spans="1:22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4" t="str">
        <f>IF(AND(testdata[[#This Row],[rev]],$G46="UP"),"DN",IF(AND(testdata[[#This Row],[rev]],$G46="DN"),"UP",$G46))</f>
        <v>DN</v>
      </c>
      <c r="H47" s="17" t="b">
        <f>IF(OR(AND($G46="UP",testdata[[#This Row],[low]]&lt;testdata[[#This Row],[sar-e]]),AND($G46="DN",testdata[[#This Row],[high]]&gt;testdata[[#This Row],[sar-e]])),TRUE,FALSE)</f>
        <v>0</v>
      </c>
      <c r="I47" s="1">
        <f>IF(testdata[[#This Row],[rev]],IF(testdata[[#This Row],[dir]]="UP",testdata[[#This Row],[high]],testdata[[#This Row],[low]]),IF($G46="UP",MAX($I46,testdata[[#This Row],[high]]),MIN($I46,testdata[[#This Row],[low]])))</f>
        <v>222.72</v>
      </c>
      <c r="J47" s="14">
        <f>IF(testdata[[#This Row],[rev]],initStep,MIN(maxAF,IF(testdata[[#This Row],[dir]]="UP",IF(testdata[[#This Row],[ep]]&gt;$I46,$J46+step,$J46),IF(testdata[[#This Row],[ep]]&lt;$I46,$J46+step,$J46))))</f>
        <v>0.08</v>
      </c>
      <c r="K47" s="22">
        <f t="shared" si="1"/>
        <v>226.63535424</v>
      </c>
      <c r="L47" s="15">
        <f>IF(OR(AND($G46="UP",testdata[[#This Row],[low]]&lt;testdata[[#This Row],[sar-e]]),AND($G46="DN",testdata[[#This Row],[high]]&gt;testdata[[#This Row],[sar-e]])),$I46,testdata[[#This Row],[sar-e]])</f>
        <v>226.63535424</v>
      </c>
      <c r="N47" s="20"/>
      <c r="O47" s="19"/>
      <c r="P47"/>
      <c r="Q47" s="3">
        <v>45</v>
      </c>
      <c r="R47" s="3" t="b">
        <v>0</v>
      </c>
      <c r="S47" s="24">
        <v>222.72</v>
      </c>
      <c r="T47" s="3">
        <v>0.08</v>
      </c>
      <c r="U47" s="16">
        <v>226.6354</v>
      </c>
      <c r="V47" s="3" t="str">
        <f>IF(Table3[[#This Row],[sar]]&lt;&gt;ROUND(testdata[[#This Row],[sar]],4),"ERR","")</f>
        <v/>
      </c>
    </row>
    <row r="48" spans="1:22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4" t="str">
        <f>IF(AND(testdata[[#This Row],[rev]],$G47="UP"),"DN",IF(AND(testdata[[#This Row],[rev]],$G47="DN"),"UP",$G47))</f>
        <v>DN</v>
      </c>
      <c r="H48" s="17" t="b">
        <f>IF(OR(AND($G47="UP",testdata[[#This Row],[low]]&lt;testdata[[#This Row],[sar-e]]),AND($G47="DN",testdata[[#This Row],[high]]&gt;testdata[[#This Row],[sar-e]])),TRUE,FALSE)</f>
        <v>0</v>
      </c>
      <c r="I48" s="1">
        <f>IF(testdata[[#This Row],[rev]],IF(testdata[[#This Row],[dir]]="UP",testdata[[#This Row],[high]],testdata[[#This Row],[low]]),IF($G47="UP",MAX($I47,testdata[[#This Row],[high]]),MIN($I47,testdata[[#This Row],[low]])))</f>
        <v>222.72</v>
      </c>
      <c r="J48" s="14">
        <f>IF(testdata[[#This Row],[rev]],initStep,MIN(maxAF,IF(testdata[[#This Row],[dir]]="UP",IF(testdata[[#This Row],[ep]]&gt;$I47,$J47+step,$J47),IF(testdata[[#This Row],[ep]]&lt;$I47,$J47+step,$J47))))</f>
        <v>0.08</v>
      </c>
      <c r="K48" s="22">
        <f t="shared" si="1"/>
        <v>226.32212590079999</v>
      </c>
      <c r="L48" s="15">
        <f>IF(OR(AND($G47="UP",testdata[[#This Row],[low]]&lt;testdata[[#This Row],[sar-e]]),AND($G47="DN",testdata[[#This Row],[high]]&gt;testdata[[#This Row],[sar-e]])),$I47,testdata[[#This Row],[sar-e]])</f>
        <v>226.32212590079999</v>
      </c>
      <c r="N48" s="20"/>
      <c r="O48" s="19"/>
      <c r="P48"/>
      <c r="Q48" s="3">
        <v>46</v>
      </c>
      <c r="R48" s="3" t="b">
        <v>0</v>
      </c>
      <c r="S48" s="24">
        <v>222.72</v>
      </c>
      <c r="T48" s="3">
        <v>0.08</v>
      </c>
      <c r="U48" s="16">
        <v>226.32210000000001</v>
      </c>
      <c r="V48" s="3" t="str">
        <f>IF(Table3[[#This Row],[sar]]&lt;&gt;ROUND(testdata[[#This Row],[sar]],4),"ERR","")</f>
        <v/>
      </c>
    </row>
    <row r="49" spans="1:22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4" t="str">
        <f>IF(AND(testdata[[#This Row],[rev]],$G48="UP"),"DN",IF(AND(testdata[[#This Row],[rev]],$G48="DN"),"UP",$G48))</f>
        <v>DN</v>
      </c>
      <c r="H49" s="17" t="b">
        <f>IF(OR(AND($G48="UP",testdata[[#This Row],[low]]&lt;testdata[[#This Row],[sar-e]]),AND($G48="DN",testdata[[#This Row],[high]]&gt;testdata[[#This Row],[sar-e]])),TRUE,FALSE)</f>
        <v>0</v>
      </c>
      <c r="I49" s="1">
        <f>IF(testdata[[#This Row],[rev]],IF(testdata[[#This Row],[dir]]="UP",testdata[[#This Row],[high]],testdata[[#This Row],[low]]),IF($G48="UP",MAX($I48,testdata[[#This Row],[high]]),MIN($I48,testdata[[#This Row],[low]])))</f>
        <v>222.72</v>
      </c>
      <c r="J49" s="14">
        <f>IF(testdata[[#This Row],[rev]],initStep,MIN(maxAF,IF(testdata[[#This Row],[dir]]="UP",IF(testdata[[#This Row],[ep]]&gt;$I48,$J48+step,$J48),IF(testdata[[#This Row],[ep]]&lt;$I48,$J48+step,$J48))))</f>
        <v>0.08</v>
      </c>
      <c r="K49" s="22">
        <f t="shared" si="1"/>
        <v>226.033955828736</v>
      </c>
      <c r="L49" s="15">
        <f>IF(OR(AND($G48="UP",testdata[[#This Row],[low]]&lt;testdata[[#This Row],[sar-e]]),AND($G48="DN",testdata[[#This Row],[high]]&gt;testdata[[#This Row],[sar-e]])),$I48,testdata[[#This Row],[sar-e]])</f>
        <v>226.033955828736</v>
      </c>
      <c r="N49" s="20"/>
      <c r="O49" s="19"/>
      <c r="P49"/>
      <c r="Q49" s="3">
        <v>47</v>
      </c>
      <c r="R49" s="3" t="b">
        <v>0</v>
      </c>
      <c r="S49" s="24">
        <v>222.72</v>
      </c>
      <c r="T49" s="3">
        <v>0.08</v>
      </c>
      <c r="U49" s="16">
        <v>226.03399999999999</v>
      </c>
      <c r="V49" s="3" t="str">
        <f>IF(Table3[[#This Row],[sar]]&lt;&gt;ROUND(testdata[[#This Row],[sar]],4),"ERR","")</f>
        <v/>
      </c>
    </row>
    <row r="50" spans="1:22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4" t="str">
        <f>IF(AND(testdata[[#This Row],[rev]],$G49="UP"),"DN",IF(AND(testdata[[#This Row],[rev]],$G49="DN"),"UP",$G49))</f>
        <v>DN</v>
      </c>
      <c r="H50" s="17" t="b">
        <f>IF(OR(AND($G49="UP",testdata[[#This Row],[low]]&lt;testdata[[#This Row],[sar-e]]),AND($G49="DN",testdata[[#This Row],[high]]&gt;testdata[[#This Row],[sar-e]])),TRUE,FALSE)</f>
        <v>0</v>
      </c>
      <c r="I50" s="1">
        <f>IF(testdata[[#This Row],[rev]],IF(testdata[[#This Row],[dir]]="UP",testdata[[#This Row],[high]],testdata[[#This Row],[low]]),IF($G49="UP",MAX($I49,testdata[[#This Row],[high]]),MIN($I49,testdata[[#This Row],[low]])))</f>
        <v>222.72</v>
      </c>
      <c r="J50" s="14">
        <f>IF(testdata[[#This Row],[rev]],initStep,MIN(maxAF,IF(testdata[[#This Row],[dir]]="UP",IF(testdata[[#This Row],[ep]]&gt;$I49,$J49+step,$J49),IF(testdata[[#This Row],[ep]]&lt;$I49,$J49+step,$J49))))</f>
        <v>0.08</v>
      </c>
      <c r="K50" s="22">
        <f t="shared" si="1"/>
        <v>225.76883936243712</v>
      </c>
      <c r="L50" s="15">
        <f>IF(OR(AND($G49="UP",testdata[[#This Row],[low]]&lt;testdata[[#This Row],[sar-e]]),AND($G49="DN",testdata[[#This Row],[high]]&gt;testdata[[#This Row],[sar-e]])),$I49,testdata[[#This Row],[sar-e]])</f>
        <v>225.76883936243712</v>
      </c>
      <c r="N50" s="20"/>
      <c r="O50" s="19"/>
      <c r="P50"/>
      <c r="Q50" s="3">
        <v>48</v>
      </c>
      <c r="R50" s="3" t="b">
        <v>0</v>
      </c>
      <c r="S50" s="24">
        <v>222.72</v>
      </c>
      <c r="T50" s="3">
        <v>0.08</v>
      </c>
      <c r="U50" s="16">
        <v>225.7688</v>
      </c>
      <c r="V50" s="3" t="str">
        <f>IF(Table3[[#This Row],[sar]]&lt;&gt;ROUND(testdata[[#This Row],[sar]],4),"ERR","")</f>
        <v/>
      </c>
    </row>
    <row r="51" spans="1:22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4" t="str">
        <f>IF(AND(testdata[[#This Row],[rev]],$G50="UP"),"DN",IF(AND(testdata[[#This Row],[rev]],$G50="DN"),"UP",$G50))</f>
        <v>UP</v>
      </c>
      <c r="H51" s="17" t="b">
        <f>IF(OR(AND($G50="UP",testdata[[#This Row],[low]]&lt;testdata[[#This Row],[sar-e]]),AND($G50="DN",testdata[[#This Row],[high]]&gt;testdata[[#This Row],[sar-e]])),TRUE,FALSE)</f>
        <v>1</v>
      </c>
      <c r="I51" s="1">
        <f>IF(testdata[[#This Row],[rev]],IF(testdata[[#This Row],[dir]]="UP",testdata[[#This Row],[high]],testdata[[#This Row],[low]]),IF($G50="UP",MAX($I50,testdata[[#This Row],[high]]),MIN($I50,testdata[[#This Row],[low]])))</f>
        <v>226.21</v>
      </c>
      <c r="J51" s="14">
        <f>IF(testdata[[#This Row],[rev]],initStep,MIN(maxAF,IF(testdata[[#This Row],[dir]]="UP",IF(testdata[[#This Row],[ep]]&gt;$I50,$J50+step,$J50),IF(testdata[[#This Row],[ep]]&lt;$I50,$J50+step,$J50))))</f>
        <v>0.02</v>
      </c>
      <c r="K51" s="22">
        <f t="shared" si="1"/>
        <v>225.52493221344216</v>
      </c>
      <c r="L51" s="15">
        <f>IF(OR(AND($G50="UP",testdata[[#This Row],[low]]&lt;testdata[[#This Row],[sar-e]]),AND($G50="DN",testdata[[#This Row],[high]]&gt;testdata[[#This Row],[sar-e]])),$I50,testdata[[#This Row],[sar-e]])</f>
        <v>222.72</v>
      </c>
      <c r="N51" s="20"/>
      <c r="O51" s="19"/>
      <c r="P51"/>
      <c r="Q51" s="3">
        <v>49</v>
      </c>
      <c r="R51" s="3" t="b">
        <v>1</v>
      </c>
      <c r="S51" s="24">
        <v>226.21</v>
      </c>
      <c r="T51" s="3">
        <v>0.02</v>
      </c>
      <c r="U51" s="16">
        <v>222.72</v>
      </c>
      <c r="V51" s="3" t="str">
        <f>IF(Table3[[#This Row],[sar]]&lt;&gt;ROUND(testdata[[#This Row],[sar]],4),"ERR","")</f>
        <v/>
      </c>
    </row>
    <row r="52" spans="1:22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4" t="str">
        <f>IF(AND(testdata[[#This Row],[rev]],$G51="UP"),"DN",IF(AND(testdata[[#This Row],[rev]],$G51="DN"),"UP",$G51))</f>
        <v>UP</v>
      </c>
      <c r="H52" s="17" t="b">
        <f>IF(OR(AND($G51="UP",testdata[[#This Row],[low]]&lt;testdata[[#This Row],[sar-e]]),AND($G51="DN",testdata[[#This Row],[high]]&gt;testdata[[#This Row],[sar-e]])),TRUE,FALSE)</f>
        <v>0</v>
      </c>
      <c r="I52" s="1">
        <f>IF(testdata[[#This Row],[rev]],IF(testdata[[#This Row],[dir]]="UP",testdata[[#This Row],[high]],testdata[[#This Row],[low]]),IF($G51="UP",MAX($I51,testdata[[#This Row],[high]]),MIN($I51,testdata[[#This Row],[low]])))</f>
        <v>226.21</v>
      </c>
      <c r="J52" s="14">
        <f>IF(testdata[[#This Row],[rev]],initStep,MIN(maxAF,IF(testdata[[#This Row],[dir]]="UP",IF(testdata[[#This Row],[ep]]&gt;$I51,$J51+step,$J51),IF(testdata[[#This Row],[ep]]&lt;$I51,$J51+step,$J51))))</f>
        <v>0.02</v>
      </c>
      <c r="K52" s="22">
        <f t="shared" si="1"/>
        <v>222.78979999999999</v>
      </c>
      <c r="L52" s="15">
        <f>IF(OR(AND($G51="UP",testdata[[#This Row],[low]]&lt;testdata[[#This Row],[sar-e]]),AND($G51="DN",testdata[[#This Row],[high]]&gt;testdata[[#This Row],[sar-e]])),$I51,testdata[[#This Row],[sar-e]])</f>
        <v>222.78979999999999</v>
      </c>
      <c r="N52" s="20"/>
      <c r="O52" s="19"/>
      <c r="P52"/>
      <c r="Q52" s="3">
        <v>50</v>
      </c>
      <c r="R52" s="3" t="b">
        <v>0</v>
      </c>
      <c r="S52" s="24">
        <v>226.21</v>
      </c>
      <c r="T52" s="3">
        <v>0.02</v>
      </c>
      <c r="U52" s="16">
        <v>222.78980000000001</v>
      </c>
      <c r="V52" s="3" t="str">
        <f>IF(Table3[[#This Row],[sar]]&lt;&gt;ROUND(testdata[[#This Row],[sar]],4),"ERR","")</f>
        <v/>
      </c>
    </row>
    <row r="53" spans="1:22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4" t="str">
        <f>IF(AND(testdata[[#This Row],[rev]],$G52="UP"),"DN",IF(AND(testdata[[#This Row],[rev]],$G52="DN"),"UP",$G52))</f>
        <v>UP</v>
      </c>
      <c r="H53" s="17" t="b">
        <f>IF(OR(AND($G52="UP",testdata[[#This Row],[low]]&lt;testdata[[#This Row],[sar-e]]),AND($G52="DN",testdata[[#This Row],[high]]&gt;testdata[[#This Row],[sar-e]])),TRUE,FALSE)</f>
        <v>0</v>
      </c>
      <c r="I53" s="1">
        <f>IF(testdata[[#This Row],[rev]],IF(testdata[[#This Row],[dir]]="UP",testdata[[#This Row],[high]],testdata[[#This Row],[low]]),IF($G52="UP",MAX($I52,testdata[[#This Row],[high]]),MIN($I52,testdata[[#This Row],[low]])))</f>
        <v>226.21</v>
      </c>
      <c r="J53" s="14">
        <f>IF(testdata[[#This Row],[rev]],initStep,MIN(maxAF,IF(testdata[[#This Row],[dir]]="UP",IF(testdata[[#This Row],[ep]]&gt;$I52,$J52+step,$J52),IF(testdata[[#This Row],[ep]]&lt;$I52,$J52+step,$J52))))</f>
        <v>0.02</v>
      </c>
      <c r="K53" s="22">
        <f t="shared" si="1"/>
        <v>222.85820399999997</v>
      </c>
      <c r="L53" s="15">
        <f>IF(OR(AND($G52="UP",testdata[[#This Row],[low]]&lt;testdata[[#This Row],[sar-e]]),AND($G52="DN",testdata[[#This Row],[high]]&gt;testdata[[#This Row],[sar-e]])),$I52,testdata[[#This Row],[sar-e]])</f>
        <v>222.85820399999997</v>
      </c>
      <c r="N53" s="20"/>
      <c r="O53" s="19"/>
      <c r="P53"/>
      <c r="Q53" s="3">
        <v>51</v>
      </c>
      <c r="R53" s="3" t="b">
        <v>0</v>
      </c>
      <c r="S53" s="24">
        <v>226.21</v>
      </c>
      <c r="T53" s="3">
        <v>0.02</v>
      </c>
      <c r="U53" s="16">
        <v>222.85820000000001</v>
      </c>
      <c r="V53" s="3" t="str">
        <f>IF(Table3[[#This Row],[sar]]&lt;&gt;ROUND(testdata[[#This Row],[sar]],4),"ERR","")</f>
        <v/>
      </c>
    </row>
    <row r="54" spans="1:22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4" t="str">
        <f>IF(AND(testdata[[#This Row],[rev]],$G53="UP"),"DN",IF(AND(testdata[[#This Row],[rev]],$G53="DN"),"UP",$G53))</f>
        <v>UP</v>
      </c>
      <c r="H54" s="17" t="b">
        <f>IF(OR(AND($G53="UP",testdata[[#This Row],[low]]&lt;testdata[[#This Row],[sar-e]]),AND($G53="DN",testdata[[#This Row],[high]]&gt;testdata[[#This Row],[sar-e]])),TRUE,FALSE)</f>
        <v>0</v>
      </c>
      <c r="I54" s="1">
        <f>IF(testdata[[#This Row],[rev]],IF(testdata[[#This Row],[dir]]="UP",testdata[[#This Row],[high]],testdata[[#This Row],[low]]),IF($G53="UP",MAX($I53,testdata[[#This Row],[high]]),MIN($I53,testdata[[#This Row],[low]])))</f>
        <v>226.21</v>
      </c>
      <c r="J54" s="14">
        <f>IF(testdata[[#This Row],[rev]],initStep,MIN(maxAF,IF(testdata[[#This Row],[dir]]="UP",IF(testdata[[#This Row],[ep]]&gt;$I53,$J53+step,$J53),IF(testdata[[#This Row],[ep]]&lt;$I53,$J53+step,$J53))))</f>
        <v>0.02</v>
      </c>
      <c r="K54" s="22">
        <f t="shared" si="1"/>
        <v>222.92523991999997</v>
      </c>
      <c r="L54" s="15">
        <f>IF(OR(AND($G53="UP",testdata[[#This Row],[low]]&lt;testdata[[#This Row],[sar-e]]),AND($G53="DN",testdata[[#This Row],[high]]&gt;testdata[[#This Row],[sar-e]])),$I53,testdata[[#This Row],[sar-e]])</f>
        <v>222.92523991999997</v>
      </c>
      <c r="N54" s="20"/>
      <c r="O54" s="19"/>
      <c r="P54"/>
      <c r="Q54" s="3">
        <v>52</v>
      </c>
      <c r="R54" s="3" t="b">
        <v>0</v>
      </c>
      <c r="S54" s="24">
        <v>226.21</v>
      </c>
      <c r="T54" s="3">
        <v>0.02</v>
      </c>
      <c r="U54" s="16">
        <v>222.92519999999999</v>
      </c>
      <c r="V54" s="3" t="str">
        <f>IF(Table3[[#This Row],[sar]]&lt;&gt;ROUND(testdata[[#This Row],[sar]],4),"ERR","")</f>
        <v/>
      </c>
    </row>
    <row r="55" spans="1:22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4" t="str">
        <f>IF(AND(testdata[[#This Row],[rev]],$G54="UP"),"DN",IF(AND(testdata[[#This Row],[rev]],$G54="DN"),"UP",$G54))</f>
        <v>DN</v>
      </c>
      <c r="H55" s="17" t="b">
        <f>IF(OR(AND($G54="UP",testdata[[#This Row],[low]]&lt;testdata[[#This Row],[sar-e]]),AND($G54="DN",testdata[[#This Row],[high]]&gt;testdata[[#This Row],[sar-e]])),TRUE,FALSE)</f>
        <v>1</v>
      </c>
      <c r="I55" s="1">
        <f>IF(testdata[[#This Row],[rev]],IF(testdata[[#This Row],[dir]]="UP",testdata[[#This Row],[high]],testdata[[#This Row],[low]]),IF($G54="UP",MAX($I54,testdata[[#This Row],[high]]),MIN($I54,testdata[[#This Row],[low]])))</f>
        <v>221.64</v>
      </c>
      <c r="J55" s="14">
        <f>IF(testdata[[#This Row],[rev]],initStep,MIN(maxAF,IF(testdata[[#This Row],[dir]]="UP",IF(testdata[[#This Row],[ep]]&gt;$I54,$J54+step,$J54),IF(testdata[[#This Row],[ep]]&lt;$I54,$J54+step,$J54))))</f>
        <v>0.02</v>
      </c>
      <c r="K55" s="22">
        <f t="shared" si="1"/>
        <v>222.99093512159996</v>
      </c>
      <c r="L55" s="15">
        <f>IF(OR(AND($G54="UP",testdata[[#This Row],[low]]&lt;testdata[[#This Row],[sar-e]]),AND($G54="DN",testdata[[#This Row],[high]]&gt;testdata[[#This Row],[sar-e]])),$I54,testdata[[#This Row],[sar-e]])</f>
        <v>226.21</v>
      </c>
      <c r="N55" s="20"/>
      <c r="O55" s="19"/>
      <c r="P55"/>
      <c r="Q55" s="3">
        <v>53</v>
      </c>
      <c r="R55" s="3" t="b">
        <v>1</v>
      </c>
      <c r="S55" s="24">
        <v>221.64</v>
      </c>
      <c r="T55" s="3">
        <v>0.02</v>
      </c>
      <c r="U55" s="16">
        <v>226.21</v>
      </c>
      <c r="V55" s="3" t="str">
        <f>IF(Table3[[#This Row],[sar]]&lt;&gt;ROUND(testdata[[#This Row],[sar]],4),"ERR","")</f>
        <v/>
      </c>
    </row>
    <row r="56" spans="1:22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4" t="str">
        <f>IF(AND(testdata[[#This Row],[rev]],$G55="UP"),"DN",IF(AND(testdata[[#This Row],[rev]],$G55="DN"),"UP",$G55))</f>
        <v>DN</v>
      </c>
      <c r="H56" s="17" t="b">
        <f>IF(OR(AND($G55="UP",testdata[[#This Row],[low]]&lt;testdata[[#This Row],[sar-e]]),AND($G55="DN",testdata[[#This Row],[high]]&gt;testdata[[#This Row],[sar-e]])),TRUE,FALSE)</f>
        <v>0</v>
      </c>
      <c r="I56" s="1">
        <f>IF(testdata[[#This Row],[rev]],IF(testdata[[#This Row],[dir]]="UP",testdata[[#This Row],[high]],testdata[[#This Row],[low]]),IF($G55="UP",MAX($I55,testdata[[#This Row],[high]]),MIN($I55,testdata[[#This Row],[low]])))</f>
        <v>221.13</v>
      </c>
      <c r="J56" s="14">
        <f>IF(testdata[[#This Row],[rev]],initStep,MIN(maxAF,IF(testdata[[#This Row],[dir]]="UP",IF(testdata[[#This Row],[ep]]&gt;$I55,$J55+step,$J55),IF(testdata[[#This Row],[ep]]&lt;$I55,$J55+step,$J55))))</f>
        <v>0.04</v>
      </c>
      <c r="K56" s="22">
        <f t="shared" si="1"/>
        <v>226.11860000000001</v>
      </c>
      <c r="L56" s="15">
        <f>IF(OR(AND($G55="UP",testdata[[#This Row],[low]]&lt;testdata[[#This Row],[sar-e]]),AND($G55="DN",testdata[[#This Row],[high]]&gt;testdata[[#This Row],[sar-e]])),$I55,testdata[[#This Row],[sar-e]])</f>
        <v>226.11860000000001</v>
      </c>
      <c r="N56" s="20"/>
      <c r="O56" s="19"/>
      <c r="P56"/>
      <c r="Q56" s="3">
        <v>54</v>
      </c>
      <c r="R56" s="3" t="b">
        <v>0</v>
      </c>
      <c r="S56" s="24">
        <v>221.13</v>
      </c>
      <c r="T56" s="3">
        <v>0.04</v>
      </c>
      <c r="U56" s="16">
        <v>226.11859999999999</v>
      </c>
      <c r="V56" s="3" t="str">
        <f>IF(Table3[[#This Row],[sar]]&lt;&gt;ROUND(testdata[[#This Row],[sar]],4),"ERR","")</f>
        <v/>
      </c>
    </row>
    <row r="57" spans="1:22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4" t="str">
        <f>IF(AND(testdata[[#This Row],[rev]],$G56="UP"),"DN",IF(AND(testdata[[#This Row],[rev]],$G56="DN"),"UP",$G56))</f>
        <v>DN</v>
      </c>
      <c r="H57" s="17" t="b">
        <f>IF(OR(AND($G56="UP",testdata[[#This Row],[low]]&lt;testdata[[#This Row],[sar-e]]),AND($G56="DN",testdata[[#This Row],[high]]&gt;testdata[[#This Row],[sar-e]])),TRUE,FALSE)</f>
        <v>0</v>
      </c>
      <c r="I57" s="1">
        <f>IF(testdata[[#This Row],[rev]],IF(testdata[[#This Row],[dir]]="UP",testdata[[#This Row],[high]],testdata[[#This Row],[low]]),IF($G56="UP",MAX($I56,testdata[[#This Row],[high]]),MIN($I56,testdata[[#This Row],[low]])))</f>
        <v>221.13</v>
      </c>
      <c r="J57" s="14">
        <f>IF(testdata[[#This Row],[rev]],initStep,MIN(maxAF,IF(testdata[[#This Row],[dir]]="UP",IF(testdata[[#This Row],[ep]]&gt;$I56,$J56+step,$J56),IF(testdata[[#This Row],[ep]]&lt;$I56,$J56+step,$J56))))</f>
        <v>0.04</v>
      </c>
      <c r="K57" s="22">
        <f t="shared" si="1"/>
        <v>225.91905600000001</v>
      </c>
      <c r="L57" s="15">
        <f>IF(OR(AND($G56="UP",testdata[[#This Row],[low]]&lt;testdata[[#This Row],[sar-e]]),AND($G56="DN",testdata[[#This Row],[high]]&gt;testdata[[#This Row],[sar-e]])),$I56,testdata[[#This Row],[sar-e]])</f>
        <v>225.91905600000001</v>
      </c>
      <c r="N57" s="20"/>
      <c r="O57" s="19"/>
      <c r="P57"/>
      <c r="Q57" s="3">
        <v>55</v>
      </c>
      <c r="R57" s="3" t="b">
        <v>0</v>
      </c>
      <c r="S57" s="24">
        <v>221.13</v>
      </c>
      <c r="T57" s="3">
        <v>0.04</v>
      </c>
      <c r="U57" s="16">
        <v>225.91909999999999</v>
      </c>
      <c r="V57" s="3" t="str">
        <f>IF(Table3[[#This Row],[sar]]&lt;&gt;ROUND(testdata[[#This Row],[sar]],4),"ERR","")</f>
        <v/>
      </c>
    </row>
    <row r="58" spans="1:22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4" t="str">
        <f>IF(AND(testdata[[#This Row],[rev]],$G57="UP"),"DN",IF(AND(testdata[[#This Row],[rev]],$G57="DN"),"UP",$G57))</f>
        <v>DN</v>
      </c>
      <c r="H58" s="17" t="b">
        <f>IF(OR(AND($G57="UP",testdata[[#This Row],[low]]&lt;testdata[[#This Row],[sar-e]]),AND($G57="DN",testdata[[#This Row],[high]]&gt;testdata[[#This Row],[sar-e]])),TRUE,FALSE)</f>
        <v>0</v>
      </c>
      <c r="I58" s="1">
        <f>IF(testdata[[#This Row],[rev]],IF(testdata[[#This Row],[dir]]="UP",testdata[[#This Row],[high]],testdata[[#This Row],[low]]),IF($G57="UP",MAX($I57,testdata[[#This Row],[high]]),MIN($I57,testdata[[#This Row],[low]])))</f>
        <v>221.05</v>
      </c>
      <c r="J58" s="14">
        <f>IF(testdata[[#This Row],[rev]],initStep,MIN(maxAF,IF(testdata[[#This Row],[dir]]="UP",IF(testdata[[#This Row],[ep]]&gt;$I57,$J57+step,$J57),IF(testdata[[#This Row],[ep]]&lt;$I57,$J57+step,$J57))))</f>
        <v>0.06</v>
      </c>
      <c r="K58" s="22">
        <f t="shared" si="1"/>
        <v>225.72749376000002</v>
      </c>
      <c r="L58" s="15">
        <f>IF(OR(AND($G57="UP",testdata[[#This Row],[low]]&lt;testdata[[#This Row],[sar-e]]),AND($G57="DN",testdata[[#This Row],[high]]&gt;testdata[[#This Row],[sar-e]])),$I57,testdata[[#This Row],[sar-e]])</f>
        <v>225.72749376000002</v>
      </c>
      <c r="N58" s="20"/>
      <c r="O58" s="19"/>
      <c r="P58"/>
      <c r="Q58" s="3">
        <v>56</v>
      </c>
      <c r="R58" s="3" t="b">
        <v>0</v>
      </c>
      <c r="S58" s="24">
        <v>221.05</v>
      </c>
      <c r="T58" s="3">
        <v>0.06</v>
      </c>
      <c r="U58" s="16">
        <v>225.72749999999999</v>
      </c>
      <c r="V58" s="3" t="str">
        <f>IF(Table3[[#This Row],[sar]]&lt;&gt;ROUND(testdata[[#This Row],[sar]],4),"ERR","")</f>
        <v/>
      </c>
    </row>
    <row r="59" spans="1:22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4" t="str">
        <f>IF(AND(testdata[[#This Row],[rev]],$G58="UP"),"DN",IF(AND(testdata[[#This Row],[rev]],$G58="DN"),"UP",$G58))</f>
        <v>DN</v>
      </c>
      <c r="H59" s="17" t="b">
        <f>IF(OR(AND($G58="UP",testdata[[#This Row],[low]]&lt;testdata[[#This Row],[sar-e]]),AND($G58="DN",testdata[[#This Row],[high]]&gt;testdata[[#This Row],[sar-e]])),TRUE,FALSE)</f>
        <v>0</v>
      </c>
      <c r="I59" s="1">
        <f>IF(testdata[[#This Row],[rev]],IF(testdata[[#This Row],[dir]]="UP",testdata[[#This Row],[high]],testdata[[#This Row],[low]]),IF($G58="UP",MAX($I58,testdata[[#This Row],[high]]),MIN($I58,testdata[[#This Row],[low]])))</f>
        <v>219.77</v>
      </c>
      <c r="J59" s="14">
        <f>IF(testdata[[#This Row],[rev]],initStep,MIN(maxAF,IF(testdata[[#This Row],[dir]]="UP",IF(testdata[[#This Row],[ep]]&gt;$I58,$J58+step,$J58),IF(testdata[[#This Row],[ep]]&lt;$I58,$J58+step,$J58))))</f>
        <v>0.08</v>
      </c>
      <c r="K59" s="22">
        <f t="shared" si="1"/>
        <v>225.44684413440001</v>
      </c>
      <c r="L59" s="15">
        <f>IF(OR(AND($G58="UP",testdata[[#This Row],[low]]&lt;testdata[[#This Row],[sar-e]]),AND($G58="DN",testdata[[#This Row],[high]]&gt;testdata[[#This Row],[sar-e]])),$I58,testdata[[#This Row],[sar-e]])</f>
        <v>225.44684413440001</v>
      </c>
      <c r="N59" s="20"/>
      <c r="O59" s="19"/>
      <c r="P59"/>
      <c r="Q59" s="3">
        <v>57</v>
      </c>
      <c r="R59" s="3" t="b">
        <v>0</v>
      </c>
      <c r="S59" s="24">
        <v>219.77</v>
      </c>
      <c r="T59" s="3">
        <v>0.08</v>
      </c>
      <c r="U59" s="16">
        <v>225.4468</v>
      </c>
      <c r="V59" s="3" t="str">
        <f>IF(Table3[[#This Row],[sar]]&lt;&gt;ROUND(testdata[[#This Row],[sar]],4),"ERR","")</f>
        <v/>
      </c>
    </row>
    <row r="60" spans="1:22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4" t="str">
        <f>IF(AND(testdata[[#This Row],[rev]],$G59="UP"),"DN",IF(AND(testdata[[#This Row],[rev]],$G59="DN"),"UP",$G59))</f>
        <v>DN</v>
      </c>
      <c r="H60" s="17" t="b">
        <f>IF(OR(AND($G59="UP",testdata[[#This Row],[low]]&lt;testdata[[#This Row],[sar-e]]),AND($G59="DN",testdata[[#This Row],[high]]&gt;testdata[[#This Row],[sar-e]])),TRUE,FALSE)</f>
        <v>0</v>
      </c>
      <c r="I60" s="1">
        <f>IF(testdata[[#This Row],[rev]],IF(testdata[[#This Row],[dir]]="UP",testdata[[#This Row],[high]],testdata[[#This Row],[low]]),IF($G59="UP",MAX($I59,testdata[[#This Row],[high]]),MIN($I59,testdata[[#This Row],[low]])))</f>
        <v>219.77</v>
      </c>
      <c r="J60" s="14">
        <f>IF(testdata[[#This Row],[rev]],initStep,MIN(maxAF,IF(testdata[[#This Row],[dir]]="UP",IF(testdata[[#This Row],[ep]]&gt;$I59,$J59+step,$J59),IF(testdata[[#This Row],[ep]]&lt;$I59,$J59+step,$J59))))</f>
        <v>0.08</v>
      </c>
      <c r="K60" s="22">
        <f t="shared" si="1"/>
        <v>224.992696603648</v>
      </c>
      <c r="L60" s="15">
        <f>IF(OR(AND($G59="UP",testdata[[#This Row],[low]]&lt;testdata[[#This Row],[sar-e]]),AND($G59="DN",testdata[[#This Row],[high]]&gt;testdata[[#This Row],[sar-e]])),$I59,testdata[[#This Row],[sar-e]])</f>
        <v>224.992696603648</v>
      </c>
      <c r="N60" s="20"/>
      <c r="O60" s="19"/>
      <c r="P60"/>
      <c r="Q60" s="3">
        <v>58</v>
      </c>
      <c r="R60" s="3" t="b">
        <v>0</v>
      </c>
      <c r="S60" s="24">
        <v>219.77</v>
      </c>
      <c r="T60" s="3">
        <v>0.08</v>
      </c>
      <c r="U60" s="16">
        <v>224.99270000000001</v>
      </c>
      <c r="V60" s="3" t="str">
        <f>IF(Table3[[#This Row],[sar]]&lt;&gt;ROUND(testdata[[#This Row],[sar]],4),"ERR","")</f>
        <v/>
      </c>
    </row>
    <row r="61" spans="1:22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4" t="str">
        <f>IF(AND(testdata[[#This Row],[rev]],$G60="UP"),"DN",IF(AND(testdata[[#This Row],[rev]],$G60="DN"),"UP",$G60))</f>
        <v>DN</v>
      </c>
      <c r="H61" s="17" t="b">
        <f>IF(OR(AND($G60="UP",testdata[[#This Row],[low]]&lt;testdata[[#This Row],[sar-e]]),AND($G60="DN",testdata[[#This Row],[high]]&gt;testdata[[#This Row],[sar-e]])),TRUE,FALSE)</f>
        <v>0</v>
      </c>
      <c r="I61" s="1">
        <f>IF(testdata[[#This Row],[rev]],IF(testdata[[#This Row],[dir]]="UP",testdata[[#This Row],[high]],testdata[[#This Row],[low]]),IF($G60="UP",MAX($I60,testdata[[#This Row],[high]]),MIN($I60,testdata[[#This Row],[low]])))</f>
        <v>219.77</v>
      </c>
      <c r="J61" s="14">
        <f>IF(testdata[[#This Row],[rev]],initStep,MIN(maxAF,IF(testdata[[#This Row],[dir]]="UP",IF(testdata[[#This Row],[ep]]&gt;$I60,$J60+step,$J60),IF(testdata[[#This Row],[ep]]&lt;$I60,$J60+step,$J60))))</f>
        <v>0.08</v>
      </c>
      <c r="K61" s="22">
        <f t="shared" si="1"/>
        <v>224.57488087535617</v>
      </c>
      <c r="L61" s="15">
        <f>IF(OR(AND($G60="UP",testdata[[#This Row],[low]]&lt;testdata[[#This Row],[sar-e]]),AND($G60="DN",testdata[[#This Row],[high]]&gt;testdata[[#This Row],[sar-e]])),$I60,testdata[[#This Row],[sar-e]])</f>
        <v>224.57488087535617</v>
      </c>
      <c r="N61" s="20"/>
      <c r="O61" s="19"/>
      <c r="P61"/>
      <c r="Q61" s="3">
        <v>59</v>
      </c>
      <c r="R61" s="3" t="b">
        <v>0</v>
      </c>
      <c r="S61" s="24">
        <v>219.77</v>
      </c>
      <c r="T61" s="3">
        <v>0.08</v>
      </c>
      <c r="U61" s="16">
        <v>224.57490000000001</v>
      </c>
      <c r="V61" s="3" t="str">
        <f>IF(Table3[[#This Row],[sar]]&lt;&gt;ROUND(testdata[[#This Row],[sar]],4),"ERR","")</f>
        <v/>
      </c>
    </row>
    <row r="62" spans="1:22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4" t="str">
        <f>IF(AND(testdata[[#This Row],[rev]],$G61="UP"),"DN",IF(AND(testdata[[#This Row],[rev]],$G61="DN"),"UP",$G61))</f>
        <v>UP</v>
      </c>
      <c r="H62" s="17" t="b">
        <f>IF(OR(AND($G61="UP",testdata[[#This Row],[low]]&lt;testdata[[#This Row],[sar-e]]),AND($G61="DN",testdata[[#This Row],[high]]&gt;testdata[[#This Row],[sar-e]])),TRUE,FALSE)</f>
        <v>1</v>
      </c>
      <c r="I62" s="1">
        <f>IF(testdata[[#This Row],[rev]],IF(testdata[[#This Row],[dir]]="UP",testdata[[#This Row],[high]],testdata[[#This Row],[low]]),IF($G61="UP",MAX($I61,testdata[[#This Row],[high]]),MIN($I61,testdata[[#This Row],[low]])))</f>
        <v>224.43</v>
      </c>
      <c r="J62" s="14">
        <f>IF(testdata[[#This Row],[rev]],initStep,MIN(maxAF,IF(testdata[[#This Row],[dir]]="UP",IF(testdata[[#This Row],[ep]]&gt;$I61,$J61+step,$J61),IF(testdata[[#This Row],[ep]]&lt;$I61,$J61+step,$J61))))</f>
        <v>0.02</v>
      </c>
      <c r="K62" s="22">
        <f t="shared" si="1"/>
        <v>224.19049040532767</v>
      </c>
      <c r="L62" s="15">
        <f>IF(OR(AND($G61="UP",testdata[[#This Row],[low]]&lt;testdata[[#This Row],[sar-e]]),AND($G61="DN",testdata[[#This Row],[high]]&gt;testdata[[#This Row],[sar-e]])),$I61,testdata[[#This Row],[sar-e]])</f>
        <v>219.77</v>
      </c>
      <c r="N62" s="20"/>
      <c r="O62" s="19"/>
      <c r="P62"/>
      <c r="Q62" s="3">
        <v>60</v>
      </c>
      <c r="R62" s="3" t="b">
        <v>1</v>
      </c>
      <c r="S62" s="24">
        <v>224.43</v>
      </c>
      <c r="T62" s="3">
        <v>0.02</v>
      </c>
      <c r="U62" s="16">
        <v>219.77</v>
      </c>
      <c r="V62" s="3" t="str">
        <f>IF(Table3[[#This Row],[sar]]&lt;&gt;ROUND(testdata[[#This Row],[sar]],4),"ERR","")</f>
        <v/>
      </c>
    </row>
    <row r="63" spans="1:22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4" t="str">
        <f>IF(AND(testdata[[#This Row],[rev]],$G62="UP"),"DN",IF(AND(testdata[[#This Row],[rev]],$G62="DN"),"UP",$G62))</f>
        <v>UP</v>
      </c>
      <c r="H63" s="17" t="b">
        <f>IF(OR(AND($G62="UP",testdata[[#This Row],[low]]&lt;testdata[[#This Row],[sar-e]]),AND($G62="DN",testdata[[#This Row],[high]]&gt;testdata[[#This Row],[sar-e]])),TRUE,FALSE)</f>
        <v>0</v>
      </c>
      <c r="I63" s="1">
        <f>IF(testdata[[#This Row],[rev]],IF(testdata[[#This Row],[dir]]="UP",testdata[[#This Row],[high]],testdata[[#This Row],[low]]),IF($G62="UP",MAX($I62,testdata[[#This Row],[high]]),MIN($I62,testdata[[#This Row],[low]])))</f>
        <v>224.43</v>
      </c>
      <c r="J63" s="14">
        <f>IF(testdata[[#This Row],[rev]],initStep,MIN(maxAF,IF(testdata[[#This Row],[dir]]="UP",IF(testdata[[#This Row],[ep]]&gt;$I62,$J62+step,$J62),IF(testdata[[#This Row],[ep]]&lt;$I62,$J62+step,$J62))))</f>
        <v>0.02</v>
      </c>
      <c r="K63" s="22">
        <f t="shared" si="1"/>
        <v>219.86320000000001</v>
      </c>
      <c r="L63" s="15">
        <f>IF(OR(AND($G62="UP",testdata[[#This Row],[low]]&lt;testdata[[#This Row],[sar-e]]),AND($G62="DN",testdata[[#This Row],[high]]&gt;testdata[[#This Row],[sar-e]])),$I62,testdata[[#This Row],[sar-e]])</f>
        <v>219.86320000000001</v>
      </c>
      <c r="N63" s="20"/>
      <c r="O63" s="19"/>
      <c r="P63"/>
      <c r="Q63" s="3">
        <v>61</v>
      </c>
      <c r="R63" s="3" t="b">
        <v>0</v>
      </c>
      <c r="S63" s="24">
        <v>224.43</v>
      </c>
      <c r="T63" s="3">
        <v>0.02</v>
      </c>
      <c r="U63" s="16">
        <v>219.86320000000001</v>
      </c>
      <c r="V63" s="3" t="str">
        <f>IF(Table3[[#This Row],[sar]]&lt;&gt;ROUND(testdata[[#This Row],[sar]],4),"ERR","")</f>
        <v/>
      </c>
    </row>
    <row r="64" spans="1:22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4" t="str">
        <f>IF(AND(testdata[[#This Row],[rev]],$G63="UP"),"DN",IF(AND(testdata[[#This Row],[rev]],$G63="DN"),"UP",$G63))</f>
        <v>UP</v>
      </c>
      <c r="H64" s="17" t="b">
        <f>IF(OR(AND($G63="UP",testdata[[#This Row],[low]]&lt;testdata[[#This Row],[sar-e]]),AND($G63="DN",testdata[[#This Row],[high]]&gt;testdata[[#This Row],[sar-e]])),TRUE,FALSE)</f>
        <v>0</v>
      </c>
      <c r="I64" s="1">
        <f>IF(testdata[[#This Row],[rev]],IF(testdata[[#This Row],[dir]]="UP",testdata[[#This Row],[high]],testdata[[#This Row],[low]]),IF($G63="UP",MAX($I63,testdata[[#This Row],[high]]),MIN($I63,testdata[[#This Row],[low]])))</f>
        <v>224.43</v>
      </c>
      <c r="J64" s="14">
        <f>IF(testdata[[#This Row],[rev]],initStep,MIN(maxAF,IF(testdata[[#This Row],[dir]]="UP",IF(testdata[[#This Row],[ep]]&gt;$I63,$J63+step,$J63),IF(testdata[[#This Row],[ep]]&lt;$I63,$J63+step,$J63))))</f>
        <v>0.02</v>
      </c>
      <c r="K64" s="22">
        <f t="shared" si="1"/>
        <v>219.95453600000002</v>
      </c>
      <c r="L64" s="15">
        <f>IF(OR(AND($G63="UP",testdata[[#This Row],[low]]&lt;testdata[[#This Row],[sar-e]]),AND($G63="DN",testdata[[#This Row],[high]]&gt;testdata[[#This Row],[sar-e]])),$I63,testdata[[#This Row],[sar-e]])</f>
        <v>219.95453600000002</v>
      </c>
      <c r="N64" s="20"/>
      <c r="O64" s="19"/>
      <c r="P64"/>
      <c r="Q64" s="3">
        <v>62</v>
      </c>
      <c r="R64" s="3" t="b">
        <v>0</v>
      </c>
      <c r="S64" s="24">
        <v>224.43</v>
      </c>
      <c r="T64" s="3">
        <v>0.02</v>
      </c>
      <c r="U64" s="16">
        <v>219.9545</v>
      </c>
      <c r="V64" s="3" t="str">
        <f>IF(Table3[[#This Row],[sar]]&lt;&gt;ROUND(testdata[[#This Row],[sar]],4),"ERR","")</f>
        <v/>
      </c>
    </row>
    <row r="65" spans="1:22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4" t="str">
        <f>IF(AND(testdata[[#This Row],[rev]],$G64="UP"),"DN",IF(AND(testdata[[#This Row],[rev]],$G64="DN"),"UP",$G64))</f>
        <v>UP</v>
      </c>
      <c r="H65" s="17" t="b">
        <f>IF(OR(AND($G64="UP",testdata[[#This Row],[low]]&lt;testdata[[#This Row],[sar-e]]),AND($G64="DN",testdata[[#This Row],[high]]&gt;testdata[[#This Row],[sar-e]])),TRUE,FALSE)</f>
        <v>0</v>
      </c>
      <c r="I65" s="1">
        <f>IF(testdata[[#This Row],[rev]],IF(testdata[[#This Row],[dir]]="UP",testdata[[#This Row],[high]],testdata[[#This Row],[low]]),IF($G64="UP",MAX($I64,testdata[[#This Row],[high]]),MIN($I64,testdata[[#This Row],[low]])))</f>
        <v>224.43</v>
      </c>
      <c r="J65" s="14">
        <f>IF(testdata[[#This Row],[rev]],initStep,MIN(maxAF,IF(testdata[[#This Row],[dir]]="UP",IF(testdata[[#This Row],[ep]]&gt;$I64,$J64+step,$J64),IF(testdata[[#This Row],[ep]]&lt;$I64,$J64+step,$J64))))</f>
        <v>0.02</v>
      </c>
      <c r="K65" s="22">
        <f t="shared" si="1"/>
        <v>220.04404528000001</v>
      </c>
      <c r="L65" s="15">
        <f>IF(OR(AND($G64="UP",testdata[[#This Row],[low]]&lt;testdata[[#This Row],[sar-e]]),AND($G64="DN",testdata[[#This Row],[high]]&gt;testdata[[#This Row],[sar-e]])),$I64,testdata[[#This Row],[sar-e]])</f>
        <v>220.04404528000001</v>
      </c>
      <c r="N65" s="20"/>
      <c r="O65" s="19"/>
      <c r="P65"/>
      <c r="Q65" s="3">
        <v>63</v>
      </c>
      <c r="R65" s="3" t="b">
        <v>0</v>
      </c>
      <c r="S65" s="24">
        <v>224.43</v>
      </c>
      <c r="T65" s="3">
        <v>0.02</v>
      </c>
      <c r="U65" s="16">
        <v>220.04400000000001</v>
      </c>
      <c r="V65" s="3" t="str">
        <f>IF(Table3[[#This Row],[sar]]&lt;&gt;ROUND(testdata[[#This Row],[sar]],4),"ERR","")</f>
        <v/>
      </c>
    </row>
    <row r="66" spans="1:22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4" t="str">
        <f>IF(AND(testdata[[#This Row],[rev]],$G65="UP"),"DN",IF(AND(testdata[[#This Row],[rev]],$G65="DN"),"UP",$G65))</f>
        <v>UP</v>
      </c>
      <c r="H66" s="17" t="b">
        <f>IF(OR(AND($G65="UP",testdata[[#This Row],[low]]&lt;testdata[[#This Row],[sar-e]]),AND($G65="DN",testdata[[#This Row],[high]]&gt;testdata[[#This Row],[sar-e]])),TRUE,FALSE)</f>
        <v>0</v>
      </c>
      <c r="I66" s="1">
        <f>IF(testdata[[#This Row],[rev]],IF(testdata[[#This Row],[dir]]="UP",testdata[[#This Row],[high]],testdata[[#This Row],[low]]),IF($G65="UP",MAX($I65,testdata[[#This Row],[high]]),MIN($I65,testdata[[#This Row],[low]])))</f>
        <v>225.25</v>
      </c>
      <c r="J66" s="14">
        <f>IF(testdata[[#This Row],[rev]],initStep,MIN(maxAF,IF(testdata[[#This Row],[dir]]="UP",IF(testdata[[#This Row],[ep]]&gt;$I65,$J65+step,$J65),IF(testdata[[#This Row],[ep]]&lt;$I65,$J65+step,$J65))))</f>
        <v>0.04</v>
      </c>
      <c r="K66" s="22">
        <f t="shared" si="1"/>
        <v>220.13176437440001</v>
      </c>
      <c r="L66" s="15">
        <f>IF(OR(AND($G65="UP",testdata[[#This Row],[low]]&lt;testdata[[#This Row],[sar-e]]),AND($G65="DN",testdata[[#This Row],[high]]&gt;testdata[[#This Row],[sar-e]])),$I65,testdata[[#This Row],[sar-e]])</f>
        <v>220.13176437440001</v>
      </c>
      <c r="N66" s="20"/>
      <c r="O66" s="19"/>
      <c r="P66"/>
      <c r="Q66" s="3">
        <v>64</v>
      </c>
      <c r="R66" s="3" t="b">
        <v>0</v>
      </c>
      <c r="S66" s="24">
        <v>225.25</v>
      </c>
      <c r="T66" s="3">
        <v>0.04</v>
      </c>
      <c r="U66" s="16">
        <v>220.1318</v>
      </c>
      <c r="V66" s="3" t="str">
        <f>IF(Table3[[#This Row],[sar]]&lt;&gt;ROUND(testdata[[#This Row],[sar]],4),"ERR","")</f>
        <v/>
      </c>
    </row>
    <row r="67" spans="1:22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4" t="str">
        <f>IF(AND(testdata[[#This Row],[rev]],$G66="UP"),"DN",IF(AND(testdata[[#This Row],[rev]],$G66="DN"),"UP",$G66))</f>
        <v>UP</v>
      </c>
      <c r="H67" s="17" t="b">
        <f>IF(OR(AND($G66="UP",testdata[[#This Row],[low]]&lt;testdata[[#This Row],[sar-e]]),AND($G66="DN",testdata[[#This Row],[high]]&gt;testdata[[#This Row],[sar-e]])),TRUE,FALSE)</f>
        <v>0</v>
      </c>
      <c r="I67" s="1">
        <f>IF(testdata[[#This Row],[rev]],IF(testdata[[#This Row],[dir]]="UP",testdata[[#This Row],[high]],testdata[[#This Row],[low]]),IF($G66="UP",MAX($I66,testdata[[#This Row],[high]]),MIN($I66,testdata[[#This Row],[low]])))</f>
        <v>225.25</v>
      </c>
      <c r="J67" s="14">
        <f>IF(testdata[[#This Row],[rev]],initStep,MIN(maxAF,IF(testdata[[#This Row],[dir]]="UP",IF(testdata[[#This Row],[ep]]&gt;$I66,$J66+step,$J66),IF(testdata[[#This Row],[ep]]&lt;$I66,$J66+step,$J66))))</f>
        <v>0.04</v>
      </c>
      <c r="K67" s="22">
        <f t="shared" si="1"/>
        <v>220.33649379942401</v>
      </c>
      <c r="L67" s="15">
        <f>IF(OR(AND($G66="UP",testdata[[#This Row],[low]]&lt;testdata[[#This Row],[sar-e]]),AND($G66="DN",testdata[[#This Row],[high]]&gt;testdata[[#This Row],[sar-e]])),$I66,testdata[[#This Row],[sar-e]])</f>
        <v>220.33649379942401</v>
      </c>
      <c r="N67" s="20"/>
      <c r="O67" s="19"/>
      <c r="P67"/>
      <c r="Q67" s="3">
        <v>65</v>
      </c>
      <c r="R67" s="3" t="b">
        <v>0</v>
      </c>
      <c r="S67" s="24">
        <v>225.25</v>
      </c>
      <c r="T67" s="3">
        <v>0.04</v>
      </c>
      <c r="U67" s="16">
        <v>220.3365</v>
      </c>
      <c r="V67" s="3" t="str">
        <f>IF(Table3[[#This Row],[sar]]&lt;&gt;ROUND(testdata[[#This Row],[sar]],4),"ERR","")</f>
        <v/>
      </c>
    </row>
    <row r="68" spans="1:22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4" t="str">
        <f>IF(AND(testdata[[#This Row],[rev]],$G67="UP"),"DN",IF(AND(testdata[[#This Row],[rev]],$G67="DN"),"UP",$G67))</f>
        <v>UP</v>
      </c>
      <c r="H68" s="17" t="b">
        <f>IF(OR(AND($G67="UP",testdata[[#This Row],[low]]&lt;testdata[[#This Row],[sar-e]]),AND($G67="DN",testdata[[#This Row],[high]]&gt;testdata[[#This Row],[sar-e]])),TRUE,FALSE)</f>
        <v>0</v>
      </c>
      <c r="I68" s="1">
        <f>IF(testdata[[#This Row],[rev]],IF(testdata[[#This Row],[dir]]="UP",testdata[[#This Row],[high]],testdata[[#This Row],[low]]),IF($G67="UP",MAX($I67,testdata[[#This Row],[high]]),MIN($I67,testdata[[#This Row],[low]])))</f>
        <v>225.25</v>
      </c>
      <c r="J68" s="14">
        <f>IF(testdata[[#This Row],[rev]],initStep,MIN(maxAF,IF(testdata[[#This Row],[dir]]="UP",IF(testdata[[#This Row],[ep]]&gt;$I67,$J67+step,$J67),IF(testdata[[#This Row],[ep]]&lt;$I67,$J67+step,$J67))))</f>
        <v>0.04</v>
      </c>
      <c r="K68" s="22">
        <f t="shared" si="1"/>
        <v>220.53303404744705</v>
      </c>
      <c r="L68" s="15">
        <f>IF(OR(AND($G67="UP",testdata[[#This Row],[low]]&lt;testdata[[#This Row],[sar-e]]),AND($G67="DN",testdata[[#This Row],[high]]&gt;testdata[[#This Row],[sar-e]])),$I67,testdata[[#This Row],[sar-e]])</f>
        <v>220.53303404744705</v>
      </c>
      <c r="N68" s="20"/>
      <c r="O68" s="19"/>
      <c r="P68"/>
      <c r="Q68" s="3">
        <v>66</v>
      </c>
      <c r="R68" s="3" t="b">
        <v>0</v>
      </c>
      <c r="S68" s="24">
        <v>225.25</v>
      </c>
      <c r="T68" s="3">
        <v>0.04</v>
      </c>
      <c r="U68" s="16">
        <v>220.53299999999999</v>
      </c>
      <c r="V68" s="3" t="str">
        <f>IF(Table3[[#This Row],[sar]]&lt;&gt;ROUND(testdata[[#This Row],[sar]],4),"ERR","")</f>
        <v/>
      </c>
    </row>
    <row r="69" spans="1:22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4" t="str">
        <f>IF(AND(testdata[[#This Row],[rev]],$G68="UP"),"DN",IF(AND(testdata[[#This Row],[rev]],$G68="DN"),"UP",$G68))</f>
        <v>UP</v>
      </c>
      <c r="H69" s="17" t="b">
        <f>IF(OR(AND($G68="UP",testdata[[#This Row],[low]]&lt;testdata[[#This Row],[sar-e]]),AND($G68="DN",testdata[[#This Row],[high]]&gt;testdata[[#This Row],[sar-e]])),TRUE,FALSE)</f>
        <v>0</v>
      </c>
      <c r="I69" s="1">
        <f>IF(testdata[[#This Row],[rev]],IF(testdata[[#This Row],[dir]]="UP",testdata[[#This Row],[high]],testdata[[#This Row],[low]]),IF($G68="UP",MAX($I68,testdata[[#This Row],[high]]),MIN($I68,testdata[[#This Row],[low]])))</f>
        <v>225.25</v>
      </c>
      <c r="J69" s="14">
        <f>IF(testdata[[#This Row],[rev]],initStep,MIN(maxAF,IF(testdata[[#This Row],[dir]]="UP",IF(testdata[[#This Row],[ep]]&gt;$I68,$J68+step,$J68),IF(testdata[[#This Row],[ep]]&lt;$I68,$J68+step,$J68))))</f>
        <v>0.04</v>
      </c>
      <c r="K69" s="22">
        <f t="shared" si="1"/>
        <v>220.72171268554916</v>
      </c>
      <c r="L69" s="15">
        <f>IF(OR(AND($G68="UP",testdata[[#This Row],[low]]&lt;testdata[[#This Row],[sar-e]]),AND($G68="DN",testdata[[#This Row],[high]]&gt;testdata[[#This Row],[sar-e]])),$I68,testdata[[#This Row],[sar-e]])</f>
        <v>220.72171268554916</v>
      </c>
      <c r="N69" s="20"/>
      <c r="O69" s="19"/>
      <c r="P69"/>
      <c r="Q69" s="3">
        <v>67</v>
      </c>
      <c r="R69" s="3" t="b">
        <v>0</v>
      </c>
      <c r="S69" s="24">
        <v>225.25</v>
      </c>
      <c r="T69" s="3">
        <v>0.04</v>
      </c>
      <c r="U69" s="16">
        <v>220.7217</v>
      </c>
      <c r="V69" s="3" t="str">
        <f>IF(Table3[[#This Row],[sar]]&lt;&gt;ROUND(testdata[[#This Row],[sar]],4),"ERR","")</f>
        <v/>
      </c>
    </row>
    <row r="70" spans="1:22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4" t="str">
        <f>IF(AND(testdata[[#This Row],[rev]],$G69="UP"),"DN",IF(AND(testdata[[#This Row],[rev]],$G69="DN"),"UP",$G69))</f>
        <v>UP</v>
      </c>
      <c r="H70" s="17" t="b">
        <f>IF(OR(AND($G69="UP",testdata[[#This Row],[low]]&lt;testdata[[#This Row],[sar-e]]),AND($G69="DN",testdata[[#This Row],[high]]&gt;testdata[[#This Row],[sar-e]])),TRUE,FALSE)</f>
        <v>0</v>
      </c>
      <c r="I70" s="1">
        <f>IF(testdata[[#This Row],[rev]],IF(testdata[[#This Row],[dir]]="UP",testdata[[#This Row],[high]],testdata[[#This Row],[low]]),IF($G69="UP",MAX($I69,testdata[[#This Row],[high]]),MIN($I69,testdata[[#This Row],[low]])))</f>
        <v>225.25</v>
      </c>
      <c r="J70" s="14">
        <f>IF(testdata[[#This Row],[rev]],initStep,MIN(maxAF,IF(testdata[[#This Row],[dir]]="UP",IF(testdata[[#This Row],[ep]]&gt;$I69,$J69+step,$J69),IF(testdata[[#This Row],[ep]]&lt;$I69,$J69+step,$J69))))</f>
        <v>0.04</v>
      </c>
      <c r="K70" s="22">
        <f t="shared" si="1"/>
        <v>220.9028441781272</v>
      </c>
      <c r="L70" s="15">
        <f>IF(OR(AND($G69="UP",testdata[[#This Row],[low]]&lt;testdata[[#This Row],[sar-e]]),AND($G69="DN",testdata[[#This Row],[high]]&gt;testdata[[#This Row],[sar-e]])),$I69,testdata[[#This Row],[sar-e]])</f>
        <v>220.9028441781272</v>
      </c>
      <c r="N70" s="20"/>
      <c r="O70" s="19"/>
      <c r="P70"/>
      <c r="Q70" s="3">
        <v>68</v>
      </c>
      <c r="R70" s="3" t="b">
        <v>0</v>
      </c>
      <c r="S70" s="24">
        <v>225.25</v>
      </c>
      <c r="T70" s="3">
        <v>0.04</v>
      </c>
      <c r="U70" s="16">
        <v>220.90280000000001</v>
      </c>
      <c r="V70" s="3" t="str">
        <f>IF(Table3[[#This Row],[sar]]&lt;&gt;ROUND(testdata[[#This Row],[sar]],4),"ERR","")</f>
        <v/>
      </c>
    </row>
    <row r="71" spans="1:22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4" t="str">
        <f>IF(AND(testdata[[#This Row],[rev]],$G70="UP"),"DN",IF(AND(testdata[[#This Row],[rev]],$G70="DN"),"UP",$G70))</f>
        <v>UP</v>
      </c>
      <c r="H71" s="17" t="b">
        <f>IF(OR(AND($G70="UP",testdata[[#This Row],[low]]&lt;testdata[[#This Row],[sar-e]]),AND($G70="DN",testdata[[#This Row],[high]]&gt;testdata[[#This Row],[sar-e]])),TRUE,FALSE)</f>
        <v>0</v>
      </c>
      <c r="I71" s="1">
        <f>IF(testdata[[#This Row],[rev]],IF(testdata[[#This Row],[dir]]="UP",testdata[[#This Row],[high]],testdata[[#This Row],[low]]),IF($G70="UP",MAX($I70,testdata[[#This Row],[high]]),MIN($I70,testdata[[#This Row],[low]])))</f>
        <v>225.25</v>
      </c>
      <c r="J71" s="14">
        <f>IF(testdata[[#This Row],[rev]],initStep,MIN(maxAF,IF(testdata[[#This Row],[dir]]="UP",IF(testdata[[#This Row],[ep]]&gt;$I70,$J70+step,$J70),IF(testdata[[#This Row],[ep]]&lt;$I70,$J70+step,$J70))))</f>
        <v>0.04</v>
      </c>
      <c r="K71" s="22">
        <f t="shared" si="1"/>
        <v>221.0767304110021</v>
      </c>
      <c r="L71" s="15">
        <f>IF(OR(AND($G70="UP",testdata[[#This Row],[low]]&lt;testdata[[#This Row],[sar-e]]),AND($G70="DN",testdata[[#This Row],[high]]&gt;testdata[[#This Row],[sar-e]])),$I70,testdata[[#This Row],[sar-e]])</f>
        <v>221.0767304110021</v>
      </c>
      <c r="N71" s="20"/>
      <c r="O71" s="19"/>
      <c r="P71"/>
      <c r="Q71" s="3">
        <v>69</v>
      </c>
      <c r="R71" s="3" t="b">
        <v>0</v>
      </c>
      <c r="S71" s="24">
        <v>225.25</v>
      </c>
      <c r="T71" s="3">
        <v>0.04</v>
      </c>
      <c r="U71" s="16">
        <v>221.07669999999999</v>
      </c>
      <c r="V71" s="3" t="str">
        <f>IF(Table3[[#This Row],[sar]]&lt;&gt;ROUND(testdata[[#This Row],[sar]],4),"ERR","")</f>
        <v/>
      </c>
    </row>
    <row r="72" spans="1:22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4" t="str">
        <f>IF(AND(testdata[[#This Row],[rev]],$G71="UP"),"DN",IF(AND(testdata[[#This Row],[rev]],$G71="DN"),"UP",$G71))</f>
        <v>DN</v>
      </c>
      <c r="H72" s="17" t="b">
        <f>IF(OR(AND($G71="UP",testdata[[#This Row],[low]]&lt;testdata[[#This Row],[sar-e]]),AND($G71="DN",testdata[[#This Row],[high]]&gt;testdata[[#This Row],[sar-e]])),TRUE,FALSE)</f>
        <v>1</v>
      </c>
      <c r="I72" s="1">
        <f>IF(testdata[[#This Row],[rev]],IF(testdata[[#This Row],[dir]]="UP",testdata[[#This Row],[high]],testdata[[#This Row],[low]]),IF($G71="UP",MAX($I71,testdata[[#This Row],[high]]),MIN($I71,testdata[[#This Row],[low]])))</f>
        <v>220.62</v>
      </c>
      <c r="J72" s="14">
        <f>IF(testdata[[#This Row],[rev]],initStep,MIN(maxAF,IF(testdata[[#This Row],[dir]]="UP",IF(testdata[[#This Row],[ep]]&gt;$I71,$J71+step,$J71),IF(testdata[[#This Row],[ep]]&lt;$I71,$J71+step,$J71))))</f>
        <v>0.02</v>
      </c>
      <c r="K72" s="22">
        <f t="shared" si="1"/>
        <v>221.24366119456201</v>
      </c>
      <c r="L72" s="15">
        <f>IF(OR(AND($G71="UP",testdata[[#This Row],[low]]&lt;testdata[[#This Row],[sar-e]]),AND($G71="DN",testdata[[#This Row],[high]]&gt;testdata[[#This Row],[sar-e]])),$I71,testdata[[#This Row],[sar-e]])</f>
        <v>225.25</v>
      </c>
      <c r="N72" s="20"/>
      <c r="O72" s="19"/>
      <c r="P72"/>
      <c r="Q72" s="3">
        <v>70</v>
      </c>
      <c r="R72" s="3" t="b">
        <v>1</v>
      </c>
      <c r="S72" s="24">
        <v>220.62</v>
      </c>
      <c r="T72" s="3">
        <v>0.02</v>
      </c>
      <c r="U72" s="16">
        <v>225.25</v>
      </c>
      <c r="V72" s="3" t="str">
        <f>IF(Table3[[#This Row],[sar]]&lt;&gt;ROUND(testdata[[#This Row],[sar]],4),"ERR","")</f>
        <v/>
      </c>
    </row>
    <row r="73" spans="1:22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4" t="str">
        <f>IF(AND(testdata[[#This Row],[rev]],$G72="UP"),"DN",IF(AND(testdata[[#This Row],[rev]],$G72="DN"),"UP",$G72))</f>
        <v>DN</v>
      </c>
      <c r="H73" s="17" t="b">
        <f>IF(OR(AND($G72="UP",testdata[[#This Row],[low]]&lt;testdata[[#This Row],[sar-e]]),AND($G72="DN",testdata[[#This Row],[high]]&gt;testdata[[#This Row],[sar-e]])),TRUE,FALSE)</f>
        <v>0</v>
      </c>
      <c r="I73" s="1">
        <f>IF(testdata[[#This Row],[rev]],IF(testdata[[#This Row],[dir]]="UP",testdata[[#This Row],[high]],testdata[[#This Row],[low]]),IF($G72="UP",MAX($I72,testdata[[#This Row],[high]]),MIN($I72,testdata[[#This Row],[low]])))</f>
        <v>220.62</v>
      </c>
      <c r="J73" s="14">
        <f>IF(testdata[[#This Row],[rev]],initStep,MIN(maxAF,IF(testdata[[#This Row],[dir]]="UP",IF(testdata[[#This Row],[ep]]&gt;$I72,$J72+step,$J72),IF(testdata[[#This Row],[ep]]&lt;$I72,$J72+step,$J72))))</f>
        <v>0.02</v>
      </c>
      <c r="K73" s="22">
        <f t="shared" si="1"/>
        <v>225.1574</v>
      </c>
      <c r="L73" s="15">
        <f>IF(OR(AND($G72="UP",testdata[[#This Row],[low]]&lt;testdata[[#This Row],[sar-e]]),AND($G72="DN",testdata[[#This Row],[high]]&gt;testdata[[#This Row],[sar-e]])),$I72,testdata[[#This Row],[sar-e]])</f>
        <v>225.1574</v>
      </c>
      <c r="N73" s="20"/>
      <c r="O73" s="19"/>
      <c r="P73"/>
      <c r="Q73" s="3">
        <v>71</v>
      </c>
      <c r="R73" s="3" t="b">
        <v>0</v>
      </c>
      <c r="S73" s="24">
        <v>220.62</v>
      </c>
      <c r="T73" s="3">
        <v>0.02</v>
      </c>
      <c r="U73" s="16">
        <v>225.1574</v>
      </c>
      <c r="V73" s="3" t="str">
        <f>IF(Table3[[#This Row],[sar]]&lt;&gt;ROUND(testdata[[#This Row],[sar]],4),"ERR","")</f>
        <v/>
      </c>
    </row>
    <row r="74" spans="1:22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4" t="str">
        <f>IF(AND(testdata[[#This Row],[rev]],$G73="UP"),"DN",IF(AND(testdata[[#This Row],[rev]],$G73="DN"),"UP",$G73))</f>
        <v>DN</v>
      </c>
      <c r="H74" s="17" t="b">
        <f>IF(OR(AND($G73="UP",testdata[[#This Row],[low]]&lt;testdata[[#This Row],[sar-e]]),AND($G73="DN",testdata[[#This Row],[high]]&gt;testdata[[#This Row],[sar-e]])),TRUE,FALSE)</f>
        <v>0</v>
      </c>
      <c r="I74" s="1">
        <f>IF(testdata[[#This Row],[rev]],IF(testdata[[#This Row],[dir]]="UP",testdata[[#This Row],[high]],testdata[[#This Row],[low]]),IF($G73="UP",MAX($I73,testdata[[#This Row],[high]]),MIN($I73,testdata[[#This Row],[low]])))</f>
        <v>220.62</v>
      </c>
      <c r="J74" s="14">
        <f>IF(testdata[[#This Row],[rev]],initStep,MIN(maxAF,IF(testdata[[#This Row],[dir]]="UP",IF(testdata[[#This Row],[ep]]&gt;$I73,$J73+step,$J73),IF(testdata[[#This Row],[ep]]&lt;$I73,$J73+step,$J73))))</f>
        <v>0.02</v>
      </c>
      <c r="K74" s="22">
        <f t="shared" si="1"/>
        <v>225.066652</v>
      </c>
      <c r="L74" s="15">
        <f>IF(OR(AND($G73="UP",testdata[[#This Row],[low]]&lt;testdata[[#This Row],[sar-e]]),AND($G73="DN",testdata[[#This Row],[high]]&gt;testdata[[#This Row],[sar-e]])),$I73,testdata[[#This Row],[sar-e]])</f>
        <v>225.066652</v>
      </c>
      <c r="N74" s="20"/>
      <c r="O74" s="19"/>
      <c r="P74"/>
      <c r="Q74" s="3">
        <v>72</v>
      </c>
      <c r="R74" s="3" t="b">
        <v>0</v>
      </c>
      <c r="S74" s="24">
        <v>220.62</v>
      </c>
      <c r="T74" s="3">
        <v>0.02</v>
      </c>
      <c r="U74" s="16">
        <v>225.0667</v>
      </c>
      <c r="V74" s="3" t="str">
        <f>IF(Table3[[#This Row],[sar]]&lt;&gt;ROUND(testdata[[#This Row],[sar]],4),"ERR","")</f>
        <v/>
      </c>
    </row>
    <row r="75" spans="1:22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4" t="str">
        <f>IF(AND(testdata[[#This Row],[rev]],$G74="UP"),"DN",IF(AND(testdata[[#This Row],[rev]],$G74="DN"),"UP",$G74))</f>
        <v>DN</v>
      </c>
      <c r="H75" s="17" t="b">
        <f>IF(OR(AND($G74="UP",testdata[[#This Row],[low]]&lt;testdata[[#This Row],[sar-e]]),AND($G74="DN",testdata[[#This Row],[high]]&gt;testdata[[#This Row],[sar-e]])),TRUE,FALSE)</f>
        <v>0</v>
      </c>
      <c r="I75" s="1">
        <f>IF(testdata[[#This Row],[rev]],IF(testdata[[#This Row],[dir]]="UP",testdata[[#This Row],[high]],testdata[[#This Row],[low]]),IF($G74="UP",MAX($I74,testdata[[#This Row],[high]]),MIN($I74,testdata[[#This Row],[low]])))</f>
        <v>220.62</v>
      </c>
      <c r="J75" s="14">
        <f>IF(testdata[[#This Row],[rev]],initStep,MIN(maxAF,IF(testdata[[#This Row],[dir]]="UP",IF(testdata[[#This Row],[ep]]&gt;$I74,$J74+step,$J74),IF(testdata[[#This Row],[ep]]&lt;$I74,$J74+step,$J74))))</f>
        <v>0.02</v>
      </c>
      <c r="K75" s="22">
        <f t="shared" si="1"/>
        <v>224.97771896</v>
      </c>
      <c r="L75" s="15">
        <f>IF(OR(AND($G74="UP",testdata[[#This Row],[low]]&lt;testdata[[#This Row],[sar-e]]),AND($G74="DN",testdata[[#This Row],[high]]&gt;testdata[[#This Row],[sar-e]])),$I74,testdata[[#This Row],[sar-e]])</f>
        <v>224.97771896</v>
      </c>
      <c r="N75" s="20"/>
      <c r="O75" s="19"/>
      <c r="P75"/>
      <c r="Q75" s="3">
        <v>73</v>
      </c>
      <c r="R75" s="3" t="b">
        <v>0</v>
      </c>
      <c r="S75" s="24">
        <v>220.62</v>
      </c>
      <c r="T75" s="3">
        <v>0.02</v>
      </c>
      <c r="U75" s="16">
        <v>224.9777</v>
      </c>
      <c r="V75" s="3" t="str">
        <f>IF(Table3[[#This Row],[sar]]&lt;&gt;ROUND(testdata[[#This Row],[sar]],4),"ERR","")</f>
        <v/>
      </c>
    </row>
    <row r="76" spans="1:22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4" t="str">
        <f>IF(AND(testdata[[#This Row],[rev]],$G75="UP"),"DN",IF(AND(testdata[[#This Row],[rev]],$G75="DN"),"UP",$G75))</f>
        <v>DN</v>
      </c>
      <c r="H76" s="17" t="b">
        <f>IF(OR(AND($G75="UP",testdata[[#This Row],[low]]&lt;testdata[[#This Row],[sar-e]]),AND($G75="DN",testdata[[#This Row],[high]]&gt;testdata[[#This Row],[sar-e]])),TRUE,FALSE)</f>
        <v>0</v>
      </c>
      <c r="I76" s="1">
        <f>IF(testdata[[#This Row],[rev]],IF(testdata[[#This Row],[dir]]="UP",testdata[[#This Row],[high]],testdata[[#This Row],[low]]),IF($G75="UP",MAX($I75,testdata[[#This Row],[high]]),MIN($I75,testdata[[#This Row],[low]])))</f>
        <v>220.62</v>
      </c>
      <c r="J76" s="14">
        <f>IF(testdata[[#This Row],[rev]],initStep,MIN(maxAF,IF(testdata[[#This Row],[dir]]="UP",IF(testdata[[#This Row],[ep]]&gt;$I75,$J75+step,$J75),IF(testdata[[#This Row],[ep]]&lt;$I75,$J75+step,$J75))))</f>
        <v>0.02</v>
      </c>
      <c r="K76" s="22">
        <f t="shared" si="1"/>
        <v>224.8905645808</v>
      </c>
      <c r="L76" s="15">
        <f>IF(OR(AND($G75="UP",testdata[[#This Row],[low]]&lt;testdata[[#This Row],[sar-e]]),AND($G75="DN",testdata[[#This Row],[high]]&gt;testdata[[#This Row],[sar-e]])),$I75,testdata[[#This Row],[sar-e]])</f>
        <v>224.8905645808</v>
      </c>
      <c r="N76" s="20"/>
      <c r="O76" s="19"/>
      <c r="P76"/>
      <c r="Q76" s="3">
        <v>74</v>
      </c>
      <c r="R76" s="3" t="b">
        <v>0</v>
      </c>
      <c r="S76" s="24">
        <v>220.62</v>
      </c>
      <c r="T76" s="3">
        <v>0.02</v>
      </c>
      <c r="U76" s="16">
        <v>224.89060000000001</v>
      </c>
      <c r="V76" s="3" t="str">
        <f>IF(Table3[[#This Row],[sar]]&lt;&gt;ROUND(testdata[[#This Row],[sar]],4),"ERR","")</f>
        <v/>
      </c>
    </row>
    <row r="77" spans="1:22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4" t="str">
        <f>IF(AND(testdata[[#This Row],[rev]],$G76="UP"),"DN",IF(AND(testdata[[#This Row],[rev]],$G76="DN"),"UP",$G76))</f>
        <v>DN</v>
      </c>
      <c r="H77" s="17" t="b">
        <f>IF(OR(AND($G76="UP",testdata[[#This Row],[low]]&lt;testdata[[#This Row],[sar-e]]),AND($G76="DN",testdata[[#This Row],[high]]&gt;testdata[[#This Row],[sar-e]])),TRUE,FALSE)</f>
        <v>0</v>
      </c>
      <c r="I77" s="1">
        <f>IF(testdata[[#This Row],[rev]],IF(testdata[[#This Row],[dir]]="UP",testdata[[#This Row],[high]],testdata[[#This Row],[low]]),IF($G76="UP",MAX($I76,testdata[[#This Row],[high]]),MIN($I76,testdata[[#This Row],[low]])))</f>
        <v>220.62</v>
      </c>
      <c r="J77" s="14">
        <f>IF(testdata[[#This Row],[rev]],initStep,MIN(maxAF,IF(testdata[[#This Row],[dir]]="UP",IF(testdata[[#This Row],[ep]]&gt;$I76,$J76+step,$J76),IF(testdata[[#This Row],[ep]]&lt;$I76,$J76+step,$J76))))</f>
        <v>0.02</v>
      </c>
      <c r="K77" s="22">
        <f t="shared" si="1"/>
        <v>224.80515328918401</v>
      </c>
      <c r="L77" s="15">
        <f>IF(OR(AND($G76="UP",testdata[[#This Row],[low]]&lt;testdata[[#This Row],[sar-e]]),AND($G76="DN",testdata[[#This Row],[high]]&gt;testdata[[#This Row],[sar-e]])),$I76,testdata[[#This Row],[sar-e]])</f>
        <v>224.80515328918401</v>
      </c>
      <c r="N77" s="20"/>
      <c r="O77" s="19"/>
      <c r="P77"/>
      <c r="Q77" s="3">
        <v>75</v>
      </c>
      <c r="R77" s="3" t="b">
        <v>0</v>
      </c>
      <c r="S77" s="24">
        <v>220.62</v>
      </c>
      <c r="T77" s="3">
        <v>0.02</v>
      </c>
      <c r="U77" s="16">
        <v>224.80520000000001</v>
      </c>
      <c r="V77" s="3" t="str">
        <f>IF(Table3[[#This Row],[sar]]&lt;&gt;ROUND(testdata[[#This Row],[sar]],4),"ERR","")</f>
        <v/>
      </c>
    </row>
    <row r="78" spans="1:22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4" t="str">
        <f>IF(AND(testdata[[#This Row],[rev]],$G77="UP"),"DN",IF(AND(testdata[[#This Row],[rev]],$G77="DN"),"UP",$G77))</f>
        <v>UP</v>
      </c>
      <c r="H78" s="17" t="b">
        <f>IF(OR(AND($G77="UP",testdata[[#This Row],[low]]&lt;testdata[[#This Row],[sar-e]]),AND($G77="DN",testdata[[#This Row],[high]]&gt;testdata[[#This Row],[sar-e]])),TRUE,FALSE)</f>
        <v>1</v>
      </c>
      <c r="I78" s="1">
        <f>IF(testdata[[#This Row],[rev]],IF(testdata[[#This Row],[dir]]="UP",testdata[[#This Row],[high]],testdata[[#This Row],[low]]),IF($G77="UP",MAX($I77,testdata[[#This Row],[high]]),MIN($I77,testdata[[#This Row],[low]])))</f>
        <v>225.27</v>
      </c>
      <c r="J78" s="14">
        <f>IF(testdata[[#This Row],[rev]],initStep,MIN(maxAF,IF(testdata[[#This Row],[dir]]="UP",IF(testdata[[#This Row],[ep]]&gt;$I77,$J77+step,$J77),IF(testdata[[#This Row],[ep]]&lt;$I77,$J77+step,$J77))))</f>
        <v>0.02</v>
      </c>
      <c r="K78" s="22">
        <f t="shared" si="1"/>
        <v>224.72145022340032</v>
      </c>
      <c r="L78" s="15">
        <f>IF(OR(AND($G77="UP",testdata[[#This Row],[low]]&lt;testdata[[#This Row],[sar-e]]),AND($G77="DN",testdata[[#This Row],[high]]&gt;testdata[[#This Row],[sar-e]])),$I77,testdata[[#This Row],[sar-e]])</f>
        <v>220.62</v>
      </c>
      <c r="N78" s="20"/>
      <c r="O78" s="19"/>
      <c r="P78"/>
      <c r="Q78" s="3">
        <v>76</v>
      </c>
      <c r="R78" s="3" t="b">
        <v>1</v>
      </c>
      <c r="S78" s="24">
        <v>225.27</v>
      </c>
      <c r="T78" s="3">
        <v>0.02</v>
      </c>
      <c r="U78" s="16">
        <v>220.62</v>
      </c>
      <c r="V78" s="3" t="str">
        <f>IF(Table3[[#This Row],[sar]]&lt;&gt;ROUND(testdata[[#This Row],[sar]],4),"ERR","")</f>
        <v/>
      </c>
    </row>
    <row r="79" spans="1:22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4" t="str">
        <f>IF(AND(testdata[[#This Row],[rev]],$G78="UP"),"DN",IF(AND(testdata[[#This Row],[rev]],$G78="DN"),"UP",$G78))</f>
        <v>UP</v>
      </c>
      <c r="H79" s="17" t="b">
        <f>IF(OR(AND($G78="UP",testdata[[#This Row],[low]]&lt;testdata[[#This Row],[sar-e]]),AND($G78="DN",testdata[[#This Row],[high]]&gt;testdata[[#This Row],[sar-e]])),TRUE,FALSE)</f>
        <v>0</v>
      </c>
      <c r="I79" s="1">
        <f>IF(testdata[[#This Row],[rev]],IF(testdata[[#This Row],[dir]]="UP",testdata[[#This Row],[high]],testdata[[#This Row],[low]]),IF($G78="UP",MAX($I78,testdata[[#This Row],[high]]),MIN($I78,testdata[[#This Row],[low]])))</f>
        <v>226.73</v>
      </c>
      <c r="J79" s="14">
        <f>IF(testdata[[#This Row],[rev]],initStep,MIN(maxAF,IF(testdata[[#This Row],[dir]]="UP",IF(testdata[[#This Row],[ep]]&gt;$I78,$J78+step,$J78),IF(testdata[[#This Row],[ep]]&lt;$I78,$J78+step,$J78))))</f>
        <v>0.04</v>
      </c>
      <c r="K79" s="22">
        <f t="shared" si="1"/>
        <v>220.71299999999999</v>
      </c>
      <c r="L79" s="15">
        <f>IF(OR(AND($G78="UP",testdata[[#This Row],[low]]&lt;testdata[[#This Row],[sar-e]]),AND($G78="DN",testdata[[#This Row],[high]]&gt;testdata[[#This Row],[sar-e]])),$I78,testdata[[#This Row],[sar-e]])</f>
        <v>220.71299999999999</v>
      </c>
      <c r="N79" s="20"/>
      <c r="O79" s="19"/>
      <c r="P79"/>
      <c r="Q79" s="3">
        <v>77</v>
      </c>
      <c r="R79" s="3" t="b">
        <v>0</v>
      </c>
      <c r="S79" s="24">
        <v>226.73</v>
      </c>
      <c r="T79" s="3">
        <v>0.04</v>
      </c>
      <c r="U79" s="16">
        <v>220.71299999999999</v>
      </c>
      <c r="V79" s="3" t="str">
        <f>IF(Table3[[#This Row],[sar]]&lt;&gt;ROUND(testdata[[#This Row],[sar]],4),"ERR","")</f>
        <v/>
      </c>
    </row>
    <row r="80" spans="1:22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4" t="str">
        <f>IF(AND(testdata[[#This Row],[rev]],$G79="UP"),"DN",IF(AND(testdata[[#This Row],[rev]],$G79="DN"),"UP",$G79))</f>
        <v>UP</v>
      </c>
      <c r="H80" s="17" t="b">
        <f>IF(OR(AND($G79="UP",testdata[[#This Row],[low]]&lt;testdata[[#This Row],[sar-e]]),AND($G79="DN",testdata[[#This Row],[high]]&gt;testdata[[#This Row],[sar-e]])),TRUE,FALSE)</f>
        <v>0</v>
      </c>
      <c r="I80" s="1">
        <f>IF(testdata[[#This Row],[rev]],IF(testdata[[#This Row],[dir]]="UP",testdata[[#This Row],[high]],testdata[[#This Row],[low]]),IF($G79="UP",MAX($I79,testdata[[#This Row],[high]]),MIN($I79,testdata[[#This Row],[low]])))</f>
        <v>227.28</v>
      </c>
      <c r="J80" s="14">
        <f>IF(testdata[[#This Row],[rev]],initStep,MIN(maxAF,IF(testdata[[#This Row],[dir]]="UP",IF(testdata[[#This Row],[ep]]&gt;$I79,$J79+step,$J79),IF(testdata[[#This Row],[ep]]&lt;$I79,$J79+step,$J79))))</f>
        <v>0.06</v>
      </c>
      <c r="K80" s="22">
        <f t="shared" si="1"/>
        <v>220.95367999999999</v>
      </c>
      <c r="L80" s="15">
        <f>IF(OR(AND($G79="UP",testdata[[#This Row],[low]]&lt;testdata[[#This Row],[sar-e]]),AND($G79="DN",testdata[[#This Row],[high]]&gt;testdata[[#This Row],[sar-e]])),$I79,testdata[[#This Row],[sar-e]])</f>
        <v>220.95367999999999</v>
      </c>
      <c r="N80" s="20"/>
      <c r="O80" s="19"/>
      <c r="P80"/>
      <c r="Q80" s="3">
        <v>78</v>
      </c>
      <c r="R80" s="3" t="b">
        <v>0</v>
      </c>
      <c r="S80" s="24">
        <v>227.28</v>
      </c>
      <c r="T80" s="3">
        <v>0.06</v>
      </c>
      <c r="U80" s="16">
        <v>220.9537</v>
      </c>
      <c r="V80" s="3" t="str">
        <f>IF(Table3[[#This Row],[sar]]&lt;&gt;ROUND(testdata[[#This Row],[sar]],4),"ERR","")</f>
        <v/>
      </c>
    </row>
    <row r="81" spans="1:22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4" t="str">
        <f>IF(AND(testdata[[#This Row],[rev]],$G80="UP"),"DN",IF(AND(testdata[[#This Row],[rev]],$G80="DN"),"UP",$G80))</f>
        <v>UP</v>
      </c>
      <c r="H81" s="17" t="b">
        <f>IF(OR(AND($G80="UP",testdata[[#This Row],[low]]&lt;testdata[[#This Row],[sar-e]]),AND($G80="DN",testdata[[#This Row],[high]]&gt;testdata[[#This Row],[sar-e]])),TRUE,FALSE)</f>
        <v>0</v>
      </c>
      <c r="I81" s="1">
        <f>IF(testdata[[#This Row],[rev]],IF(testdata[[#This Row],[dir]]="UP",testdata[[#This Row],[high]],testdata[[#This Row],[low]]),IF($G80="UP",MAX($I80,testdata[[#This Row],[high]]),MIN($I80,testdata[[#This Row],[low]])))</f>
        <v>227.28</v>
      </c>
      <c r="J81" s="14">
        <f>IF(testdata[[#This Row],[rev]],initStep,MIN(maxAF,IF(testdata[[#This Row],[dir]]="UP",IF(testdata[[#This Row],[ep]]&gt;$I80,$J80+step,$J80),IF(testdata[[#This Row],[ep]]&lt;$I80,$J80+step,$J80))))</f>
        <v>0.06</v>
      </c>
      <c r="K81" s="22">
        <f t="shared" si="1"/>
        <v>221.33325919999999</v>
      </c>
      <c r="L81" s="15">
        <f>IF(OR(AND($G80="UP",testdata[[#This Row],[low]]&lt;testdata[[#This Row],[sar-e]]),AND($G80="DN",testdata[[#This Row],[high]]&gt;testdata[[#This Row],[sar-e]])),$I80,testdata[[#This Row],[sar-e]])</f>
        <v>221.33325919999999</v>
      </c>
      <c r="N81" s="20"/>
      <c r="O81" s="19"/>
      <c r="P81"/>
      <c r="Q81" s="3">
        <v>79</v>
      </c>
      <c r="R81" s="3" t="b">
        <v>0</v>
      </c>
      <c r="S81" s="24">
        <v>227.28</v>
      </c>
      <c r="T81" s="3">
        <v>0.06</v>
      </c>
      <c r="U81" s="16">
        <v>221.33330000000001</v>
      </c>
      <c r="V81" s="3" t="str">
        <f>IF(Table3[[#This Row],[sar]]&lt;&gt;ROUND(testdata[[#This Row],[sar]],4),"ERR","")</f>
        <v/>
      </c>
    </row>
    <row r="82" spans="1:22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4" t="str">
        <f>IF(AND(testdata[[#This Row],[rev]],$G81="UP"),"DN",IF(AND(testdata[[#This Row],[rev]],$G81="DN"),"UP",$G81))</f>
        <v>UP</v>
      </c>
      <c r="H82" s="17" t="b">
        <f>IF(OR(AND($G81="UP",testdata[[#This Row],[low]]&lt;testdata[[#This Row],[sar-e]]),AND($G81="DN",testdata[[#This Row],[high]]&gt;testdata[[#This Row],[sar-e]])),TRUE,FALSE)</f>
        <v>0</v>
      </c>
      <c r="I82" s="1">
        <f>IF(testdata[[#This Row],[rev]],IF(testdata[[#This Row],[dir]]="UP",testdata[[#This Row],[high]],testdata[[#This Row],[low]]),IF($G81="UP",MAX($I81,testdata[[#This Row],[high]]),MIN($I81,testdata[[#This Row],[low]])))</f>
        <v>227.28</v>
      </c>
      <c r="J82" s="14">
        <f>IF(testdata[[#This Row],[rev]],initStep,MIN(maxAF,IF(testdata[[#This Row],[dir]]="UP",IF(testdata[[#This Row],[ep]]&gt;$I81,$J81+step,$J81),IF(testdata[[#This Row],[ep]]&lt;$I81,$J81+step,$J81))))</f>
        <v>0.06</v>
      </c>
      <c r="K82" s="22">
        <f t="shared" si="1"/>
        <v>221.69006364799998</v>
      </c>
      <c r="L82" s="15">
        <f>IF(OR(AND($G81="UP",testdata[[#This Row],[low]]&lt;testdata[[#This Row],[sar-e]]),AND($G81="DN",testdata[[#This Row],[high]]&gt;testdata[[#This Row],[sar-e]])),$I81,testdata[[#This Row],[sar-e]])</f>
        <v>221.69006364799998</v>
      </c>
      <c r="N82" s="20"/>
      <c r="O82" s="19"/>
      <c r="P82"/>
      <c r="Q82" s="3">
        <v>80</v>
      </c>
      <c r="R82" s="3" t="b">
        <v>0</v>
      </c>
      <c r="S82" s="24">
        <v>227.28</v>
      </c>
      <c r="T82" s="3">
        <v>0.06</v>
      </c>
      <c r="U82" s="16">
        <v>221.6901</v>
      </c>
      <c r="V82" s="3" t="str">
        <f>IF(Table3[[#This Row],[sar]]&lt;&gt;ROUND(testdata[[#This Row],[sar]],4),"ERR","")</f>
        <v/>
      </c>
    </row>
    <row r="83" spans="1:22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4" t="str">
        <f>IF(AND(testdata[[#This Row],[rev]],$G82="UP"),"DN",IF(AND(testdata[[#This Row],[rev]],$G82="DN"),"UP",$G82))</f>
        <v>UP</v>
      </c>
      <c r="H83" s="17" t="b">
        <f>IF(OR(AND($G82="UP",testdata[[#This Row],[low]]&lt;testdata[[#This Row],[sar-e]]),AND($G82="DN",testdata[[#This Row],[high]]&gt;testdata[[#This Row],[sar-e]])),TRUE,FALSE)</f>
        <v>0</v>
      </c>
      <c r="I83" s="1">
        <f>IF(testdata[[#This Row],[rev]],IF(testdata[[#This Row],[dir]]="UP",testdata[[#This Row],[high]],testdata[[#This Row],[low]]),IF($G82="UP",MAX($I82,testdata[[#This Row],[high]]),MIN($I82,testdata[[#This Row],[low]])))</f>
        <v>227.28</v>
      </c>
      <c r="J83" s="14">
        <f>IF(testdata[[#This Row],[rev]],initStep,MIN(maxAF,IF(testdata[[#This Row],[dir]]="UP",IF(testdata[[#This Row],[ep]]&gt;$I82,$J82+step,$J82),IF(testdata[[#This Row],[ep]]&lt;$I82,$J82+step,$J82))))</f>
        <v>0.06</v>
      </c>
      <c r="K83" s="22">
        <f t="shared" si="1"/>
        <v>222.02545982911997</v>
      </c>
      <c r="L83" s="15">
        <f>IF(OR(AND($G82="UP",testdata[[#This Row],[low]]&lt;testdata[[#This Row],[sar-e]]),AND($G82="DN",testdata[[#This Row],[high]]&gt;testdata[[#This Row],[sar-e]])),$I82,testdata[[#This Row],[sar-e]])</f>
        <v>222.02545982911997</v>
      </c>
      <c r="N83" s="20"/>
      <c r="O83" s="19"/>
      <c r="P83"/>
      <c r="Q83" s="3">
        <v>81</v>
      </c>
      <c r="R83" s="3" t="b">
        <v>0</v>
      </c>
      <c r="S83" s="24">
        <v>227.28</v>
      </c>
      <c r="T83" s="3">
        <v>0.06</v>
      </c>
      <c r="U83" s="16">
        <v>222.02549999999999</v>
      </c>
      <c r="V83" s="3" t="str">
        <f>IF(Table3[[#This Row],[sar]]&lt;&gt;ROUND(testdata[[#This Row],[sar]],4),"ERR","")</f>
        <v/>
      </c>
    </row>
    <row r="84" spans="1:22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4" t="str">
        <f>IF(AND(testdata[[#This Row],[rev]],$G83="UP"),"DN",IF(AND(testdata[[#This Row],[rev]],$G83="DN"),"UP",$G83))</f>
        <v>UP</v>
      </c>
      <c r="H84" s="17" t="b">
        <f>IF(OR(AND($G83="UP",testdata[[#This Row],[low]]&lt;testdata[[#This Row],[sar-e]]),AND($G83="DN",testdata[[#This Row],[high]]&gt;testdata[[#This Row],[sar-e]])),TRUE,FALSE)</f>
        <v>0</v>
      </c>
      <c r="I84" s="1">
        <f>IF(testdata[[#This Row],[rev]],IF(testdata[[#This Row],[dir]]="UP",testdata[[#This Row],[high]],testdata[[#This Row],[low]]),IF($G83="UP",MAX($I83,testdata[[#This Row],[high]]),MIN($I83,testdata[[#This Row],[low]])))</f>
        <v>227.28</v>
      </c>
      <c r="J84" s="14">
        <f>IF(testdata[[#This Row],[rev]],initStep,MIN(maxAF,IF(testdata[[#This Row],[dir]]="UP",IF(testdata[[#This Row],[ep]]&gt;$I83,$J83+step,$J83),IF(testdata[[#This Row],[ep]]&lt;$I83,$J83+step,$J83))))</f>
        <v>0.06</v>
      </c>
      <c r="K84" s="22">
        <f t="shared" si="1"/>
        <v>222.34073223937276</v>
      </c>
      <c r="L84" s="15">
        <f>IF(OR(AND($G83="UP",testdata[[#This Row],[low]]&lt;testdata[[#This Row],[sar-e]]),AND($G83="DN",testdata[[#This Row],[high]]&gt;testdata[[#This Row],[sar-e]])),$I83,testdata[[#This Row],[sar-e]])</f>
        <v>222.34073223937276</v>
      </c>
      <c r="N84" s="20"/>
      <c r="O84" s="19"/>
      <c r="P84"/>
      <c r="Q84" s="3">
        <v>82</v>
      </c>
      <c r="R84" s="3" t="b">
        <v>0</v>
      </c>
      <c r="S84" s="24">
        <v>227.28</v>
      </c>
      <c r="T84" s="3">
        <v>0.06</v>
      </c>
      <c r="U84" s="16">
        <v>222.3407</v>
      </c>
      <c r="V84" s="3" t="str">
        <f>IF(Table3[[#This Row],[sar]]&lt;&gt;ROUND(testdata[[#This Row],[sar]],4),"ERR","")</f>
        <v/>
      </c>
    </row>
    <row r="85" spans="1:22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4" t="str">
        <f>IF(AND(testdata[[#This Row],[rev]],$G84="UP"),"DN",IF(AND(testdata[[#This Row],[rev]],$G84="DN"),"UP",$G84))</f>
        <v>UP</v>
      </c>
      <c r="H85" s="17" t="b">
        <f>IF(OR(AND($G84="UP",testdata[[#This Row],[low]]&lt;testdata[[#This Row],[sar-e]]),AND($G84="DN",testdata[[#This Row],[high]]&gt;testdata[[#This Row],[sar-e]])),TRUE,FALSE)</f>
        <v>0</v>
      </c>
      <c r="I85" s="1">
        <f>IF(testdata[[#This Row],[rev]],IF(testdata[[#This Row],[dir]]="UP",testdata[[#This Row],[high]],testdata[[#This Row],[low]]),IF($G84="UP",MAX($I84,testdata[[#This Row],[high]]),MIN($I84,testdata[[#This Row],[low]])))</f>
        <v>227.28</v>
      </c>
      <c r="J85" s="14">
        <f>IF(testdata[[#This Row],[rev]],initStep,MIN(maxAF,IF(testdata[[#This Row],[dir]]="UP",IF(testdata[[#This Row],[ep]]&gt;$I84,$J84+step,$J84),IF(testdata[[#This Row],[ep]]&lt;$I84,$J84+step,$J84))))</f>
        <v>0.06</v>
      </c>
      <c r="K85" s="22">
        <f t="shared" si="1"/>
        <v>222.63708830501039</v>
      </c>
      <c r="L85" s="15">
        <f>IF(OR(AND($G84="UP",testdata[[#This Row],[low]]&lt;testdata[[#This Row],[sar-e]]),AND($G84="DN",testdata[[#This Row],[high]]&gt;testdata[[#This Row],[sar-e]])),$I84,testdata[[#This Row],[sar-e]])</f>
        <v>222.63708830501039</v>
      </c>
      <c r="N85" s="20"/>
      <c r="O85" s="19"/>
      <c r="P85"/>
      <c r="Q85" s="3">
        <v>83</v>
      </c>
      <c r="R85" s="3" t="b">
        <v>0</v>
      </c>
      <c r="S85" s="24">
        <v>227.28</v>
      </c>
      <c r="T85" s="3">
        <v>0.06</v>
      </c>
      <c r="U85" s="16">
        <v>222.6371</v>
      </c>
      <c r="V85" s="3" t="str">
        <f>IF(Table3[[#This Row],[sar]]&lt;&gt;ROUND(testdata[[#This Row],[sar]],4),"ERR","")</f>
        <v/>
      </c>
    </row>
    <row r="86" spans="1:22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4" t="str">
        <f>IF(AND(testdata[[#This Row],[rev]],$G85="UP"),"DN",IF(AND(testdata[[#This Row],[rev]],$G85="DN"),"UP",$G85))</f>
        <v>UP</v>
      </c>
      <c r="H86" s="17" t="b">
        <f>IF(OR(AND($G85="UP",testdata[[#This Row],[low]]&lt;testdata[[#This Row],[sar-e]]),AND($G85="DN",testdata[[#This Row],[high]]&gt;testdata[[#This Row],[sar-e]])),TRUE,FALSE)</f>
        <v>0</v>
      </c>
      <c r="I86" s="1">
        <f>IF(testdata[[#This Row],[rev]],IF(testdata[[#This Row],[dir]]="UP",testdata[[#This Row],[high]],testdata[[#This Row],[low]]),IF($G85="UP",MAX($I85,testdata[[#This Row],[high]]),MIN($I85,testdata[[#This Row],[low]])))</f>
        <v>227.28</v>
      </c>
      <c r="J86" s="14">
        <f>IF(testdata[[#This Row],[rev]],initStep,MIN(maxAF,IF(testdata[[#This Row],[dir]]="UP",IF(testdata[[#This Row],[ep]]&gt;$I85,$J85+step,$J85),IF(testdata[[#This Row],[ep]]&lt;$I85,$J85+step,$J85))))</f>
        <v>0.06</v>
      </c>
      <c r="K86" s="22">
        <f t="shared" si="1"/>
        <v>222.91566300670976</v>
      </c>
      <c r="L86" s="15">
        <f>IF(OR(AND($G85="UP",testdata[[#This Row],[low]]&lt;testdata[[#This Row],[sar-e]]),AND($G85="DN",testdata[[#This Row],[high]]&gt;testdata[[#This Row],[sar-e]])),$I85,testdata[[#This Row],[sar-e]])</f>
        <v>222.91566300670976</v>
      </c>
      <c r="N86" s="20"/>
      <c r="O86" s="19"/>
      <c r="P86"/>
      <c r="Q86" s="3">
        <v>84</v>
      </c>
      <c r="R86" s="3" t="b">
        <v>0</v>
      </c>
      <c r="S86" s="24">
        <v>227.28</v>
      </c>
      <c r="T86" s="3">
        <v>0.06</v>
      </c>
      <c r="U86" s="16">
        <v>222.91569999999999</v>
      </c>
      <c r="V86" s="3" t="str">
        <f>IF(Table3[[#This Row],[sar]]&lt;&gt;ROUND(testdata[[#This Row],[sar]],4),"ERR","")</f>
        <v/>
      </c>
    </row>
    <row r="87" spans="1:22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4" t="str">
        <f>IF(AND(testdata[[#This Row],[rev]],$G86="UP"),"DN",IF(AND(testdata[[#This Row],[rev]],$G86="DN"),"UP",$G86))</f>
        <v>UP</v>
      </c>
      <c r="H87" s="17" t="b">
        <f>IF(OR(AND($G86="UP",testdata[[#This Row],[low]]&lt;testdata[[#This Row],[sar-e]]),AND($G86="DN",testdata[[#This Row],[high]]&gt;testdata[[#This Row],[sar-e]])),TRUE,FALSE)</f>
        <v>0</v>
      </c>
      <c r="I87" s="1">
        <f>IF(testdata[[#This Row],[rev]],IF(testdata[[#This Row],[dir]]="UP",testdata[[#This Row],[high]],testdata[[#This Row],[low]]),IF($G86="UP",MAX($I86,testdata[[#This Row],[high]]),MIN($I86,testdata[[#This Row],[low]])))</f>
        <v>227.46</v>
      </c>
      <c r="J87" s="14">
        <f>IF(testdata[[#This Row],[rev]],initStep,MIN(maxAF,IF(testdata[[#This Row],[dir]]="UP",IF(testdata[[#This Row],[ep]]&gt;$I86,$J86+step,$J86),IF(testdata[[#This Row],[ep]]&lt;$I86,$J86+step,$J86))))</f>
        <v>0.08</v>
      </c>
      <c r="K87" s="22">
        <f t="shared" si="1"/>
        <v>223.17752322630719</v>
      </c>
      <c r="L87" s="15">
        <f>IF(OR(AND($G86="UP",testdata[[#This Row],[low]]&lt;testdata[[#This Row],[sar-e]]),AND($G86="DN",testdata[[#This Row],[high]]&gt;testdata[[#This Row],[sar-e]])),$I86,testdata[[#This Row],[sar-e]])</f>
        <v>223.17752322630719</v>
      </c>
      <c r="N87" s="20"/>
      <c r="O87" s="19"/>
      <c r="P87"/>
      <c r="Q87" s="3">
        <v>85</v>
      </c>
      <c r="R87" s="3" t="b">
        <v>0</v>
      </c>
      <c r="S87" s="24">
        <v>227.46</v>
      </c>
      <c r="T87" s="3">
        <v>0.08</v>
      </c>
      <c r="U87" s="16">
        <v>223.17750000000001</v>
      </c>
      <c r="V87" s="3" t="str">
        <f>IF(Table3[[#This Row],[sar]]&lt;&gt;ROUND(testdata[[#This Row],[sar]],4),"ERR","")</f>
        <v/>
      </c>
    </row>
    <row r="88" spans="1:22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4" t="str">
        <f>IF(AND(testdata[[#This Row],[rev]],$G87="UP"),"DN",IF(AND(testdata[[#This Row],[rev]],$G87="DN"),"UP",$G87))</f>
        <v>UP</v>
      </c>
      <c r="H88" s="17" t="b">
        <f>IF(OR(AND($G87="UP",testdata[[#This Row],[low]]&lt;testdata[[#This Row],[sar-e]]),AND($G87="DN",testdata[[#This Row],[high]]&gt;testdata[[#This Row],[sar-e]])),TRUE,FALSE)</f>
        <v>0</v>
      </c>
      <c r="I88" s="1">
        <f>IF(testdata[[#This Row],[rev]],IF(testdata[[#This Row],[dir]]="UP",testdata[[#This Row],[high]],testdata[[#This Row],[low]]),IF($G87="UP",MAX($I87,testdata[[#This Row],[high]]),MIN($I87,testdata[[#This Row],[low]])))</f>
        <v>227.65</v>
      </c>
      <c r="J88" s="14">
        <f>IF(testdata[[#This Row],[rev]],initStep,MIN(maxAF,IF(testdata[[#This Row],[dir]]="UP",IF(testdata[[#This Row],[ep]]&gt;$I87,$J87+step,$J87),IF(testdata[[#This Row],[ep]]&lt;$I87,$J87+step,$J87))))</f>
        <v>0.1</v>
      </c>
      <c r="K88" s="22">
        <f t="shared" si="1"/>
        <v>223.52012136820261</v>
      </c>
      <c r="L88" s="15">
        <f>IF(OR(AND($G87="UP",testdata[[#This Row],[low]]&lt;testdata[[#This Row],[sar-e]]),AND($G87="DN",testdata[[#This Row],[high]]&gt;testdata[[#This Row],[sar-e]])),$I87,testdata[[#This Row],[sar-e]])</f>
        <v>223.52012136820261</v>
      </c>
      <c r="N88" s="20"/>
      <c r="O88" s="19"/>
      <c r="P88"/>
      <c r="Q88" s="3">
        <v>86</v>
      </c>
      <c r="R88" s="3" t="b">
        <v>0</v>
      </c>
      <c r="S88" s="24">
        <v>227.65</v>
      </c>
      <c r="T88" s="3">
        <v>0.1</v>
      </c>
      <c r="U88" s="16">
        <v>223.52010000000001</v>
      </c>
      <c r="V88" s="3" t="str">
        <f>IF(Table3[[#This Row],[sar]]&lt;&gt;ROUND(testdata[[#This Row],[sar]],4),"ERR","")</f>
        <v/>
      </c>
    </row>
    <row r="89" spans="1:22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4" t="str">
        <f>IF(AND(testdata[[#This Row],[rev]],$G88="UP"),"DN",IF(AND(testdata[[#This Row],[rev]],$G88="DN"),"UP",$G88))</f>
        <v>UP</v>
      </c>
      <c r="H89" s="17" t="b">
        <f>IF(OR(AND($G88="UP",testdata[[#This Row],[low]]&lt;testdata[[#This Row],[sar-e]]),AND($G88="DN",testdata[[#This Row],[high]]&gt;testdata[[#This Row],[sar-e]])),TRUE,FALSE)</f>
        <v>0</v>
      </c>
      <c r="I89" s="1">
        <f>IF(testdata[[#This Row],[rev]],IF(testdata[[#This Row],[dir]]="UP",testdata[[#This Row],[high]],testdata[[#This Row],[low]]),IF($G88="UP",MAX($I88,testdata[[#This Row],[high]]),MIN($I88,testdata[[#This Row],[low]])))</f>
        <v>227.91</v>
      </c>
      <c r="J89" s="14">
        <f>IF(testdata[[#This Row],[rev]],initStep,MIN(maxAF,IF(testdata[[#This Row],[dir]]="UP",IF(testdata[[#This Row],[ep]]&gt;$I88,$J88+step,$J88),IF(testdata[[#This Row],[ep]]&lt;$I88,$J88+step,$J88))))</f>
        <v>0.12000000000000001</v>
      </c>
      <c r="K89" s="22">
        <f t="shared" si="1"/>
        <v>223.93310923138236</v>
      </c>
      <c r="L89" s="15">
        <f>IF(OR(AND($G88="UP",testdata[[#This Row],[low]]&lt;testdata[[#This Row],[sar-e]]),AND($G88="DN",testdata[[#This Row],[high]]&gt;testdata[[#This Row],[sar-e]])),$I88,testdata[[#This Row],[sar-e]])</f>
        <v>223.93310923138236</v>
      </c>
      <c r="N89" s="20"/>
      <c r="O89" s="19"/>
      <c r="P89"/>
      <c r="Q89" s="3">
        <v>87</v>
      </c>
      <c r="R89" s="3" t="b">
        <v>0</v>
      </c>
      <c r="S89" s="24">
        <v>227.91</v>
      </c>
      <c r="T89" s="3">
        <v>0.12</v>
      </c>
      <c r="U89" s="16">
        <v>223.9331</v>
      </c>
      <c r="V89" s="3" t="str">
        <f>IF(Table3[[#This Row],[sar]]&lt;&gt;ROUND(testdata[[#This Row],[sar]],4),"ERR","")</f>
        <v/>
      </c>
    </row>
    <row r="90" spans="1:22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4" t="str">
        <f>IF(AND(testdata[[#This Row],[rev]],$G89="UP"),"DN",IF(AND(testdata[[#This Row],[rev]],$G89="DN"),"UP",$G89))</f>
        <v>UP</v>
      </c>
      <c r="H90" s="17" t="b">
        <f>IF(OR(AND($G89="UP",testdata[[#This Row],[low]]&lt;testdata[[#This Row],[sar-e]]),AND($G89="DN",testdata[[#This Row],[high]]&gt;testdata[[#This Row],[sar-e]])),TRUE,FALSE)</f>
        <v>0</v>
      </c>
      <c r="I90" s="1">
        <f>IF(testdata[[#This Row],[rev]],IF(testdata[[#This Row],[dir]]="UP",testdata[[#This Row],[high]],testdata[[#This Row],[low]]),IF($G89="UP",MAX($I89,testdata[[#This Row],[high]]),MIN($I89,testdata[[#This Row],[low]])))</f>
        <v>227.91</v>
      </c>
      <c r="J90" s="14">
        <f>IF(testdata[[#This Row],[rev]],initStep,MIN(maxAF,IF(testdata[[#This Row],[dir]]="UP",IF(testdata[[#This Row],[ep]]&gt;$I89,$J89+step,$J89),IF(testdata[[#This Row],[ep]]&lt;$I89,$J89+step,$J89))))</f>
        <v>0.12000000000000001</v>
      </c>
      <c r="K90" s="22">
        <f t="shared" si="1"/>
        <v>224.41033612361647</v>
      </c>
      <c r="L90" s="15">
        <f>IF(OR(AND($G89="UP",testdata[[#This Row],[low]]&lt;testdata[[#This Row],[sar-e]]),AND($G89="DN",testdata[[#This Row],[high]]&gt;testdata[[#This Row],[sar-e]])),$I89,testdata[[#This Row],[sar-e]])</f>
        <v>224.41033612361647</v>
      </c>
      <c r="N90" s="20"/>
      <c r="O90" s="19"/>
      <c r="P90"/>
      <c r="Q90" s="3">
        <v>88</v>
      </c>
      <c r="R90" s="3" t="b">
        <v>0</v>
      </c>
      <c r="S90" s="24">
        <v>227.91</v>
      </c>
      <c r="T90" s="3">
        <v>0.12</v>
      </c>
      <c r="U90" s="16">
        <v>224.41030000000001</v>
      </c>
      <c r="V90" s="3" t="str">
        <f>IF(Table3[[#This Row],[sar]]&lt;&gt;ROUND(testdata[[#This Row],[sar]],4),"ERR","")</f>
        <v/>
      </c>
    </row>
    <row r="91" spans="1:22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4" t="str">
        <f>IF(AND(testdata[[#This Row],[rev]],$G90="UP"),"DN",IF(AND(testdata[[#This Row],[rev]],$G90="DN"),"UP",$G90))</f>
        <v>UP</v>
      </c>
      <c r="H91" s="17" t="b">
        <f>IF(OR(AND($G90="UP",testdata[[#This Row],[low]]&lt;testdata[[#This Row],[sar-e]]),AND($G90="DN",testdata[[#This Row],[high]]&gt;testdata[[#This Row],[sar-e]])),TRUE,FALSE)</f>
        <v>0</v>
      </c>
      <c r="I91" s="1">
        <f>IF(testdata[[#This Row],[rev]],IF(testdata[[#This Row],[dir]]="UP",testdata[[#This Row],[high]],testdata[[#This Row],[low]]),IF($G90="UP",MAX($I90,testdata[[#This Row],[high]]),MIN($I90,testdata[[#This Row],[low]])))</f>
        <v>227.91</v>
      </c>
      <c r="J91" s="14">
        <f>IF(testdata[[#This Row],[rev]],initStep,MIN(maxAF,IF(testdata[[#This Row],[dir]]="UP",IF(testdata[[#This Row],[ep]]&gt;$I90,$J90+step,$J90),IF(testdata[[#This Row],[ep]]&lt;$I90,$J90+step,$J90))))</f>
        <v>0.12000000000000001</v>
      </c>
      <c r="K91" s="22">
        <f t="shared" si="1"/>
        <v>224.83029578878251</v>
      </c>
      <c r="L91" s="15">
        <f>IF(OR(AND($G90="UP",testdata[[#This Row],[low]]&lt;testdata[[#This Row],[sar-e]]),AND($G90="DN",testdata[[#This Row],[high]]&gt;testdata[[#This Row],[sar-e]])),$I90,testdata[[#This Row],[sar-e]])</f>
        <v>224.83029578878251</v>
      </c>
      <c r="N91" s="20"/>
      <c r="O91" s="19"/>
      <c r="P91"/>
      <c r="Q91" s="3">
        <v>89</v>
      </c>
      <c r="R91" s="3" t="b">
        <v>0</v>
      </c>
      <c r="S91" s="24">
        <v>227.91</v>
      </c>
      <c r="T91" s="3">
        <v>0.12</v>
      </c>
      <c r="U91" s="16">
        <v>224.83029999999999</v>
      </c>
      <c r="V91" s="3" t="str">
        <f>IF(Table3[[#This Row],[sar]]&lt;&gt;ROUND(testdata[[#This Row],[sar]],4),"ERR","")</f>
        <v/>
      </c>
    </row>
    <row r="92" spans="1:22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4" t="str">
        <f>IF(AND(testdata[[#This Row],[rev]],$G91="UP"),"DN",IF(AND(testdata[[#This Row],[rev]],$G91="DN"),"UP",$G91))</f>
        <v>UP</v>
      </c>
      <c r="H92" s="17" t="b">
        <f>IF(OR(AND($G91="UP",testdata[[#This Row],[low]]&lt;testdata[[#This Row],[sar-e]]),AND($G91="DN",testdata[[#This Row],[high]]&gt;testdata[[#This Row],[sar-e]])),TRUE,FALSE)</f>
        <v>0</v>
      </c>
      <c r="I92" s="1">
        <f>IF(testdata[[#This Row],[rev]],IF(testdata[[#This Row],[dir]]="UP",testdata[[#This Row],[high]],testdata[[#This Row],[low]]),IF($G91="UP",MAX($I91,testdata[[#This Row],[high]]),MIN($I91,testdata[[#This Row],[low]])))</f>
        <v>227.91</v>
      </c>
      <c r="J92" s="14">
        <f>IF(testdata[[#This Row],[rev]],initStep,MIN(maxAF,IF(testdata[[#This Row],[dir]]="UP",IF(testdata[[#This Row],[ep]]&gt;$I91,$J91+step,$J91),IF(testdata[[#This Row],[ep]]&lt;$I91,$J91+step,$J91))))</f>
        <v>0.12000000000000001</v>
      </c>
      <c r="K92" s="22">
        <f t="shared" si="1"/>
        <v>225.1998602941286</v>
      </c>
      <c r="L92" s="15">
        <f>IF(OR(AND($G91="UP",testdata[[#This Row],[low]]&lt;testdata[[#This Row],[sar-e]]),AND($G91="DN",testdata[[#This Row],[high]]&gt;testdata[[#This Row],[sar-e]])),$I91,testdata[[#This Row],[sar-e]])</f>
        <v>225.1998602941286</v>
      </c>
      <c r="N92" s="20"/>
      <c r="O92" s="19"/>
      <c r="P92"/>
      <c r="Q92" s="3">
        <v>90</v>
      </c>
      <c r="R92" s="3" t="b">
        <v>0</v>
      </c>
      <c r="S92" s="24">
        <v>227.91</v>
      </c>
      <c r="T92" s="3">
        <v>0.12</v>
      </c>
      <c r="U92" s="16">
        <v>225.19990000000001</v>
      </c>
      <c r="V92" s="3" t="str">
        <f>IF(Table3[[#This Row],[sar]]&lt;&gt;ROUND(testdata[[#This Row],[sar]],4),"ERR","")</f>
        <v/>
      </c>
    </row>
    <row r="93" spans="1:22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4" t="str">
        <f>IF(AND(testdata[[#This Row],[rev]],$G92="UP"),"DN",IF(AND(testdata[[#This Row],[rev]],$G92="DN"),"UP",$G92))</f>
        <v>UP</v>
      </c>
      <c r="H93" s="17" t="b">
        <f>IF(OR(AND($G92="UP",testdata[[#This Row],[low]]&lt;testdata[[#This Row],[sar-e]]),AND($G92="DN",testdata[[#This Row],[high]]&gt;testdata[[#This Row],[sar-e]])),TRUE,FALSE)</f>
        <v>0</v>
      </c>
      <c r="I93" s="1">
        <f>IF(testdata[[#This Row],[rev]],IF(testdata[[#This Row],[dir]]="UP",testdata[[#This Row],[high]],testdata[[#This Row],[low]]),IF($G92="UP",MAX($I92,testdata[[#This Row],[high]]),MIN($I92,testdata[[#This Row],[low]])))</f>
        <v>228.15</v>
      </c>
      <c r="J93" s="14">
        <f>IF(testdata[[#This Row],[rev]],initStep,MIN(maxAF,IF(testdata[[#This Row],[dir]]="UP",IF(testdata[[#This Row],[ep]]&gt;$I92,$J92+step,$J92),IF(testdata[[#This Row],[ep]]&lt;$I92,$J92+step,$J92))))</f>
        <v>0.14000000000000001</v>
      </c>
      <c r="K93" s="22">
        <f t="shared" si="1"/>
        <v>225.52507705883318</v>
      </c>
      <c r="L93" s="15">
        <f>IF(OR(AND($G92="UP",testdata[[#This Row],[low]]&lt;testdata[[#This Row],[sar-e]]),AND($G92="DN",testdata[[#This Row],[high]]&gt;testdata[[#This Row],[sar-e]])),$I92,testdata[[#This Row],[sar-e]])</f>
        <v>225.52507705883318</v>
      </c>
      <c r="N93" s="20"/>
      <c r="O93" s="19"/>
      <c r="P93"/>
      <c r="Q93" s="3">
        <v>91</v>
      </c>
      <c r="R93" s="3" t="b">
        <v>0</v>
      </c>
      <c r="S93" s="24">
        <v>228.15</v>
      </c>
      <c r="T93" s="3">
        <v>0.14000000000000001</v>
      </c>
      <c r="U93" s="16">
        <v>225.52510000000001</v>
      </c>
      <c r="V93" s="3" t="str">
        <f>IF(Table3[[#This Row],[sar]]&lt;&gt;ROUND(testdata[[#This Row],[sar]],4),"ERR","")</f>
        <v/>
      </c>
    </row>
    <row r="94" spans="1:22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4" t="str">
        <f>IF(AND(testdata[[#This Row],[rev]],$G93="UP"),"DN",IF(AND(testdata[[#This Row],[rev]],$G93="DN"),"UP",$G93))</f>
        <v>UP</v>
      </c>
      <c r="H94" s="17" t="b">
        <f>IF(OR(AND($G93="UP",testdata[[#This Row],[low]]&lt;testdata[[#This Row],[sar-e]]),AND($G93="DN",testdata[[#This Row],[high]]&gt;testdata[[#This Row],[sar-e]])),TRUE,FALSE)</f>
        <v>0</v>
      </c>
      <c r="I94" s="1">
        <f>IF(testdata[[#This Row],[rev]],IF(testdata[[#This Row],[dir]]="UP",testdata[[#This Row],[high]],testdata[[#This Row],[low]]),IF($G93="UP",MAX($I93,testdata[[#This Row],[high]]),MIN($I93,testdata[[#This Row],[low]])))</f>
        <v>228.36</v>
      </c>
      <c r="J94" s="14">
        <f>IF(testdata[[#This Row],[rev]],initStep,MIN(maxAF,IF(testdata[[#This Row],[dir]]="UP",IF(testdata[[#This Row],[ep]]&gt;$I93,$J93+step,$J93),IF(testdata[[#This Row],[ep]]&lt;$I93,$J93+step,$J93))))</f>
        <v>0.16</v>
      </c>
      <c r="K94" s="22">
        <f t="shared" si="1"/>
        <v>225.89256627059655</v>
      </c>
      <c r="L94" s="15">
        <f>IF(OR(AND($G93="UP",testdata[[#This Row],[low]]&lt;testdata[[#This Row],[sar-e]]),AND($G93="DN",testdata[[#This Row],[high]]&gt;testdata[[#This Row],[sar-e]])),$I93,testdata[[#This Row],[sar-e]])</f>
        <v>225.89256627059655</v>
      </c>
      <c r="N94" s="20"/>
      <c r="O94" s="19"/>
      <c r="P94"/>
      <c r="Q94" s="3">
        <v>92</v>
      </c>
      <c r="R94" s="3" t="b">
        <v>0</v>
      </c>
      <c r="S94" s="24">
        <v>228.36</v>
      </c>
      <c r="T94" s="3">
        <v>0.16</v>
      </c>
      <c r="U94" s="16">
        <v>225.89259999999999</v>
      </c>
      <c r="V94" s="3" t="str">
        <f>IF(Table3[[#This Row],[sar]]&lt;&gt;ROUND(testdata[[#This Row],[sar]],4),"ERR","")</f>
        <v/>
      </c>
    </row>
    <row r="95" spans="1:22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4" t="str">
        <f>IF(AND(testdata[[#This Row],[rev]],$G94="UP"),"DN",IF(AND(testdata[[#This Row],[rev]],$G94="DN"),"UP",$G94))</f>
        <v>DN</v>
      </c>
      <c r="H95" s="17" t="b">
        <f>IF(OR(AND($G94="UP",testdata[[#This Row],[low]]&lt;testdata[[#This Row],[sar-e]]),AND($G94="DN",testdata[[#This Row],[high]]&gt;testdata[[#This Row],[sar-e]])),TRUE,FALSE)</f>
        <v>1</v>
      </c>
      <c r="I95" s="1">
        <f>IF(testdata[[#This Row],[rev]],IF(testdata[[#This Row],[dir]]="UP",testdata[[#This Row],[high]],testdata[[#This Row],[low]]),IF($G94="UP",MAX($I94,testdata[[#This Row],[high]]),MIN($I94,testdata[[#This Row],[low]])))</f>
        <v>223.7</v>
      </c>
      <c r="J95" s="14">
        <f>IF(testdata[[#This Row],[rev]],initStep,MIN(maxAF,IF(testdata[[#This Row],[dir]]="UP",IF(testdata[[#This Row],[ep]]&gt;$I94,$J94+step,$J94),IF(testdata[[#This Row],[ep]]&lt;$I94,$J94+step,$J94))))</f>
        <v>0.02</v>
      </c>
      <c r="K95" s="22">
        <f t="shared" si="1"/>
        <v>226.28735566730111</v>
      </c>
      <c r="L95" s="15">
        <f>IF(OR(AND($G94="UP",testdata[[#This Row],[low]]&lt;testdata[[#This Row],[sar-e]]),AND($G94="DN",testdata[[#This Row],[high]]&gt;testdata[[#This Row],[sar-e]])),$I94,testdata[[#This Row],[sar-e]])</f>
        <v>228.36</v>
      </c>
      <c r="N95" s="20"/>
      <c r="O95" s="19"/>
      <c r="P95"/>
      <c r="Q95" s="3">
        <v>93</v>
      </c>
      <c r="R95" s="3" t="b">
        <v>1</v>
      </c>
      <c r="S95" s="24">
        <v>223.7</v>
      </c>
      <c r="T95" s="3">
        <v>0.02</v>
      </c>
      <c r="U95" s="16">
        <v>228.36</v>
      </c>
      <c r="V95" s="3" t="str">
        <f>IF(Table3[[#This Row],[sar]]&lt;&gt;ROUND(testdata[[#This Row],[sar]],4),"ERR","")</f>
        <v/>
      </c>
    </row>
    <row r="96" spans="1:22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4" t="str">
        <f>IF(AND(testdata[[#This Row],[rev]],$G95="UP"),"DN",IF(AND(testdata[[#This Row],[rev]],$G95="DN"),"UP",$G95))</f>
        <v>DN</v>
      </c>
      <c r="H96" s="17" t="b">
        <f>IF(OR(AND($G95="UP",testdata[[#This Row],[low]]&lt;testdata[[#This Row],[sar-e]]),AND($G95="DN",testdata[[#This Row],[high]]&gt;testdata[[#This Row],[sar-e]])),TRUE,FALSE)</f>
        <v>0</v>
      </c>
      <c r="I96" s="1">
        <f>IF(testdata[[#This Row],[rev]],IF(testdata[[#This Row],[dir]]="UP",testdata[[#This Row],[high]],testdata[[#This Row],[low]]),IF($G95="UP",MAX($I95,testdata[[#This Row],[high]]),MIN($I95,testdata[[#This Row],[low]])))</f>
        <v>223.39</v>
      </c>
      <c r="J96" s="14">
        <f>IF(testdata[[#This Row],[rev]],initStep,MIN(maxAF,IF(testdata[[#This Row],[dir]]="UP",IF(testdata[[#This Row],[ep]]&gt;$I95,$J95+step,$J95),IF(testdata[[#This Row],[ep]]&lt;$I95,$J95+step,$J95))))</f>
        <v>0.04</v>
      </c>
      <c r="K96" s="22">
        <f t="shared" si="1"/>
        <v>228.36</v>
      </c>
      <c r="L96" s="15">
        <f>IF(OR(AND($G95="UP",testdata[[#This Row],[low]]&lt;testdata[[#This Row],[sar-e]]),AND($G95="DN",testdata[[#This Row],[high]]&gt;testdata[[#This Row],[sar-e]])),$I95,testdata[[#This Row],[sar-e]])</f>
        <v>228.36</v>
      </c>
      <c r="N96" s="20"/>
      <c r="O96" s="19"/>
      <c r="P96"/>
      <c r="Q96" s="3">
        <v>94</v>
      </c>
      <c r="R96" s="3" t="b">
        <v>0</v>
      </c>
      <c r="S96" s="24">
        <v>223.39</v>
      </c>
      <c r="T96" s="3">
        <v>0.04</v>
      </c>
      <c r="U96" s="16">
        <v>228.36</v>
      </c>
      <c r="V96" s="3" t="str">
        <f>IF(Table3[[#This Row],[sar]]&lt;&gt;ROUND(testdata[[#This Row],[sar]],4),"ERR","")</f>
        <v/>
      </c>
    </row>
    <row r="97" spans="1:22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4" t="str">
        <f>IF(AND(testdata[[#This Row],[rev]],$G96="UP"),"DN",IF(AND(testdata[[#This Row],[rev]],$G96="DN"),"UP",$G96))</f>
        <v>DN</v>
      </c>
      <c r="H97" s="17" t="b">
        <f>IF(OR(AND($G96="UP",testdata[[#This Row],[low]]&lt;testdata[[#This Row],[sar-e]]),AND($G96="DN",testdata[[#This Row],[high]]&gt;testdata[[#This Row],[sar-e]])),TRUE,FALSE)</f>
        <v>0</v>
      </c>
      <c r="I97" s="1">
        <f>IF(testdata[[#This Row],[rev]],IF(testdata[[#This Row],[dir]]="UP",testdata[[#This Row],[high]],testdata[[#This Row],[low]]),IF($G96="UP",MAX($I96,testdata[[#This Row],[high]]),MIN($I96,testdata[[#This Row],[low]])))</f>
        <v>223.39</v>
      </c>
      <c r="J97" s="14">
        <f>IF(testdata[[#This Row],[rev]],initStep,MIN(maxAF,IF(testdata[[#This Row],[dir]]="UP",IF(testdata[[#This Row],[ep]]&gt;$I96,$J96+step,$J96),IF(testdata[[#This Row],[ep]]&lt;$I96,$J96+step,$J96))))</f>
        <v>0.04</v>
      </c>
      <c r="K97" s="22">
        <f t="shared" si="1"/>
        <v>228.16120000000001</v>
      </c>
      <c r="L97" s="15">
        <f>IF(OR(AND($G96="UP",testdata[[#This Row],[low]]&lt;testdata[[#This Row],[sar-e]]),AND($G96="DN",testdata[[#This Row],[high]]&gt;testdata[[#This Row],[sar-e]])),$I96,testdata[[#This Row],[sar-e]])</f>
        <v>228.16120000000001</v>
      </c>
      <c r="N97" s="20"/>
      <c r="O97" s="19"/>
      <c r="P97"/>
      <c r="Q97" s="3">
        <v>95</v>
      </c>
      <c r="R97" s="3" t="b">
        <v>0</v>
      </c>
      <c r="S97" s="24">
        <v>223.39</v>
      </c>
      <c r="T97" s="3">
        <v>0.04</v>
      </c>
      <c r="U97" s="16">
        <v>228.16120000000001</v>
      </c>
      <c r="V97" s="3" t="str">
        <f>IF(Table3[[#This Row],[sar]]&lt;&gt;ROUND(testdata[[#This Row],[sar]],4),"ERR","")</f>
        <v/>
      </c>
    </row>
    <row r="98" spans="1:22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4" t="str">
        <f>IF(AND(testdata[[#This Row],[rev]],$G97="UP"),"DN",IF(AND(testdata[[#This Row],[rev]],$G97="DN"),"UP",$G97))</f>
        <v>DN</v>
      </c>
      <c r="H98" s="17" t="b">
        <f>IF(OR(AND($G97="UP",testdata[[#This Row],[low]]&lt;testdata[[#This Row],[sar-e]]),AND($G97="DN",testdata[[#This Row],[high]]&gt;testdata[[#This Row],[sar-e]])),TRUE,FALSE)</f>
        <v>0</v>
      </c>
      <c r="I98" s="1">
        <f>IF(testdata[[#This Row],[rev]],IF(testdata[[#This Row],[dir]]="UP",testdata[[#This Row],[high]],testdata[[#This Row],[low]]),IF($G97="UP",MAX($I97,testdata[[#This Row],[high]]),MIN($I97,testdata[[#This Row],[low]])))</f>
        <v>223.39</v>
      </c>
      <c r="J98" s="14">
        <f>IF(testdata[[#This Row],[rev]],initStep,MIN(maxAF,IF(testdata[[#This Row],[dir]]="UP",IF(testdata[[#This Row],[ep]]&gt;$I97,$J97+step,$J97),IF(testdata[[#This Row],[ep]]&lt;$I97,$J97+step,$J97))))</f>
        <v>0.04</v>
      </c>
      <c r="K98" s="22">
        <f t="shared" si="1"/>
        <v>227.97035200000002</v>
      </c>
      <c r="L98" s="15">
        <f>IF(OR(AND($G97="UP",testdata[[#This Row],[low]]&lt;testdata[[#This Row],[sar-e]]),AND($G97="DN",testdata[[#This Row],[high]]&gt;testdata[[#This Row],[sar-e]])),$I97,testdata[[#This Row],[sar-e]])</f>
        <v>227.97035200000002</v>
      </c>
      <c r="N98" s="20"/>
      <c r="O98" s="19"/>
      <c r="P98"/>
      <c r="Q98" s="3">
        <v>96</v>
      </c>
      <c r="R98" s="3" t="b">
        <v>0</v>
      </c>
      <c r="S98" s="24">
        <v>223.39</v>
      </c>
      <c r="T98" s="3">
        <v>0.04</v>
      </c>
      <c r="U98" s="16">
        <v>227.97040000000001</v>
      </c>
      <c r="V98" s="3" t="str">
        <f>IF(Table3[[#This Row],[sar]]&lt;&gt;ROUND(testdata[[#This Row],[sar]],4),"ERR","")</f>
        <v/>
      </c>
    </row>
    <row r="99" spans="1:22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4" t="str">
        <f>IF(AND(testdata[[#This Row],[rev]],$G98="UP"),"DN",IF(AND(testdata[[#This Row],[rev]],$G98="DN"),"UP",$G98))</f>
        <v>UP</v>
      </c>
      <c r="H99" s="17" t="b">
        <f>IF(OR(AND($G98="UP",testdata[[#This Row],[low]]&lt;testdata[[#This Row],[sar-e]]),AND($G98="DN",testdata[[#This Row],[high]]&gt;testdata[[#This Row],[sar-e]])),TRUE,FALSE)</f>
        <v>1</v>
      </c>
      <c r="I99" s="1">
        <f>IF(testdata[[#This Row],[rev]],IF(testdata[[#This Row],[dir]]="UP",testdata[[#This Row],[high]],testdata[[#This Row],[low]]),IF($G98="UP",MAX($I98,testdata[[#This Row],[high]]),MIN($I98,testdata[[#This Row],[low]])))</f>
        <v>227.96</v>
      </c>
      <c r="J99" s="14">
        <f>IF(testdata[[#This Row],[rev]],initStep,MIN(maxAF,IF(testdata[[#This Row],[dir]]="UP",IF(testdata[[#This Row],[ep]]&gt;$I98,$J98+step,$J98),IF(testdata[[#This Row],[ep]]&lt;$I98,$J98+step,$J98))))</f>
        <v>0.02</v>
      </c>
      <c r="K99" s="22">
        <f t="shared" si="1"/>
        <v>227.78713792000002</v>
      </c>
      <c r="L99" s="15">
        <f>IF(OR(AND($G98="UP",testdata[[#This Row],[low]]&lt;testdata[[#This Row],[sar-e]]),AND($G98="DN",testdata[[#This Row],[high]]&gt;testdata[[#This Row],[sar-e]])),$I98,testdata[[#This Row],[sar-e]])</f>
        <v>223.39</v>
      </c>
      <c r="N99" s="20"/>
      <c r="O99" s="19"/>
      <c r="P99"/>
      <c r="Q99" s="3">
        <v>97</v>
      </c>
      <c r="R99" s="3" t="b">
        <v>1</v>
      </c>
      <c r="S99" s="24">
        <v>227.96</v>
      </c>
      <c r="T99" s="3">
        <v>0.02</v>
      </c>
      <c r="U99" s="16">
        <v>223.39</v>
      </c>
      <c r="V99" s="3" t="str">
        <f>IF(Table3[[#This Row],[sar]]&lt;&gt;ROUND(testdata[[#This Row],[sar]],4),"ERR","")</f>
        <v/>
      </c>
    </row>
    <row r="100" spans="1:22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4" t="str">
        <f>IF(AND(testdata[[#This Row],[rev]],$G99="UP"),"DN",IF(AND(testdata[[#This Row],[rev]],$G99="DN"),"UP",$G99))</f>
        <v>UP</v>
      </c>
      <c r="H100" s="17" t="b">
        <f>IF(OR(AND($G99="UP",testdata[[#This Row],[low]]&lt;testdata[[#This Row],[sar-e]]),AND($G99="DN",testdata[[#This Row],[high]]&gt;testdata[[#This Row],[sar-e]])),TRUE,FALSE)</f>
        <v>0</v>
      </c>
      <c r="I100" s="1">
        <f>IF(testdata[[#This Row],[rev]],IF(testdata[[#This Row],[dir]]="UP",testdata[[#This Row],[high]],testdata[[#This Row],[low]]),IF($G99="UP",MAX($I99,testdata[[#This Row],[high]]),MIN($I99,testdata[[#This Row],[low]])))</f>
        <v>228.42</v>
      </c>
      <c r="J100" s="14">
        <f>IF(testdata[[#This Row],[rev]],initStep,MIN(maxAF,IF(testdata[[#This Row],[dir]]="UP",IF(testdata[[#This Row],[ep]]&gt;$I99,$J99+step,$J99),IF(testdata[[#This Row],[ep]]&lt;$I99,$J99+step,$J99))))</f>
        <v>0.04</v>
      </c>
      <c r="K100" s="22">
        <f t="shared" si="1"/>
        <v>223.48139999999998</v>
      </c>
      <c r="L100" s="15">
        <f>IF(OR(AND($G99="UP",testdata[[#This Row],[low]]&lt;testdata[[#This Row],[sar-e]]),AND($G99="DN",testdata[[#This Row],[high]]&gt;testdata[[#This Row],[sar-e]])),$I99,testdata[[#This Row],[sar-e]])</f>
        <v>223.48139999999998</v>
      </c>
      <c r="N100" s="20"/>
      <c r="O100" s="19"/>
      <c r="P100"/>
      <c r="Q100" s="3">
        <v>98</v>
      </c>
      <c r="R100" s="3" t="b">
        <v>0</v>
      </c>
      <c r="S100" s="24">
        <v>228.42</v>
      </c>
      <c r="T100" s="3">
        <v>0.04</v>
      </c>
      <c r="U100" s="16">
        <v>223.48140000000001</v>
      </c>
      <c r="V100" s="3" t="str">
        <f>IF(Table3[[#This Row],[sar]]&lt;&gt;ROUND(testdata[[#This Row],[sar]],4),"ERR","")</f>
        <v/>
      </c>
    </row>
    <row r="101" spans="1:22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4" t="str">
        <f>IF(AND(testdata[[#This Row],[rev]],$G100="UP"),"DN",IF(AND(testdata[[#This Row],[rev]],$G100="DN"),"UP",$G100))</f>
        <v>UP</v>
      </c>
      <c r="H101" s="17" t="b">
        <f>IF(OR(AND($G100="UP",testdata[[#This Row],[low]]&lt;testdata[[#This Row],[sar-e]]),AND($G100="DN",testdata[[#This Row],[high]]&gt;testdata[[#This Row],[sar-e]])),TRUE,FALSE)</f>
        <v>0</v>
      </c>
      <c r="I101" s="1">
        <f>IF(testdata[[#This Row],[rev]],IF(testdata[[#This Row],[dir]]="UP",testdata[[#This Row],[high]],testdata[[#This Row],[low]]),IF($G100="UP",MAX($I100,testdata[[#This Row],[high]]),MIN($I100,testdata[[#This Row],[low]])))</f>
        <v>229.7</v>
      </c>
      <c r="J101" s="14">
        <f>IF(testdata[[#This Row],[rev]],initStep,MIN(maxAF,IF(testdata[[#This Row],[dir]]="UP",IF(testdata[[#This Row],[ep]]&gt;$I100,$J100+step,$J100),IF(testdata[[#This Row],[ep]]&lt;$I100,$J100+step,$J100))))</f>
        <v>0.06</v>
      </c>
      <c r="K101" s="22">
        <f t="shared" si="1"/>
        <v>223.67894399999997</v>
      </c>
      <c r="L101" s="15">
        <f>IF(OR(AND($G100="UP",testdata[[#This Row],[low]]&lt;testdata[[#This Row],[sar-e]]),AND($G100="DN",testdata[[#This Row],[high]]&gt;testdata[[#This Row],[sar-e]])),$I100,testdata[[#This Row],[sar-e]])</f>
        <v>223.67894399999997</v>
      </c>
      <c r="N101" s="20"/>
      <c r="O101" s="19"/>
      <c r="P101"/>
      <c r="Q101" s="3">
        <v>99</v>
      </c>
      <c r="R101" s="3" t="b">
        <v>0</v>
      </c>
      <c r="S101" s="24">
        <v>229.7</v>
      </c>
      <c r="T101" s="3">
        <v>0.06</v>
      </c>
      <c r="U101" s="16">
        <v>223.6789</v>
      </c>
      <c r="V101" s="3" t="str">
        <f>IF(Table3[[#This Row],[sar]]&lt;&gt;ROUND(testdata[[#This Row],[sar]],4),"ERR","")</f>
        <v/>
      </c>
    </row>
    <row r="102" spans="1:22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4" t="str">
        <f>IF(AND(testdata[[#This Row],[rev]],$G101="UP"),"DN",IF(AND(testdata[[#This Row],[rev]],$G101="DN"),"UP",$G101))</f>
        <v>UP</v>
      </c>
      <c r="H102" s="17" t="b">
        <f>IF(OR(AND($G101="UP",testdata[[#This Row],[low]]&lt;testdata[[#This Row],[sar-e]]),AND($G101="DN",testdata[[#This Row],[high]]&gt;testdata[[#This Row],[sar-e]])),TRUE,FALSE)</f>
        <v>0</v>
      </c>
      <c r="I102" s="1">
        <f>IF(testdata[[#This Row],[rev]],IF(testdata[[#This Row],[dir]]="UP",testdata[[#This Row],[high]],testdata[[#This Row],[low]]),IF($G101="UP",MAX($I101,testdata[[#This Row],[high]]),MIN($I101,testdata[[#This Row],[low]])))</f>
        <v>229.7</v>
      </c>
      <c r="J102" s="14">
        <f>IF(testdata[[#This Row],[rev]],initStep,MIN(maxAF,IF(testdata[[#This Row],[dir]]="UP",IF(testdata[[#This Row],[ep]]&gt;$I101,$J101+step,$J101),IF(testdata[[#This Row],[ep]]&lt;$I101,$J101+step,$J101))))</f>
        <v>0.06</v>
      </c>
      <c r="K102" s="22">
        <f t="shared" si="1"/>
        <v>224.04020735999998</v>
      </c>
      <c r="L102" s="15">
        <f>IF(OR(AND($G101="UP",testdata[[#This Row],[low]]&lt;testdata[[#This Row],[sar-e]]),AND($G101="DN",testdata[[#This Row],[high]]&gt;testdata[[#This Row],[sar-e]])),$I101,testdata[[#This Row],[sar-e]])</f>
        <v>224.04020735999998</v>
      </c>
      <c r="N102" s="20"/>
      <c r="O102" s="19"/>
      <c r="P102"/>
      <c r="Q102" s="3">
        <v>100</v>
      </c>
      <c r="R102" s="3" t="b">
        <v>0</v>
      </c>
      <c r="S102" s="24">
        <v>229.7</v>
      </c>
      <c r="T102" s="3">
        <v>0.06</v>
      </c>
      <c r="U102" s="16">
        <v>224.0402</v>
      </c>
      <c r="V102" s="3" t="str">
        <f>IF(Table3[[#This Row],[sar]]&lt;&gt;ROUND(testdata[[#This Row],[sar]],4),"ERR","")</f>
        <v/>
      </c>
    </row>
    <row r="103" spans="1:22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4" t="str">
        <f>IF(AND(testdata[[#This Row],[rev]],$G102="UP"),"DN",IF(AND(testdata[[#This Row],[rev]],$G102="DN"),"UP",$G102))</f>
        <v>UP</v>
      </c>
      <c r="H103" s="17" t="b">
        <f>IF(OR(AND($G102="UP",testdata[[#This Row],[low]]&lt;testdata[[#This Row],[sar-e]]),AND($G102="DN",testdata[[#This Row],[high]]&gt;testdata[[#This Row],[sar-e]])),TRUE,FALSE)</f>
        <v>0</v>
      </c>
      <c r="I103" s="1">
        <f>IF(testdata[[#This Row],[rev]],IF(testdata[[#This Row],[dir]]="UP",testdata[[#This Row],[high]],testdata[[#This Row],[low]]),IF($G102="UP",MAX($I102,testdata[[#This Row],[high]]),MIN($I102,testdata[[#This Row],[low]])))</f>
        <v>229.7</v>
      </c>
      <c r="J103" s="14">
        <f>IF(testdata[[#This Row],[rev]],initStep,MIN(maxAF,IF(testdata[[#This Row],[dir]]="UP",IF(testdata[[#This Row],[ep]]&gt;$I102,$J102+step,$J102),IF(testdata[[#This Row],[ep]]&lt;$I102,$J102+step,$J102))))</f>
        <v>0.06</v>
      </c>
      <c r="K103" s="22">
        <f t="shared" si="1"/>
        <v>224.37979491839999</v>
      </c>
      <c r="L103" s="15">
        <f>IF(OR(AND($G102="UP",testdata[[#This Row],[low]]&lt;testdata[[#This Row],[sar-e]]),AND($G102="DN",testdata[[#This Row],[high]]&gt;testdata[[#This Row],[sar-e]])),$I102,testdata[[#This Row],[sar-e]])</f>
        <v>224.37979491839999</v>
      </c>
      <c r="N103" s="20"/>
      <c r="O103" s="19"/>
      <c r="P103"/>
      <c r="Q103" s="3">
        <v>101</v>
      </c>
      <c r="R103" s="3" t="b">
        <v>0</v>
      </c>
      <c r="S103" s="24">
        <v>229.7</v>
      </c>
      <c r="T103" s="3">
        <v>0.06</v>
      </c>
      <c r="U103" s="16">
        <v>224.37979999999999</v>
      </c>
      <c r="V103" s="3" t="str">
        <f>IF(Table3[[#This Row],[sar]]&lt;&gt;ROUND(testdata[[#This Row],[sar]],4),"ERR","")</f>
        <v/>
      </c>
    </row>
    <row r="104" spans="1:22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4" t="str">
        <f>IF(AND(testdata[[#This Row],[rev]],$G103="UP"),"DN",IF(AND(testdata[[#This Row],[rev]],$G103="DN"),"UP",$G103))</f>
        <v>UP</v>
      </c>
      <c r="H104" s="17" t="b">
        <f>IF(OR(AND($G103="UP",testdata[[#This Row],[low]]&lt;testdata[[#This Row],[sar-e]]),AND($G103="DN",testdata[[#This Row],[high]]&gt;testdata[[#This Row],[sar-e]])),TRUE,FALSE)</f>
        <v>0</v>
      </c>
      <c r="I104" s="1">
        <f>IF(testdata[[#This Row],[rev]],IF(testdata[[#This Row],[dir]]="UP",testdata[[#This Row],[high]],testdata[[#This Row],[low]]),IF($G103="UP",MAX($I103,testdata[[#This Row],[high]]),MIN($I103,testdata[[#This Row],[low]])))</f>
        <v>229.7</v>
      </c>
      <c r="J104" s="14">
        <f>IF(testdata[[#This Row],[rev]],initStep,MIN(maxAF,IF(testdata[[#This Row],[dir]]="UP",IF(testdata[[#This Row],[ep]]&gt;$I103,$J103+step,$J103),IF(testdata[[#This Row],[ep]]&lt;$I103,$J103+step,$J103))))</f>
        <v>0.06</v>
      </c>
      <c r="K104" s="22">
        <f t="shared" si="1"/>
        <v>224.69900722329601</v>
      </c>
      <c r="L104" s="15">
        <f>IF(OR(AND($G103="UP",testdata[[#This Row],[low]]&lt;testdata[[#This Row],[sar-e]]),AND($G103="DN",testdata[[#This Row],[high]]&gt;testdata[[#This Row],[sar-e]])),$I103,testdata[[#This Row],[sar-e]])</f>
        <v>224.69900722329601</v>
      </c>
      <c r="N104" s="20"/>
      <c r="O104" s="19"/>
      <c r="P104"/>
      <c r="Q104" s="3">
        <v>102</v>
      </c>
      <c r="R104" s="3" t="b">
        <v>0</v>
      </c>
      <c r="S104" s="24">
        <v>229.7</v>
      </c>
      <c r="T104" s="3">
        <v>0.06</v>
      </c>
      <c r="U104" s="16">
        <v>224.69900000000001</v>
      </c>
      <c r="V104" s="3" t="str">
        <f>IF(Table3[[#This Row],[sar]]&lt;&gt;ROUND(testdata[[#This Row],[sar]],4),"ERR","")</f>
        <v/>
      </c>
    </row>
    <row r="105" spans="1:22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4" t="str">
        <f>IF(AND(testdata[[#This Row],[rev]],$G104="UP"),"DN",IF(AND(testdata[[#This Row],[rev]],$G104="DN"),"UP",$G104))</f>
        <v>UP</v>
      </c>
      <c r="H105" s="17" t="b">
        <f>IF(OR(AND($G104="UP",testdata[[#This Row],[low]]&lt;testdata[[#This Row],[sar-e]]),AND($G104="DN",testdata[[#This Row],[high]]&gt;testdata[[#This Row],[sar-e]])),TRUE,FALSE)</f>
        <v>0</v>
      </c>
      <c r="I105" s="1">
        <f>IF(testdata[[#This Row],[rev]],IF(testdata[[#This Row],[dir]]="UP",testdata[[#This Row],[high]],testdata[[#This Row],[low]]),IF($G104="UP",MAX($I104,testdata[[#This Row],[high]]),MIN($I104,testdata[[#This Row],[low]])))</f>
        <v>230.94</v>
      </c>
      <c r="J105" s="14">
        <f>IF(testdata[[#This Row],[rev]],initStep,MIN(maxAF,IF(testdata[[#This Row],[dir]]="UP",IF(testdata[[#This Row],[ep]]&gt;$I104,$J104+step,$J104),IF(testdata[[#This Row],[ep]]&lt;$I104,$J104+step,$J104))))</f>
        <v>0.08</v>
      </c>
      <c r="K105" s="22">
        <f t="shared" si="1"/>
        <v>224.99906678989825</v>
      </c>
      <c r="L105" s="15">
        <f>IF(OR(AND($G104="UP",testdata[[#This Row],[low]]&lt;testdata[[#This Row],[sar-e]]),AND($G104="DN",testdata[[#This Row],[high]]&gt;testdata[[#This Row],[sar-e]])),$I104,testdata[[#This Row],[sar-e]])</f>
        <v>224.99906678989825</v>
      </c>
      <c r="N105" s="20"/>
      <c r="O105" s="19"/>
      <c r="P105"/>
      <c r="Q105" s="3">
        <v>103</v>
      </c>
      <c r="R105" s="3" t="b">
        <v>0</v>
      </c>
      <c r="S105" s="24">
        <v>230.94</v>
      </c>
      <c r="T105" s="3">
        <v>0.08</v>
      </c>
      <c r="U105" s="16">
        <v>224.9991</v>
      </c>
      <c r="V105" s="3" t="str">
        <f>IF(Table3[[#This Row],[sar]]&lt;&gt;ROUND(testdata[[#This Row],[sar]],4),"ERR","")</f>
        <v/>
      </c>
    </row>
    <row r="106" spans="1:22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4" t="str">
        <f>IF(AND(testdata[[#This Row],[rev]],$G105="UP"),"DN",IF(AND(testdata[[#This Row],[rev]],$G105="DN"),"UP",$G105))</f>
        <v>UP</v>
      </c>
      <c r="H106" s="17" t="b">
        <f>IF(OR(AND($G105="UP",testdata[[#This Row],[low]]&lt;testdata[[#This Row],[sar-e]]),AND($G105="DN",testdata[[#This Row],[high]]&gt;testdata[[#This Row],[sar-e]])),TRUE,FALSE)</f>
        <v>0</v>
      </c>
      <c r="I106" s="1">
        <f>IF(testdata[[#This Row],[rev]],IF(testdata[[#This Row],[dir]]="UP",testdata[[#This Row],[high]],testdata[[#This Row],[low]]),IF($G105="UP",MAX($I105,testdata[[#This Row],[high]]),MIN($I105,testdata[[#This Row],[low]])))</f>
        <v>231.86</v>
      </c>
      <c r="J106" s="14">
        <f>IF(testdata[[#This Row],[rev]],initStep,MIN(maxAF,IF(testdata[[#This Row],[dir]]="UP",IF(testdata[[#This Row],[ep]]&gt;$I105,$J105+step,$J105),IF(testdata[[#This Row],[ep]]&lt;$I105,$J105+step,$J105))))</f>
        <v>0.1</v>
      </c>
      <c r="K106" s="22">
        <f t="shared" si="1"/>
        <v>225.4743414467064</v>
      </c>
      <c r="L106" s="15">
        <f>IF(OR(AND($G105="UP",testdata[[#This Row],[low]]&lt;testdata[[#This Row],[sar-e]]),AND($G105="DN",testdata[[#This Row],[high]]&gt;testdata[[#This Row],[sar-e]])),$I105,testdata[[#This Row],[sar-e]])</f>
        <v>225.4743414467064</v>
      </c>
      <c r="N106" s="20"/>
      <c r="O106" s="19"/>
      <c r="P106"/>
      <c r="Q106" s="3">
        <v>104</v>
      </c>
      <c r="R106" s="3" t="b">
        <v>0</v>
      </c>
      <c r="S106" s="24">
        <v>231.86</v>
      </c>
      <c r="T106" s="3">
        <v>0.1</v>
      </c>
      <c r="U106" s="16">
        <v>225.4743</v>
      </c>
      <c r="V106" s="3" t="str">
        <f>IF(Table3[[#This Row],[sar]]&lt;&gt;ROUND(testdata[[#This Row],[sar]],4),"ERR","")</f>
        <v/>
      </c>
    </row>
    <row r="107" spans="1:22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4" t="str">
        <f>IF(AND(testdata[[#This Row],[rev]],$G106="UP"),"DN",IF(AND(testdata[[#This Row],[rev]],$G106="DN"),"UP",$G106))</f>
        <v>UP</v>
      </c>
      <c r="H107" s="17" t="b">
        <f>IF(OR(AND($G106="UP",testdata[[#This Row],[low]]&lt;testdata[[#This Row],[sar-e]]),AND($G106="DN",testdata[[#This Row],[high]]&gt;testdata[[#This Row],[sar-e]])),TRUE,FALSE)</f>
        <v>0</v>
      </c>
      <c r="I107" s="1">
        <f>IF(testdata[[#This Row],[rev]],IF(testdata[[#This Row],[dir]]="UP",testdata[[#This Row],[high]],testdata[[#This Row],[low]]),IF($G106="UP",MAX($I106,testdata[[#This Row],[high]]),MIN($I106,testdata[[#This Row],[low]])))</f>
        <v>231.86</v>
      </c>
      <c r="J107" s="14">
        <f>IF(testdata[[#This Row],[rev]],initStep,MIN(maxAF,IF(testdata[[#This Row],[dir]]="UP",IF(testdata[[#This Row],[ep]]&gt;$I106,$J106+step,$J106),IF(testdata[[#This Row],[ep]]&lt;$I106,$J106+step,$J106))))</f>
        <v>0.1</v>
      </c>
      <c r="K107" s="22">
        <f t="shared" si="1"/>
        <v>226.11290730203575</v>
      </c>
      <c r="L107" s="15">
        <f>IF(OR(AND($G106="UP",testdata[[#This Row],[low]]&lt;testdata[[#This Row],[sar-e]]),AND($G106="DN",testdata[[#This Row],[high]]&gt;testdata[[#This Row],[sar-e]])),$I106,testdata[[#This Row],[sar-e]])</f>
        <v>226.11290730203575</v>
      </c>
      <c r="N107" s="20"/>
      <c r="O107" s="19"/>
      <c r="P107"/>
      <c r="Q107" s="3">
        <v>105</v>
      </c>
      <c r="R107" s="3" t="b">
        <v>0</v>
      </c>
      <c r="S107" s="24">
        <v>231.86</v>
      </c>
      <c r="T107" s="3">
        <v>0.1</v>
      </c>
      <c r="U107" s="16">
        <v>226.1129</v>
      </c>
      <c r="V107" s="3" t="str">
        <f>IF(Table3[[#This Row],[sar]]&lt;&gt;ROUND(testdata[[#This Row],[sar]],4),"ERR","")</f>
        <v/>
      </c>
    </row>
    <row r="108" spans="1:22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4" t="str">
        <f>IF(AND(testdata[[#This Row],[rev]],$G107="UP"),"DN",IF(AND(testdata[[#This Row],[rev]],$G107="DN"),"UP",$G107))</f>
        <v>UP</v>
      </c>
      <c r="H108" s="17" t="b">
        <f>IF(OR(AND($G107="UP",testdata[[#This Row],[low]]&lt;testdata[[#This Row],[sar-e]]),AND($G107="DN",testdata[[#This Row],[high]]&gt;testdata[[#This Row],[sar-e]])),TRUE,FALSE)</f>
        <v>0</v>
      </c>
      <c r="I108" s="1">
        <f>IF(testdata[[#This Row],[rev]],IF(testdata[[#This Row],[dir]]="UP",testdata[[#This Row],[high]],testdata[[#This Row],[low]]),IF($G107="UP",MAX($I107,testdata[[#This Row],[high]]),MIN($I107,testdata[[#This Row],[low]])))</f>
        <v>231.86</v>
      </c>
      <c r="J108" s="14">
        <f>IF(testdata[[#This Row],[rev]],initStep,MIN(maxAF,IF(testdata[[#This Row],[dir]]="UP",IF(testdata[[#This Row],[ep]]&gt;$I107,$J107+step,$J107),IF(testdata[[#This Row],[ep]]&lt;$I107,$J107+step,$J107))))</f>
        <v>0.1</v>
      </c>
      <c r="K108" s="22">
        <f t="shared" si="1"/>
        <v>226.68761657183217</v>
      </c>
      <c r="L108" s="15">
        <f>IF(OR(AND($G107="UP",testdata[[#This Row],[low]]&lt;testdata[[#This Row],[sar-e]]),AND($G107="DN",testdata[[#This Row],[high]]&gt;testdata[[#This Row],[sar-e]])),$I107,testdata[[#This Row],[sar-e]])</f>
        <v>226.68761657183217</v>
      </c>
      <c r="N108" s="20"/>
      <c r="O108" s="19"/>
      <c r="P108"/>
      <c r="Q108" s="3">
        <v>106</v>
      </c>
      <c r="R108" s="3" t="b">
        <v>0</v>
      </c>
      <c r="S108" s="24">
        <v>231.86</v>
      </c>
      <c r="T108" s="3">
        <v>0.1</v>
      </c>
      <c r="U108" s="16">
        <v>226.6876</v>
      </c>
      <c r="V108" s="3" t="str">
        <f>IF(Table3[[#This Row],[sar]]&lt;&gt;ROUND(testdata[[#This Row],[sar]],4),"ERR","")</f>
        <v/>
      </c>
    </row>
    <row r="109" spans="1:22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4" t="str">
        <f>IF(AND(testdata[[#This Row],[rev]],$G108="UP"),"DN",IF(AND(testdata[[#This Row],[rev]],$G108="DN"),"UP",$G108))</f>
        <v>UP</v>
      </c>
      <c r="H109" s="17" t="b">
        <f>IF(OR(AND($G108="UP",testdata[[#This Row],[low]]&lt;testdata[[#This Row],[sar-e]]),AND($G108="DN",testdata[[#This Row],[high]]&gt;testdata[[#This Row],[sar-e]])),TRUE,FALSE)</f>
        <v>0</v>
      </c>
      <c r="I109" s="1">
        <f>IF(testdata[[#This Row],[rev]],IF(testdata[[#This Row],[dir]]="UP",testdata[[#This Row],[high]],testdata[[#This Row],[low]]),IF($G108="UP",MAX($I108,testdata[[#This Row],[high]]),MIN($I108,testdata[[#This Row],[low]])))</f>
        <v>231.86</v>
      </c>
      <c r="J109" s="14">
        <f>IF(testdata[[#This Row],[rev]],initStep,MIN(maxAF,IF(testdata[[#This Row],[dir]]="UP",IF(testdata[[#This Row],[ep]]&gt;$I108,$J108+step,$J108),IF(testdata[[#This Row],[ep]]&lt;$I108,$J108+step,$J108))))</f>
        <v>0.1</v>
      </c>
      <c r="K109" s="22">
        <f t="shared" si="1"/>
        <v>227.20485491464896</v>
      </c>
      <c r="L109" s="15">
        <f>IF(OR(AND($G108="UP",testdata[[#This Row],[low]]&lt;testdata[[#This Row],[sar-e]]),AND($G108="DN",testdata[[#This Row],[high]]&gt;testdata[[#This Row],[sar-e]])),$I108,testdata[[#This Row],[sar-e]])</f>
        <v>227.20485491464896</v>
      </c>
      <c r="N109" s="20"/>
      <c r="O109" s="19"/>
      <c r="P109"/>
      <c r="Q109" s="3">
        <v>107</v>
      </c>
      <c r="R109" s="3" t="b">
        <v>0</v>
      </c>
      <c r="S109" s="24">
        <v>231.86</v>
      </c>
      <c r="T109" s="3">
        <v>0.1</v>
      </c>
      <c r="U109" s="16">
        <v>227.20490000000001</v>
      </c>
      <c r="V109" s="3" t="str">
        <f>IF(Table3[[#This Row],[sar]]&lt;&gt;ROUND(testdata[[#This Row],[sar]],4),"ERR","")</f>
        <v/>
      </c>
    </row>
    <row r="110" spans="1:22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4" t="str">
        <f>IF(AND(testdata[[#This Row],[rev]],$G109="UP"),"DN",IF(AND(testdata[[#This Row],[rev]],$G109="DN"),"UP",$G109))</f>
        <v>UP</v>
      </c>
      <c r="H110" s="17" t="b">
        <f>IF(OR(AND($G109="UP",testdata[[#This Row],[low]]&lt;testdata[[#This Row],[sar-e]]),AND($G109="DN",testdata[[#This Row],[high]]&gt;testdata[[#This Row],[sar-e]])),TRUE,FALSE)</f>
        <v>0</v>
      </c>
      <c r="I110" s="1">
        <f>IF(testdata[[#This Row],[rev]],IF(testdata[[#This Row],[dir]]="UP",testdata[[#This Row],[high]],testdata[[#This Row],[low]]),IF($G109="UP",MAX($I109,testdata[[#This Row],[high]]),MIN($I109,testdata[[#This Row],[low]])))</f>
        <v>231.86</v>
      </c>
      <c r="J110" s="14">
        <f>IF(testdata[[#This Row],[rev]],initStep,MIN(maxAF,IF(testdata[[#This Row],[dir]]="UP",IF(testdata[[#This Row],[ep]]&gt;$I109,$J109+step,$J109),IF(testdata[[#This Row],[ep]]&lt;$I109,$J109+step,$J109))))</f>
        <v>0.1</v>
      </c>
      <c r="K110" s="22">
        <f t="shared" ref="K110:K173" si="2">IF($G109="UP",MIN($L109+$J109*($I109-$L109),MIN($E108:$E109)),MAX($L109+$J109*($I109-$L109),MAX($D108:$D109)))</f>
        <v>227.67036942318407</v>
      </c>
      <c r="L110" s="15">
        <f>IF(OR(AND($G109="UP",testdata[[#This Row],[low]]&lt;testdata[[#This Row],[sar-e]]),AND($G109="DN",testdata[[#This Row],[high]]&gt;testdata[[#This Row],[sar-e]])),$I109,testdata[[#This Row],[sar-e]])</f>
        <v>227.67036942318407</v>
      </c>
      <c r="N110" s="20"/>
      <c r="O110" s="19"/>
      <c r="P110"/>
      <c r="Q110" s="3">
        <v>108</v>
      </c>
      <c r="R110" s="3" t="b">
        <v>0</v>
      </c>
      <c r="S110" s="24">
        <v>231.86</v>
      </c>
      <c r="T110" s="3">
        <v>0.1</v>
      </c>
      <c r="U110" s="16">
        <v>227.6704</v>
      </c>
      <c r="V110" s="3" t="str">
        <f>IF(Table3[[#This Row],[sar]]&lt;&gt;ROUND(testdata[[#This Row],[sar]],4),"ERR","")</f>
        <v/>
      </c>
    </row>
    <row r="111" spans="1:22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4" t="str">
        <f>IF(AND(testdata[[#This Row],[rev]],$G110="UP"),"DN",IF(AND(testdata[[#This Row],[rev]],$G110="DN"),"UP",$G110))</f>
        <v>UP</v>
      </c>
      <c r="H111" s="17" t="b">
        <f>IF(OR(AND($G110="UP",testdata[[#This Row],[low]]&lt;testdata[[#This Row],[sar-e]]),AND($G110="DN",testdata[[#This Row],[high]]&gt;testdata[[#This Row],[sar-e]])),TRUE,FALSE)</f>
        <v>0</v>
      </c>
      <c r="I111" s="1">
        <f>IF(testdata[[#This Row],[rev]],IF(testdata[[#This Row],[dir]]="UP",testdata[[#This Row],[high]],testdata[[#This Row],[low]]),IF($G110="UP",MAX($I110,testdata[[#This Row],[high]]),MIN($I110,testdata[[#This Row],[low]])))</f>
        <v>232.48</v>
      </c>
      <c r="J111" s="14">
        <f>IF(testdata[[#This Row],[rev]],initStep,MIN(maxAF,IF(testdata[[#This Row],[dir]]="UP",IF(testdata[[#This Row],[ep]]&gt;$I110,$J110+step,$J110),IF(testdata[[#This Row],[ep]]&lt;$I110,$J110+step,$J110))))</f>
        <v>0.12000000000000001</v>
      </c>
      <c r="K111" s="22">
        <f t="shared" si="2"/>
        <v>228.08933248086566</v>
      </c>
      <c r="L111" s="15">
        <f>IF(OR(AND($G110="UP",testdata[[#This Row],[low]]&lt;testdata[[#This Row],[sar-e]]),AND($G110="DN",testdata[[#This Row],[high]]&gt;testdata[[#This Row],[sar-e]])),$I110,testdata[[#This Row],[sar-e]])</f>
        <v>228.08933248086566</v>
      </c>
      <c r="N111" s="20"/>
      <c r="O111" s="19"/>
      <c r="P111"/>
      <c r="Q111" s="3">
        <v>109</v>
      </c>
      <c r="R111" s="3" t="b">
        <v>0</v>
      </c>
      <c r="S111" s="24">
        <v>232.48</v>
      </c>
      <c r="T111" s="3">
        <v>0.12</v>
      </c>
      <c r="U111" s="16">
        <v>228.08930000000001</v>
      </c>
      <c r="V111" s="3" t="str">
        <f>IF(Table3[[#This Row],[sar]]&lt;&gt;ROUND(testdata[[#This Row],[sar]],4),"ERR","")</f>
        <v/>
      </c>
    </row>
    <row r="112" spans="1:22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4" t="str">
        <f>IF(AND(testdata[[#This Row],[rev]],$G111="UP"),"DN",IF(AND(testdata[[#This Row],[rev]],$G111="DN"),"UP",$G111))</f>
        <v>UP</v>
      </c>
      <c r="H112" s="17" t="b">
        <f>IF(OR(AND($G111="UP",testdata[[#This Row],[low]]&lt;testdata[[#This Row],[sar-e]]),AND($G111="DN",testdata[[#This Row],[high]]&gt;testdata[[#This Row],[sar-e]])),TRUE,FALSE)</f>
        <v>0</v>
      </c>
      <c r="I112" s="1">
        <f>IF(testdata[[#This Row],[rev]],IF(testdata[[#This Row],[dir]]="UP",testdata[[#This Row],[high]],testdata[[#This Row],[low]]),IF($G111="UP",MAX($I111,testdata[[#This Row],[high]]),MIN($I111,testdata[[#This Row],[low]])))</f>
        <v>232.48</v>
      </c>
      <c r="J112" s="14">
        <f>IF(testdata[[#This Row],[rev]],initStep,MIN(maxAF,IF(testdata[[#This Row],[dir]]="UP",IF(testdata[[#This Row],[ep]]&gt;$I111,$J111+step,$J111),IF(testdata[[#This Row],[ep]]&lt;$I111,$J111+step,$J111))))</f>
        <v>0.12000000000000001</v>
      </c>
      <c r="K112" s="22">
        <f t="shared" si="2"/>
        <v>228.6162125831618</v>
      </c>
      <c r="L112" s="15">
        <f>IF(OR(AND($G111="UP",testdata[[#This Row],[low]]&lt;testdata[[#This Row],[sar-e]]),AND($G111="DN",testdata[[#This Row],[high]]&gt;testdata[[#This Row],[sar-e]])),$I111,testdata[[#This Row],[sar-e]])</f>
        <v>228.6162125831618</v>
      </c>
      <c r="N112" s="20"/>
      <c r="O112" s="19"/>
      <c r="P112"/>
      <c r="Q112" s="3">
        <v>110</v>
      </c>
      <c r="R112" s="3" t="b">
        <v>0</v>
      </c>
      <c r="S112" s="24">
        <v>232.48</v>
      </c>
      <c r="T112" s="3">
        <v>0.12</v>
      </c>
      <c r="U112" s="16">
        <v>228.61619999999999</v>
      </c>
      <c r="V112" s="3" t="str">
        <f>IF(Table3[[#This Row],[sar]]&lt;&gt;ROUND(testdata[[#This Row],[sar]],4),"ERR","")</f>
        <v/>
      </c>
    </row>
    <row r="113" spans="1:22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4" t="str">
        <f>IF(AND(testdata[[#This Row],[rev]],$G112="UP"),"DN",IF(AND(testdata[[#This Row],[rev]],$G112="DN"),"UP",$G112))</f>
        <v>UP</v>
      </c>
      <c r="H113" s="17" t="b">
        <f>IF(OR(AND($G112="UP",testdata[[#This Row],[low]]&lt;testdata[[#This Row],[sar-e]]),AND($G112="DN",testdata[[#This Row],[high]]&gt;testdata[[#This Row],[sar-e]])),TRUE,FALSE)</f>
        <v>0</v>
      </c>
      <c r="I113" s="1">
        <f>IF(testdata[[#This Row],[rev]],IF(testdata[[#This Row],[dir]]="UP",testdata[[#This Row],[high]],testdata[[#This Row],[low]]),IF($G112="UP",MAX($I112,testdata[[#This Row],[high]]),MIN($I112,testdata[[#This Row],[low]])))</f>
        <v>232.48</v>
      </c>
      <c r="J113" s="14">
        <f>IF(testdata[[#This Row],[rev]],initStep,MIN(maxAF,IF(testdata[[#This Row],[dir]]="UP",IF(testdata[[#This Row],[ep]]&gt;$I112,$J112+step,$J112),IF(testdata[[#This Row],[ep]]&lt;$I112,$J112+step,$J112))))</f>
        <v>0.12000000000000001</v>
      </c>
      <c r="K113" s="22">
        <f t="shared" si="2"/>
        <v>229.07986707318238</v>
      </c>
      <c r="L113" s="15">
        <f>IF(OR(AND($G112="UP",testdata[[#This Row],[low]]&lt;testdata[[#This Row],[sar-e]]),AND($G112="DN",testdata[[#This Row],[high]]&gt;testdata[[#This Row],[sar-e]])),$I112,testdata[[#This Row],[sar-e]])</f>
        <v>229.07986707318238</v>
      </c>
      <c r="N113" s="20"/>
      <c r="O113" s="19"/>
      <c r="P113"/>
      <c r="Q113" s="3">
        <v>111</v>
      </c>
      <c r="R113" s="3" t="b">
        <v>0</v>
      </c>
      <c r="S113" s="24">
        <v>232.48</v>
      </c>
      <c r="T113" s="3">
        <v>0.12</v>
      </c>
      <c r="U113" s="16">
        <v>229.07990000000001</v>
      </c>
      <c r="V113" s="3" t="str">
        <f>IF(Table3[[#This Row],[sar]]&lt;&gt;ROUND(testdata[[#This Row],[sar]],4),"ERR","")</f>
        <v/>
      </c>
    </row>
    <row r="114" spans="1:22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4" t="str">
        <f>IF(AND(testdata[[#This Row],[rev]],$G113="UP"),"DN",IF(AND(testdata[[#This Row],[rev]],$G113="DN"),"UP",$G113))</f>
        <v>UP</v>
      </c>
      <c r="H114" s="17" t="b">
        <f>IF(OR(AND($G113="UP",testdata[[#This Row],[low]]&lt;testdata[[#This Row],[sar-e]]),AND($G113="DN",testdata[[#This Row],[high]]&gt;testdata[[#This Row],[sar-e]])),TRUE,FALSE)</f>
        <v>0</v>
      </c>
      <c r="I114" s="1">
        <f>IF(testdata[[#This Row],[rev]],IF(testdata[[#This Row],[dir]]="UP",testdata[[#This Row],[high]],testdata[[#This Row],[low]]),IF($G113="UP",MAX($I113,testdata[[#This Row],[high]]),MIN($I113,testdata[[#This Row],[low]])))</f>
        <v>232.48</v>
      </c>
      <c r="J114" s="14">
        <f>IF(testdata[[#This Row],[rev]],initStep,MIN(maxAF,IF(testdata[[#This Row],[dir]]="UP",IF(testdata[[#This Row],[ep]]&gt;$I113,$J113+step,$J113),IF(testdata[[#This Row],[ep]]&lt;$I113,$J113+step,$J113))))</f>
        <v>0.12000000000000001</v>
      </c>
      <c r="K114" s="22">
        <f t="shared" si="2"/>
        <v>229.4878830244005</v>
      </c>
      <c r="L114" s="15">
        <f>IF(OR(AND($G113="UP",testdata[[#This Row],[low]]&lt;testdata[[#This Row],[sar-e]]),AND($G113="DN",testdata[[#This Row],[high]]&gt;testdata[[#This Row],[sar-e]])),$I113,testdata[[#This Row],[sar-e]])</f>
        <v>229.4878830244005</v>
      </c>
      <c r="N114" s="20"/>
      <c r="O114" s="19"/>
      <c r="P114"/>
      <c r="Q114" s="3">
        <v>112</v>
      </c>
      <c r="R114" s="3" t="b">
        <v>0</v>
      </c>
      <c r="S114" s="24">
        <v>232.48</v>
      </c>
      <c r="T114" s="3">
        <v>0.12</v>
      </c>
      <c r="U114" s="16">
        <v>229.4879</v>
      </c>
      <c r="V114" s="3" t="str">
        <f>IF(Table3[[#This Row],[sar]]&lt;&gt;ROUND(testdata[[#This Row],[sar]],4),"ERR","")</f>
        <v/>
      </c>
    </row>
    <row r="115" spans="1:22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4" t="str">
        <f>IF(AND(testdata[[#This Row],[rev]],$G114="UP"),"DN",IF(AND(testdata[[#This Row],[rev]],$G114="DN"),"UP",$G114))</f>
        <v>UP</v>
      </c>
      <c r="H115" s="17" t="b">
        <f>IF(OR(AND($G114="UP",testdata[[#This Row],[low]]&lt;testdata[[#This Row],[sar-e]]),AND($G114="DN",testdata[[#This Row],[high]]&gt;testdata[[#This Row],[sar-e]])),TRUE,FALSE)</f>
        <v>0</v>
      </c>
      <c r="I115" s="1">
        <f>IF(testdata[[#This Row],[rev]],IF(testdata[[#This Row],[dir]]="UP",testdata[[#This Row],[high]],testdata[[#This Row],[low]]),IF($G114="UP",MAX($I114,testdata[[#This Row],[high]]),MIN($I114,testdata[[#This Row],[low]])))</f>
        <v>232.48</v>
      </c>
      <c r="J115" s="14">
        <f>IF(testdata[[#This Row],[rev]],initStep,MIN(maxAF,IF(testdata[[#This Row],[dir]]="UP",IF(testdata[[#This Row],[ep]]&gt;$I114,$J114+step,$J114),IF(testdata[[#This Row],[ep]]&lt;$I114,$J114+step,$J114))))</f>
        <v>0.12000000000000001</v>
      </c>
      <c r="K115" s="22">
        <f t="shared" si="2"/>
        <v>229.84693706147243</v>
      </c>
      <c r="L115" s="15">
        <f>IF(OR(AND($G114="UP",testdata[[#This Row],[low]]&lt;testdata[[#This Row],[sar-e]]),AND($G114="DN",testdata[[#This Row],[high]]&gt;testdata[[#This Row],[sar-e]])),$I114,testdata[[#This Row],[sar-e]])</f>
        <v>229.84693706147243</v>
      </c>
      <c r="N115" s="20"/>
      <c r="O115" s="19"/>
      <c r="P115"/>
      <c r="Q115" s="3">
        <v>113</v>
      </c>
      <c r="R115" s="3" t="b">
        <v>0</v>
      </c>
      <c r="S115" s="24">
        <v>232.48</v>
      </c>
      <c r="T115" s="3">
        <v>0.12</v>
      </c>
      <c r="U115" s="16">
        <v>229.84690000000001</v>
      </c>
      <c r="V115" s="3" t="str">
        <f>IF(Table3[[#This Row],[sar]]&lt;&gt;ROUND(testdata[[#This Row],[sar]],4),"ERR","")</f>
        <v/>
      </c>
    </row>
    <row r="116" spans="1:22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4" t="str">
        <f>IF(AND(testdata[[#This Row],[rev]],$G115="UP"),"DN",IF(AND(testdata[[#This Row],[rev]],$G115="DN"),"UP",$G115))</f>
        <v>UP</v>
      </c>
      <c r="H116" s="17" t="b">
        <f>IF(OR(AND($G115="UP",testdata[[#This Row],[low]]&lt;testdata[[#This Row],[sar-e]]),AND($G115="DN",testdata[[#This Row],[high]]&gt;testdata[[#This Row],[sar-e]])),TRUE,FALSE)</f>
        <v>0</v>
      </c>
      <c r="I116" s="1">
        <f>IF(testdata[[#This Row],[rev]],IF(testdata[[#This Row],[dir]]="UP",testdata[[#This Row],[high]],testdata[[#This Row],[low]]),IF($G115="UP",MAX($I115,testdata[[#This Row],[high]]),MIN($I115,testdata[[#This Row],[low]])))</f>
        <v>232.48</v>
      </c>
      <c r="J116" s="14">
        <f>IF(testdata[[#This Row],[rev]],initStep,MIN(maxAF,IF(testdata[[#This Row],[dir]]="UP",IF(testdata[[#This Row],[ep]]&gt;$I115,$J115+step,$J115),IF(testdata[[#This Row],[ep]]&lt;$I115,$J115+step,$J115))))</f>
        <v>0.12000000000000001</v>
      </c>
      <c r="K116" s="22">
        <f t="shared" si="2"/>
        <v>229.97</v>
      </c>
      <c r="L116" s="15">
        <f>IF(OR(AND($G115="UP",testdata[[#This Row],[low]]&lt;testdata[[#This Row],[sar-e]]),AND($G115="DN",testdata[[#This Row],[high]]&gt;testdata[[#This Row],[sar-e]])),$I115,testdata[[#This Row],[sar-e]])</f>
        <v>229.97</v>
      </c>
      <c r="N116" s="20"/>
      <c r="O116" s="19"/>
      <c r="P116"/>
      <c r="Q116" s="3">
        <v>114</v>
      </c>
      <c r="R116" s="3" t="b">
        <v>0</v>
      </c>
      <c r="S116" s="24">
        <v>232.48</v>
      </c>
      <c r="T116" s="3">
        <v>0.12</v>
      </c>
      <c r="U116" s="16">
        <v>229.97</v>
      </c>
      <c r="V116" s="3" t="str">
        <f>IF(Table3[[#This Row],[sar]]&lt;&gt;ROUND(testdata[[#This Row],[sar]],4),"ERR","")</f>
        <v/>
      </c>
    </row>
    <row r="117" spans="1:22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4" t="str">
        <f>IF(AND(testdata[[#This Row],[rev]],$G116="UP"),"DN",IF(AND(testdata[[#This Row],[rev]],$G116="DN"),"UP",$G116))</f>
        <v>UP</v>
      </c>
      <c r="H117" s="17" t="b">
        <f>IF(OR(AND($G116="UP",testdata[[#This Row],[low]]&lt;testdata[[#This Row],[sar-e]]),AND($G116="DN",testdata[[#This Row],[high]]&gt;testdata[[#This Row],[sar-e]])),TRUE,FALSE)</f>
        <v>0</v>
      </c>
      <c r="I117" s="1">
        <f>IF(testdata[[#This Row],[rev]],IF(testdata[[#This Row],[dir]]="UP",testdata[[#This Row],[high]],testdata[[#This Row],[low]]),IF($G116="UP",MAX($I116,testdata[[#This Row],[high]]),MIN($I116,testdata[[#This Row],[low]])))</f>
        <v>233.35</v>
      </c>
      <c r="J117" s="14">
        <f>IF(testdata[[#This Row],[rev]],initStep,MIN(maxAF,IF(testdata[[#This Row],[dir]]="UP",IF(testdata[[#This Row],[ep]]&gt;$I116,$J116+step,$J116),IF(testdata[[#This Row],[ep]]&lt;$I116,$J116+step,$J116))))</f>
        <v>0.14000000000000001</v>
      </c>
      <c r="K117" s="22">
        <f t="shared" si="2"/>
        <v>229.97</v>
      </c>
      <c r="L117" s="15">
        <f>IF(OR(AND($G116="UP",testdata[[#This Row],[low]]&lt;testdata[[#This Row],[sar-e]]),AND($G116="DN",testdata[[#This Row],[high]]&gt;testdata[[#This Row],[sar-e]])),$I116,testdata[[#This Row],[sar-e]])</f>
        <v>229.97</v>
      </c>
      <c r="N117" s="20"/>
      <c r="O117" s="19"/>
      <c r="P117"/>
      <c r="Q117" s="3">
        <v>115</v>
      </c>
      <c r="R117" s="3" t="b">
        <v>0</v>
      </c>
      <c r="S117" s="24">
        <v>233.35</v>
      </c>
      <c r="T117" s="3">
        <v>0.14000000000000001</v>
      </c>
      <c r="U117" s="16">
        <v>229.97</v>
      </c>
      <c r="V117" s="3" t="str">
        <f>IF(Table3[[#This Row],[sar]]&lt;&gt;ROUND(testdata[[#This Row],[sar]],4),"ERR","")</f>
        <v/>
      </c>
    </row>
    <row r="118" spans="1:22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4" t="str">
        <f>IF(AND(testdata[[#This Row],[rev]],$G117="UP"),"DN",IF(AND(testdata[[#This Row],[rev]],$G117="DN"),"UP",$G117))</f>
        <v>UP</v>
      </c>
      <c r="H118" s="17" t="b">
        <f>IF(OR(AND($G117="UP",testdata[[#This Row],[low]]&lt;testdata[[#This Row],[sar-e]]),AND($G117="DN",testdata[[#This Row],[high]]&gt;testdata[[#This Row],[sar-e]])),TRUE,FALSE)</f>
        <v>0</v>
      </c>
      <c r="I118" s="1">
        <f>IF(testdata[[#This Row],[rev]],IF(testdata[[#This Row],[dir]]="UP",testdata[[#This Row],[high]],testdata[[#This Row],[low]]),IF($G117="UP",MAX($I117,testdata[[#This Row],[high]]),MIN($I117,testdata[[#This Row],[low]])))</f>
        <v>233.35</v>
      </c>
      <c r="J118" s="14">
        <f>IF(testdata[[#This Row],[rev]],initStep,MIN(maxAF,IF(testdata[[#This Row],[dir]]="UP",IF(testdata[[#This Row],[ep]]&gt;$I117,$J117+step,$J117),IF(testdata[[#This Row],[ep]]&lt;$I117,$J117+step,$J117))))</f>
        <v>0.14000000000000001</v>
      </c>
      <c r="K118" s="22">
        <f t="shared" si="2"/>
        <v>230.4</v>
      </c>
      <c r="L118" s="15">
        <f>IF(OR(AND($G117="UP",testdata[[#This Row],[low]]&lt;testdata[[#This Row],[sar-e]]),AND($G117="DN",testdata[[#This Row],[high]]&gt;testdata[[#This Row],[sar-e]])),$I117,testdata[[#This Row],[sar-e]])</f>
        <v>230.4</v>
      </c>
      <c r="N118" s="20"/>
      <c r="O118" s="19"/>
      <c r="P118"/>
      <c r="Q118" s="3">
        <v>116</v>
      </c>
      <c r="R118" s="3" t="b">
        <v>0</v>
      </c>
      <c r="S118" s="24">
        <v>233.35</v>
      </c>
      <c r="T118" s="3">
        <v>0.14000000000000001</v>
      </c>
      <c r="U118" s="16">
        <v>230.4</v>
      </c>
      <c r="V118" s="3" t="str">
        <f>IF(Table3[[#This Row],[sar]]&lt;&gt;ROUND(testdata[[#This Row],[sar]],4),"ERR","")</f>
        <v/>
      </c>
    </row>
    <row r="119" spans="1:22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4" t="str">
        <f>IF(AND(testdata[[#This Row],[rev]],$G118="UP"),"DN",IF(AND(testdata[[#This Row],[rev]],$G118="DN"),"UP",$G118))</f>
        <v>UP</v>
      </c>
      <c r="H119" s="17" t="b">
        <f>IF(OR(AND($G118="UP",testdata[[#This Row],[low]]&lt;testdata[[#This Row],[sar-e]]),AND($G118="DN",testdata[[#This Row],[high]]&gt;testdata[[#This Row],[sar-e]])),TRUE,FALSE)</f>
        <v>0</v>
      </c>
      <c r="I119" s="1">
        <f>IF(testdata[[#This Row],[rev]],IF(testdata[[#This Row],[dir]]="UP",testdata[[#This Row],[high]],testdata[[#This Row],[low]]),IF($G118="UP",MAX($I118,testdata[[#This Row],[high]]),MIN($I118,testdata[[#This Row],[low]])))</f>
        <v>233.35</v>
      </c>
      <c r="J119" s="14">
        <f>IF(testdata[[#This Row],[rev]],initStep,MIN(maxAF,IF(testdata[[#This Row],[dir]]="UP",IF(testdata[[#This Row],[ep]]&gt;$I118,$J118+step,$J118),IF(testdata[[#This Row],[ep]]&lt;$I118,$J118+step,$J118))))</f>
        <v>0.14000000000000001</v>
      </c>
      <c r="K119" s="22">
        <f t="shared" si="2"/>
        <v>230.81300000000002</v>
      </c>
      <c r="L119" s="15">
        <f>IF(OR(AND($G118="UP",testdata[[#This Row],[low]]&lt;testdata[[#This Row],[sar-e]]),AND($G118="DN",testdata[[#This Row],[high]]&gt;testdata[[#This Row],[sar-e]])),$I118,testdata[[#This Row],[sar-e]])</f>
        <v>230.81300000000002</v>
      </c>
      <c r="N119" s="20"/>
      <c r="O119" s="19"/>
      <c r="P119"/>
      <c r="Q119" s="3">
        <v>117</v>
      </c>
      <c r="R119" s="3" t="b">
        <v>0</v>
      </c>
      <c r="S119" s="24">
        <v>233.35</v>
      </c>
      <c r="T119" s="3">
        <v>0.14000000000000001</v>
      </c>
      <c r="U119" s="16">
        <v>230.81299999999999</v>
      </c>
      <c r="V119" s="3" t="str">
        <f>IF(Table3[[#This Row],[sar]]&lt;&gt;ROUND(testdata[[#This Row],[sar]],4),"ERR","")</f>
        <v/>
      </c>
    </row>
    <row r="120" spans="1:22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4" t="str">
        <f>IF(AND(testdata[[#This Row],[rev]],$G119="UP"),"DN",IF(AND(testdata[[#This Row],[rev]],$G119="DN"),"UP",$G119))</f>
        <v>UP</v>
      </c>
      <c r="H120" s="17" t="b">
        <f>IF(OR(AND($G119="UP",testdata[[#This Row],[low]]&lt;testdata[[#This Row],[sar-e]]),AND($G119="DN",testdata[[#This Row],[high]]&gt;testdata[[#This Row],[sar-e]])),TRUE,FALSE)</f>
        <v>0</v>
      </c>
      <c r="I120" s="1">
        <f>IF(testdata[[#This Row],[rev]],IF(testdata[[#This Row],[dir]]="UP",testdata[[#This Row],[high]],testdata[[#This Row],[low]]),IF($G119="UP",MAX($I119,testdata[[#This Row],[high]]),MIN($I119,testdata[[#This Row],[low]])))</f>
        <v>233.35</v>
      </c>
      <c r="J120" s="14">
        <f>IF(testdata[[#This Row],[rev]],initStep,MIN(maxAF,IF(testdata[[#This Row],[dir]]="UP",IF(testdata[[#This Row],[ep]]&gt;$I119,$J119+step,$J119),IF(testdata[[#This Row],[ep]]&lt;$I119,$J119+step,$J119))))</f>
        <v>0.14000000000000001</v>
      </c>
      <c r="K120" s="22">
        <f t="shared" si="2"/>
        <v>231.14</v>
      </c>
      <c r="L120" s="15">
        <f>IF(OR(AND($G119="UP",testdata[[#This Row],[low]]&lt;testdata[[#This Row],[sar-e]]),AND($G119="DN",testdata[[#This Row],[high]]&gt;testdata[[#This Row],[sar-e]])),$I119,testdata[[#This Row],[sar-e]])</f>
        <v>231.14</v>
      </c>
      <c r="N120" s="20"/>
      <c r="O120" s="19"/>
      <c r="P120"/>
      <c r="Q120" s="3">
        <v>118</v>
      </c>
      <c r="R120" s="3" t="b">
        <v>0</v>
      </c>
      <c r="S120" s="24">
        <v>233.35</v>
      </c>
      <c r="T120" s="3">
        <v>0.14000000000000001</v>
      </c>
      <c r="U120" s="16">
        <v>231.14</v>
      </c>
      <c r="V120" s="3" t="str">
        <f>IF(Table3[[#This Row],[sar]]&lt;&gt;ROUND(testdata[[#This Row],[sar]],4),"ERR","")</f>
        <v/>
      </c>
    </row>
    <row r="121" spans="1:22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4" t="str">
        <f>IF(AND(testdata[[#This Row],[rev]],$G120="UP"),"DN",IF(AND(testdata[[#This Row],[rev]],$G120="DN"),"UP",$G120))</f>
        <v>UP</v>
      </c>
      <c r="H121" s="17" t="b">
        <f>IF(OR(AND($G120="UP",testdata[[#This Row],[low]]&lt;testdata[[#This Row],[sar-e]]),AND($G120="DN",testdata[[#This Row],[high]]&gt;testdata[[#This Row],[sar-e]])),TRUE,FALSE)</f>
        <v>0</v>
      </c>
      <c r="I121" s="1">
        <f>IF(testdata[[#This Row],[rev]],IF(testdata[[#This Row],[dir]]="UP",testdata[[#This Row],[high]],testdata[[#This Row],[low]]),IF($G120="UP",MAX($I120,testdata[[#This Row],[high]]),MIN($I120,testdata[[#This Row],[low]])))</f>
        <v>233.35</v>
      </c>
      <c r="J121" s="14">
        <f>IF(testdata[[#This Row],[rev]],initStep,MIN(maxAF,IF(testdata[[#This Row],[dir]]="UP",IF(testdata[[#This Row],[ep]]&gt;$I120,$J120+step,$J120),IF(testdata[[#This Row],[ep]]&lt;$I120,$J120+step,$J120))))</f>
        <v>0.14000000000000001</v>
      </c>
      <c r="K121" s="22">
        <f t="shared" si="2"/>
        <v>231.14</v>
      </c>
      <c r="L121" s="15">
        <f>IF(OR(AND($G120="UP",testdata[[#This Row],[low]]&lt;testdata[[#This Row],[sar-e]]),AND($G120="DN",testdata[[#This Row],[high]]&gt;testdata[[#This Row],[sar-e]])),$I120,testdata[[#This Row],[sar-e]])</f>
        <v>231.14</v>
      </c>
      <c r="N121" s="20"/>
      <c r="O121" s="19"/>
      <c r="P121"/>
      <c r="Q121" s="3">
        <v>119</v>
      </c>
      <c r="R121" s="3" t="b">
        <v>0</v>
      </c>
      <c r="S121" s="24">
        <v>233.35</v>
      </c>
      <c r="T121" s="3">
        <v>0.14000000000000001</v>
      </c>
      <c r="U121" s="16">
        <v>231.14</v>
      </c>
      <c r="V121" s="3" t="str">
        <f>IF(Table3[[#This Row],[sar]]&lt;&gt;ROUND(testdata[[#This Row],[sar]],4),"ERR","")</f>
        <v/>
      </c>
    </row>
    <row r="122" spans="1:22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4" t="str">
        <f>IF(AND(testdata[[#This Row],[rev]],$G121="UP"),"DN",IF(AND(testdata[[#This Row],[rev]],$G121="DN"),"UP",$G121))</f>
        <v>UP</v>
      </c>
      <c r="H122" s="17" t="b">
        <f>IF(OR(AND($G121="UP",testdata[[#This Row],[low]]&lt;testdata[[#This Row],[sar-e]]),AND($G121="DN",testdata[[#This Row],[high]]&gt;testdata[[#This Row],[sar-e]])),TRUE,FALSE)</f>
        <v>0</v>
      </c>
      <c r="I122" s="1">
        <f>IF(testdata[[#This Row],[rev]],IF(testdata[[#This Row],[dir]]="UP",testdata[[#This Row],[high]],testdata[[#This Row],[low]]),IF($G121="UP",MAX($I121,testdata[[#This Row],[high]]),MIN($I121,testdata[[#This Row],[low]])))</f>
        <v>233.35</v>
      </c>
      <c r="J122" s="14">
        <f>IF(testdata[[#This Row],[rev]],initStep,MIN(maxAF,IF(testdata[[#This Row],[dir]]="UP",IF(testdata[[#This Row],[ep]]&gt;$I121,$J121+step,$J121),IF(testdata[[#This Row],[ep]]&lt;$I121,$J121+step,$J121))))</f>
        <v>0.14000000000000001</v>
      </c>
      <c r="K122" s="22">
        <f t="shared" si="2"/>
        <v>231.19</v>
      </c>
      <c r="L122" s="15">
        <f>IF(OR(AND($G121="UP",testdata[[#This Row],[low]]&lt;testdata[[#This Row],[sar-e]]),AND($G121="DN",testdata[[#This Row],[high]]&gt;testdata[[#This Row],[sar-e]])),$I121,testdata[[#This Row],[sar-e]])</f>
        <v>231.19</v>
      </c>
      <c r="N122" s="20"/>
      <c r="O122" s="19"/>
      <c r="P122"/>
      <c r="Q122" s="3">
        <v>120</v>
      </c>
      <c r="R122" s="3" t="b">
        <v>0</v>
      </c>
      <c r="S122" s="24">
        <v>233.35</v>
      </c>
      <c r="T122" s="3">
        <v>0.14000000000000001</v>
      </c>
      <c r="U122" s="16">
        <v>231.19</v>
      </c>
      <c r="V122" s="3" t="str">
        <f>IF(Table3[[#This Row],[sar]]&lt;&gt;ROUND(testdata[[#This Row],[sar]],4),"ERR","")</f>
        <v/>
      </c>
    </row>
    <row r="123" spans="1:22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4" t="str">
        <f>IF(AND(testdata[[#This Row],[rev]],$G122="UP"),"DN",IF(AND(testdata[[#This Row],[rev]],$G122="DN"),"UP",$G122))</f>
        <v>DN</v>
      </c>
      <c r="H123" s="17" t="b">
        <f>IF(OR(AND($G122="UP",testdata[[#This Row],[low]]&lt;testdata[[#This Row],[sar-e]]),AND($G122="DN",testdata[[#This Row],[high]]&gt;testdata[[#This Row],[sar-e]])),TRUE,FALSE)</f>
        <v>1</v>
      </c>
      <c r="I123" s="1">
        <f>IF(testdata[[#This Row],[rev]],IF(testdata[[#This Row],[dir]]="UP",testdata[[#This Row],[high]],testdata[[#This Row],[low]]),IF($G122="UP",MAX($I122,testdata[[#This Row],[high]]),MIN($I122,testdata[[#This Row],[low]])))</f>
        <v>230.09</v>
      </c>
      <c r="J123" s="14">
        <f>IF(testdata[[#This Row],[rev]],initStep,MIN(maxAF,IF(testdata[[#This Row],[dir]]="UP",IF(testdata[[#This Row],[ep]]&gt;$I122,$J122+step,$J122),IF(testdata[[#This Row],[ep]]&lt;$I122,$J122+step,$J122))))</f>
        <v>0.02</v>
      </c>
      <c r="K123" s="22">
        <f t="shared" si="2"/>
        <v>231.19</v>
      </c>
      <c r="L123" s="15">
        <f>IF(OR(AND($G122="UP",testdata[[#This Row],[low]]&lt;testdata[[#This Row],[sar-e]]),AND($G122="DN",testdata[[#This Row],[high]]&gt;testdata[[#This Row],[sar-e]])),$I122,testdata[[#This Row],[sar-e]])</f>
        <v>233.35</v>
      </c>
      <c r="N123" s="20"/>
      <c r="O123" s="19"/>
      <c r="P123"/>
      <c r="Q123" s="3">
        <v>121</v>
      </c>
      <c r="R123" s="3" t="b">
        <v>1</v>
      </c>
      <c r="S123" s="24">
        <v>230.09</v>
      </c>
      <c r="T123" s="3">
        <v>0.02</v>
      </c>
      <c r="U123" s="16">
        <v>233.35</v>
      </c>
      <c r="V123" s="3" t="str">
        <f>IF(Table3[[#This Row],[sar]]&lt;&gt;ROUND(testdata[[#This Row],[sar]],4),"ERR","")</f>
        <v/>
      </c>
    </row>
    <row r="124" spans="1:22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4" t="str">
        <f>IF(AND(testdata[[#This Row],[rev]],$G123="UP"),"DN",IF(AND(testdata[[#This Row],[rev]],$G123="DN"),"UP",$G123))</f>
        <v>DN</v>
      </c>
      <c r="H124" s="17" t="b">
        <f>IF(OR(AND($G123="UP",testdata[[#This Row],[low]]&lt;testdata[[#This Row],[sar-e]]),AND($G123="DN",testdata[[#This Row],[high]]&gt;testdata[[#This Row],[sar-e]])),TRUE,FALSE)</f>
        <v>0</v>
      </c>
      <c r="I124" s="1">
        <f>IF(testdata[[#This Row],[rev]],IF(testdata[[#This Row],[dir]]="UP",testdata[[#This Row],[high]],testdata[[#This Row],[low]]),IF($G123="UP",MAX($I123,testdata[[#This Row],[high]]),MIN($I123,testdata[[#This Row],[low]])))</f>
        <v>230.09</v>
      </c>
      <c r="J124" s="14">
        <f>IF(testdata[[#This Row],[rev]],initStep,MIN(maxAF,IF(testdata[[#This Row],[dir]]="UP",IF(testdata[[#This Row],[ep]]&gt;$I123,$J123+step,$J123),IF(testdata[[#This Row],[ep]]&lt;$I123,$J123+step,$J123))))</f>
        <v>0.02</v>
      </c>
      <c r="K124" s="22">
        <f t="shared" si="2"/>
        <v>233.28479999999999</v>
      </c>
      <c r="L124" s="15">
        <f>IF(OR(AND($G123="UP",testdata[[#This Row],[low]]&lt;testdata[[#This Row],[sar-e]]),AND($G123="DN",testdata[[#This Row],[high]]&gt;testdata[[#This Row],[sar-e]])),$I123,testdata[[#This Row],[sar-e]])</f>
        <v>233.28479999999999</v>
      </c>
      <c r="N124" s="20"/>
      <c r="O124" s="19"/>
      <c r="P124"/>
      <c r="Q124" s="3">
        <v>122</v>
      </c>
      <c r="R124" s="3" t="b">
        <v>0</v>
      </c>
      <c r="S124" s="24">
        <v>230.09</v>
      </c>
      <c r="T124" s="3">
        <v>0.02</v>
      </c>
      <c r="U124" s="16">
        <v>233.28479999999999</v>
      </c>
      <c r="V124" s="3" t="str">
        <f>IF(Table3[[#This Row],[sar]]&lt;&gt;ROUND(testdata[[#This Row],[sar]],4),"ERR","")</f>
        <v/>
      </c>
    </row>
    <row r="125" spans="1:22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4" t="str">
        <f>IF(AND(testdata[[#This Row],[rev]],$G124="UP"),"DN",IF(AND(testdata[[#This Row],[rev]],$G124="DN"),"UP",$G124))</f>
        <v>DN</v>
      </c>
      <c r="H125" s="17" t="b">
        <f>IF(OR(AND($G124="UP",testdata[[#This Row],[low]]&lt;testdata[[#This Row],[sar-e]]),AND($G124="DN",testdata[[#This Row],[high]]&gt;testdata[[#This Row],[sar-e]])),TRUE,FALSE)</f>
        <v>0</v>
      </c>
      <c r="I125" s="1">
        <f>IF(testdata[[#This Row],[rev]],IF(testdata[[#This Row],[dir]]="UP",testdata[[#This Row],[high]],testdata[[#This Row],[low]]),IF($G124="UP",MAX($I124,testdata[[#This Row],[high]]),MIN($I124,testdata[[#This Row],[low]])))</f>
        <v>228.8</v>
      </c>
      <c r="J125" s="14">
        <f>IF(testdata[[#This Row],[rev]],initStep,MIN(maxAF,IF(testdata[[#This Row],[dir]]="UP",IF(testdata[[#This Row],[ep]]&gt;$I124,$J124+step,$J124),IF(testdata[[#This Row],[ep]]&lt;$I124,$J124+step,$J124))))</f>
        <v>0.04</v>
      </c>
      <c r="K125" s="22">
        <f t="shared" si="2"/>
        <v>233.22090399999999</v>
      </c>
      <c r="L125" s="15">
        <f>IF(OR(AND($G124="UP",testdata[[#This Row],[low]]&lt;testdata[[#This Row],[sar-e]]),AND($G124="DN",testdata[[#This Row],[high]]&gt;testdata[[#This Row],[sar-e]])),$I124,testdata[[#This Row],[sar-e]])</f>
        <v>233.22090399999999</v>
      </c>
      <c r="N125" s="20"/>
      <c r="O125" s="19"/>
      <c r="P125"/>
      <c r="Q125" s="3">
        <v>123</v>
      </c>
      <c r="R125" s="3" t="b">
        <v>0</v>
      </c>
      <c r="S125" s="24">
        <v>228.8</v>
      </c>
      <c r="T125" s="3">
        <v>0.04</v>
      </c>
      <c r="U125" s="16">
        <v>233.2209</v>
      </c>
      <c r="V125" s="3" t="str">
        <f>IF(Table3[[#This Row],[sar]]&lt;&gt;ROUND(testdata[[#This Row],[sar]],4),"ERR","")</f>
        <v/>
      </c>
    </row>
    <row r="126" spans="1:22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4" t="str">
        <f>IF(AND(testdata[[#This Row],[rev]],$G125="UP"),"DN",IF(AND(testdata[[#This Row],[rev]],$G125="DN"),"UP",$G125))</f>
        <v>DN</v>
      </c>
      <c r="H126" s="17" t="b">
        <f>IF(OR(AND($G125="UP",testdata[[#This Row],[low]]&lt;testdata[[#This Row],[sar-e]]),AND($G125="DN",testdata[[#This Row],[high]]&gt;testdata[[#This Row],[sar-e]])),TRUE,FALSE)</f>
        <v>0</v>
      </c>
      <c r="I126" s="1">
        <f>IF(testdata[[#This Row],[rev]],IF(testdata[[#This Row],[dir]]="UP",testdata[[#This Row],[high]],testdata[[#This Row],[low]]),IF($G125="UP",MAX($I125,testdata[[#This Row],[high]]),MIN($I125,testdata[[#This Row],[low]])))</f>
        <v>228.8</v>
      </c>
      <c r="J126" s="14">
        <f>IF(testdata[[#This Row],[rev]],initStep,MIN(maxAF,IF(testdata[[#This Row],[dir]]="UP",IF(testdata[[#This Row],[ep]]&gt;$I125,$J125+step,$J125),IF(testdata[[#This Row],[ep]]&lt;$I125,$J125+step,$J125))))</f>
        <v>0.04</v>
      </c>
      <c r="K126" s="22">
        <f t="shared" si="2"/>
        <v>233.04406784</v>
      </c>
      <c r="L126" s="15">
        <f>IF(OR(AND($G125="UP",testdata[[#This Row],[low]]&lt;testdata[[#This Row],[sar-e]]),AND($G125="DN",testdata[[#This Row],[high]]&gt;testdata[[#This Row],[sar-e]])),$I125,testdata[[#This Row],[sar-e]])</f>
        <v>233.04406784</v>
      </c>
      <c r="N126" s="20"/>
      <c r="O126" s="19"/>
      <c r="P126"/>
      <c r="Q126" s="3">
        <v>124</v>
      </c>
      <c r="R126" s="3" t="b">
        <v>0</v>
      </c>
      <c r="S126" s="24">
        <v>228.8</v>
      </c>
      <c r="T126" s="3">
        <v>0.04</v>
      </c>
      <c r="U126" s="16">
        <v>233.04409999999999</v>
      </c>
      <c r="V126" s="3" t="str">
        <f>IF(Table3[[#This Row],[sar]]&lt;&gt;ROUND(testdata[[#This Row],[sar]],4),"ERR","")</f>
        <v/>
      </c>
    </row>
    <row r="127" spans="1:22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4" t="str">
        <f>IF(AND(testdata[[#This Row],[rev]],$G126="UP"),"DN",IF(AND(testdata[[#This Row],[rev]],$G126="DN"),"UP",$G126))</f>
        <v>DN</v>
      </c>
      <c r="H127" s="17" t="b">
        <f>IF(OR(AND($G126="UP",testdata[[#This Row],[low]]&lt;testdata[[#This Row],[sar-e]]),AND($G126="DN",testdata[[#This Row],[high]]&gt;testdata[[#This Row],[sar-e]])),TRUE,FALSE)</f>
        <v>0</v>
      </c>
      <c r="I127" s="1">
        <f>IF(testdata[[#This Row],[rev]],IF(testdata[[#This Row],[dir]]="UP",testdata[[#This Row],[high]],testdata[[#This Row],[low]]),IF($G126="UP",MAX($I126,testdata[[#This Row],[high]]),MIN($I126,testdata[[#This Row],[low]])))</f>
        <v>228.8</v>
      </c>
      <c r="J127" s="14">
        <f>IF(testdata[[#This Row],[rev]],initStep,MIN(maxAF,IF(testdata[[#This Row],[dir]]="UP",IF(testdata[[#This Row],[ep]]&gt;$I126,$J126+step,$J126),IF(testdata[[#This Row],[ep]]&lt;$I126,$J126+step,$J126))))</f>
        <v>0.04</v>
      </c>
      <c r="K127" s="22">
        <f t="shared" si="2"/>
        <v>232.8743051264</v>
      </c>
      <c r="L127" s="15">
        <f>IF(OR(AND($G126="UP",testdata[[#This Row],[low]]&lt;testdata[[#This Row],[sar-e]]),AND($G126="DN",testdata[[#This Row],[high]]&gt;testdata[[#This Row],[sar-e]])),$I126,testdata[[#This Row],[sar-e]])</f>
        <v>232.8743051264</v>
      </c>
      <c r="N127" s="20"/>
      <c r="O127" s="19"/>
      <c r="P127"/>
      <c r="Q127" s="3">
        <v>125</v>
      </c>
      <c r="R127" s="3" t="b">
        <v>0</v>
      </c>
      <c r="S127" s="24">
        <v>228.8</v>
      </c>
      <c r="T127" s="3">
        <v>0.04</v>
      </c>
      <c r="U127" s="16">
        <v>232.87430000000001</v>
      </c>
      <c r="V127" s="3" t="str">
        <f>IF(Table3[[#This Row],[sar]]&lt;&gt;ROUND(testdata[[#This Row],[sar]],4),"ERR","")</f>
        <v/>
      </c>
    </row>
    <row r="128" spans="1:22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4" t="str">
        <f>IF(AND(testdata[[#This Row],[rev]],$G127="UP"),"DN",IF(AND(testdata[[#This Row],[rev]],$G127="DN"),"UP",$G127))</f>
        <v>DN</v>
      </c>
      <c r="H128" s="17" t="b">
        <f>IF(OR(AND($G127="UP",testdata[[#This Row],[low]]&lt;testdata[[#This Row],[sar-e]]),AND($G127="DN",testdata[[#This Row],[high]]&gt;testdata[[#This Row],[sar-e]])),TRUE,FALSE)</f>
        <v>0</v>
      </c>
      <c r="I128" s="1">
        <f>IF(testdata[[#This Row],[rev]],IF(testdata[[#This Row],[dir]]="UP",testdata[[#This Row],[high]],testdata[[#This Row],[low]]),IF($G127="UP",MAX($I127,testdata[[#This Row],[high]]),MIN($I127,testdata[[#This Row],[low]])))</f>
        <v>228.8</v>
      </c>
      <c r="J128" s="14">
        <f>IF(testdata[[#This Row],[rev]],initStep,MIN(maxAF,IF(testdata[[#This Row],[dir]]="UP",IF(testdata[[#This Row],[ep]]&gt;$I127,$J127+step,$J127),IF(testdata[[#This Row],[ep]]&lt;$I127,$J127+step,$J127))))</f>
        <v>0.04</v>
      </c>
      <c r="K128" s="22">
        <f t="shared" si="2"/>
        <v>232.711332921344</v>
      </c>
      <c r="L128" s="15">
        <f>IF(OR(AND($G127="UP",testdata[[#This Row],[low]]&lt;testdata[[#This Row],[sar-e]]),AND($G127="DN",testdata[[#This Row],[high]]&gt;testdata[[#This Row],[sar-e]])),$I127,testdata[[#This Row],[sar-e]])</f>
        <v>232.711332921344</v>
      </c>
      <c r="N128" s="20"/>
      <c r="O128" s="19"/>
      <c r="P128"/>
      <c r="Q128" s="3">
        <v>126</v>
      </c>
      <c r="R128" s="3" t="b">
        <v>0</v>
      </c>
      <c r="S128" s="24">
        <v>228.8</v>
      </c>
      <c r="T128" s="3">
        <v>0.04</v>
      </c>
      <c r="U128" s="16">
        <v>232.71129999999999</v>
      </c>
      <c r="V128" s="3" t="str">
        <f>IF(Table3[[#This Row],[sar]]&lt;&gt;ROUND(testdata[[#This Row],[sar]],4),"ERR","")</f>
        <v/>
      </c>
    </row>
    <row r="129" spans="1:22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4" t="str">
        <f>IF(AND(testdata[[#This Row],[rev]],$G128="UP"),"DN",IF(AND(testdata[[#This Row],[rev]],$G128="DN"),"UP",$G128))</f>
        <v>DN</v>
      </c>
      <c r="H129" s="17" t="b">
        <f>IF(OR(AND($G128="UP",testdata[[#This Row],[low]]&lt;testdata[[#This Row],[sar-e]]),AND($G128="DN",testdata[[#This Row],[high]]&gt;testdata[[#This Row],[sar-e]])),TRUE,FALSE)</f>
        <v>0</v>
      </c>
      <c r="I129" s="1">
        <f>IF(testdata[[#This Row],[rev]],IF(testdata[[#This Row],[dir]]="UP",testdata[[#This Row],[high]],testdata[[#This Row],[low]]),IF($G128="UP",MAX($I128,testdata[[#This Row],[high]]),MIN($I128,testdata[[#This Row],[low]])))</f>
        <v>228.8</v>
      </c>
      <c r="J129" s="14">
        <f>IF(testdata[[#This Row],[rev]],initStep,MIN(maxAF,IF(testdata[[#This Row],[dir]]="UP",IF(testdata[[#This Row],[ep]]&gt;$I128,$J128+step,$J128),IF(testdata[[#This Row],[ep]]&lt;$I128,$J128+step,$J128))))</f>
        <v>0.04</v>
      </c>
      <c r="K129" s="22">
        <f t="shared" si="2"/>
        <v>232.55487960449022</v>
      </c>
      <c r="L129" s="15">
        <f>IF(OR(AND($G128="UP",testdata[[#This Row],[low]]&lt;testdata[[#This Row],[sar-e]]),AND($G128="DN",testdata[[#This Row],[high]]&gt;testdata[[#This Row],[sar-e]])),$I128,testdata[[#This Row],[sar-e]])</f>
        <v>232.55487960449022</v>
      </c>
      <c r="N129" s="20"/>
      <c r="O129" s="19"/>
      <c r="P129"/>
      <c r="Q129" s="3">
        <v>127</v>
      </c>
      <c r="R129" s="3" t="b">
        <v>0</v>
      </c>
      <c r="S129" s="24">
        <v>228.8</v>
      </c>
      <c r="T129" s="3">
        <v>0.04</v>
      </c>
      <c r="U129" s="16">
        <v>232.5549</v>
      </c>
      <c r="V129" s="3" t="str">
        <f>IF(Table3[[#This Row],[sar]]&lt;&gt;ROUND(testdata[[#This Row],[sar]],4),"ERR","")</f>
        <v/>
      </c>
    </row>
    <row r="130" spans="1:22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4" t="str">
        <f>IF(AND(testdata[[#This Row],[rev]],$G129="UP"),"DN",IF(AND(testdata[[#This Row],[rev]],$G129="DN"),"UP",$G129))</f>
        <v>DN</v>
      </c>
      <c r="H130" s="17" t="b">
        <f>IF(OR(AND($G129="UP",testdata[[#This Row],[low]]&lt;testdata[[#This Row],[sar-e]]),AND($G129="DN",testdata[[#This Row],[high]]&gt;testdata[[#This Row],[sar-e]])),TRUE,FALSE)</f>
        <v>0</v>
      </c>
      <c r="I130" s="1">
        <f>IF(testdata[[#This Row],[rev]],IF(testdata[[#This Row],[dir]]="UP",testdata[[#This Row],[high]],testdata[[#This Row],[low]]),IF($G129="UP",MAX($I129,testdata[[#This Row],[high]]),MIN($I129,testdata[[#This Row],[low]])))</f>
        <v>228.8</v>
      </c>
      <c r="J130" s="14">
        <f>IF(testdata[[#This Row],[rev]],initStep,MIN(maxAF,IF(testdata[[#This Row],[dir]]="UP",IF(testdata[[#This Row],[ep]]&gt;$I129,$J129+step,$J129),IF(testdata[[#This Row],[ep]]&lt;$I129,$J129+step,$J129))))</f>
        <v>0.04</v>
      </c>
      <c r="K130" s="22">
        <f t="shared" si="2"/>
        <v>232.40468442031062</v>
      </c>
      <c r="L130" s="15">
        <f>IF(OR(AND($G129="UP",testdata[[#This Row],[low]]&lt;testdata[[#This Row],[sar-e]]),AND($G129="DN",testdata[[#This Row],[high]]&gt;testdata[[#This Row],[sar-e]])),$I129,testdata[[#This Row],[sar-e]])</f>
        <v>232.40468442031062</v>
      </c>
      <c r="N130" s="20"/>
      <c r="O130" s="19"/>
      <c r="P130"/>
      <c r="Q130" s="3">
        <v>128</v>
      </c>
      <c r="R130" s="3" t="b">
        <v>0</v>
      </c>
      <c r="S130" s="24">
        <v>228.8</v>
      </c>
      <c r="T130" s="3">
        <v>0.04</v>
      </c>
      <c r="U130" s="16">
        <v>232.40469999999999</v>
      </c>
      <c r="V130" s="3" t="str">
        <f>IF(Table3[[#This Row],[sar]]&lt;&gt;ROUND(testdata[[#This Row],[sar]],4),"ERR","")</f>
        <v/>
      </c>
    </row>
    <row r="131" spans="1:22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4" t="str">
        <f>IF(AND(testdata[[#This Row],[rev]],$G130="UP"),"DN",IF(AND(testdata[[#This Row],[rev]],$G130="DN"),"UP",$G130))</f>
        <v>DN</v>
      </c>
      <c r="H131" s="17" t="b">
        <f>IF(OR(AND($G130="UP",testdata[[#This Row],[low]]&lt;testdata[[#This Row],[sar-e]]),AND($G130="DN",testdata[[#This Row],[high]]&gt;testdata[[#This Row],[sar-e]])),TRUE,FALSE)</f>
        <v>0</v>
      </c>
      <c r="I131" s="1">
        <f>IF(testdata[[#This Row],[rev]],IF(testdata[[#This Row],[dir]]="UP",testdata[[#This Row],[high]],testdata[[#This Row],[low]]),IF($G130="UP",MAX($I130,testdata[[#This Row],[high]]),MIN($I130,testdata[[#This Row],[low]])))</f>
        <v>228.8</v>
      </c>
      <c r="J131" s="14">
        <f>IF(testdata[[#This Row],[rev]],initStep,MIN(maxAF,IF(testdata[[#This Row],[dir]]="UP",IF(testdata[[#This Row],[ep]]&gt;$I130,$J130+step,$J130),IF(testdata[[#This Row],[ep]]&lt;$I130,$J130+step,$J130))))</f>
        <v>0.04</v>
      </c>
      <c r="K131" s="22">
        <f t="shared" si="2"/>
        <v>232.26049704349819</v>
      </c>
      <c r="L131" s="15">
        <f>IF(OR(AND($G130="UP",testdata[[#This Row],[low]]&lt;testdata[[#This Row],[sar-e]]),AND($G130="DN",testdata[[#This Row],[high]]&gt;testdata[[#This Row],[sar-e]])),$I130,testdata[[#This Row],[sar-e]])</f>
        <v>232.26049704349819</v>
      </c>
      <c r="N131" s="20"/>
      <c r="O131" s="19"/>
      <c r="P131"/>
      <c r="Q131" s="3">
        <v>129</v>
      </c>
      <c r="R131" s="3" t="b">
        <v>0</v>
      </c>
      <c r="S131" s="24">
        <v>228.8</v>
      </c>
      <c r="T131" s="3">
        <v>0.04</v>
      </c>
      <c r="U131" s="16">
        <v>232.26050000000001</v>
      </c>
      <c r="V131" s="3" t="str">
        <f>IF(Table3[[#This Row],[sar]]&lt;&gt;ROUND(testdata[[#This Row],[sar]],4),"ERR","")</f>
        <v/>
      </c>
    </row>
    <row r="132" spans="1:22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4" t="str">
        <f>IF(AND(testdata[[#This Row],[rev]],$G131="UP"),"DN",IF(AND(testdata[[#This Row],[rev]],$G131="DN"),"UP",$G131))</f>
        <v>DN</v>
      </c>
      <c r="H132" s="17" t="b">
        <f>IF(OR(AND($G131="UP",testdata[[#This Row],[low]]&lt;testdata[[#This Row],[sar-e]]),AND($G131="DN",testdata[[#This Row],[high]]&gt;testdata[[#This Row],[sar-e]])),TRUE,FALSE)</f>
        <v>0</v>
      </c>
      <c r="I132" s="1">
        <f>IF(testdata[[#This Row],[rev]],IF(testdata[[#This Row],[dir]]="UP",testdata[[#This Row],[high]],testdata[[#This Row],[low]]),IF($G131="UP",MAX($I131,testdata[[#This Row],[high]]),MIN($I131,testdata[[#This Row],[low]])))</f>
        <v>228.8</v>
      </c>
      <c r="J132" s="14">
        <f>IF(testdata[[#This Row],[rev]],initStep,MIN(maxAF,IF(testdata[[#This Row],[dir]]="UP",IF(testdata[[#This Row],[ep]]&gt;$I131,$J131+step,$J131),IF(testdata[[#This Row],[ep]]&lt;$I131,$J131+step,$J131))))</f>
        <v>0.04</v>
      </c>
      <c r="K132" s="22">
        <f t="shared" si="2"/>
        <v>232.12207716175826</v>
      </c>
      <c r="L132" s="15">
        <f>IF(OR(AND($G131="UP",testdata[[#This Row],[low]]&lt;testdata[[#This Row],[sar-e]]),AND($G131="DN",testdata[[#This Row],[high]]&gt;testdata[[#This Row],[sar-e]])),$I131,testdata[[#This Row],[sar-e]])</f>
        <v>232.12207716175826</v>
      </c>
      <c r="N132" s="20"/>
      <c r="O132" s="19"/>
      <c r="P132"/>
      <c r="Q132" s="3">
        <v>130</v>
      </c>
      <c r="R132" s="3" t="b">
        <v>0</v>
      </c>
      <c r="S132" s="24">
        <v>228.8</v>
      </c>
      <c r="T132" s="3">
        <v>0.04</v>
      </c>
      <c r="U132" s="16">
        <v>232.12209999999999</v>
      </c>
      <c r="V132" s="3" t="str">
        <f>IF(Table3[[#This Row],[sar]]&lt;&gt;ROUND(testdata[[#This Row],[sar]],4),"ERR","")</f>
        <v/>
      </c>
    </row>
    <row r="133" spans="1:22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4" t="str">
        <f>IF(AND(testdata[[#This Row],[rev]],$G132="UP"),"DN",IF(AND(testdata[[#This Row],[rev]],$G132="DN"),"UP",$G132))</f>
        <v>UP</v>
      </c>
      <c r="H133" s="17" t="b">
        <f>IF(OR(AND($G132="UP",testdata[[#This Row],[low]]&lt;testdata[[#This Row],[sar-e]]),AND($G132="DN",testdata[[#This Row],[high]]&gt;testdata[[#This Row],[sar-e]])),TRUE,FALSE)</f>
        <v>1</v>
      </c>
      <c r="I133" s="1">
        <f>IF(testdata[[#This Row],[rev]],IF(testdata[[#This Row],[dir]]="UP",testdata[[#This Row],[high]],testdata[[#This Row],[low]]),IF($G132="UP",MAX($I132,testdata[[#This Row],[high]]),MIN($I132,testdata[[#This Row],[low]])))</f>
        <v>232.84</v>
      </c>
      <c r="J133" s="14">
        <f>IF(testdata[[#This Row],[rev]],initStep,MIN(maxAF,IF(testdata[[#This Row],[dir]]="UP",IF(testdata[[#This Row],[ep]]&gt;$I132,$J132+step,$J132),IF(testdata[[#This Row],[ep]]&lt;$I132,$J132+step,$J132))))</f>
        <v>0.02</v>
      </c>
      <c r="K133" s="22">
        <f t="shared" si="2"/>
        <v>231.98919407528791</v>
      </c>
      <c r="L133" s="15">
        <f>IF(OR(AND($G132="UP",testdata[[#This Row],[low]]&lt;testdata[[#This Row],[sar-e]]),AND($G132="DN",testdata[[#This Row],[high]]&gt;testdata[[#This Row],[sar-e]])),$I132,testdata[[#This Row],[sar-e]])</f>
        <v>228.8</v>
      </c>
      <c r="N133" s="20"/>
      <c r="O133" s="19"/>
      <c r="P133"/>
      <c r="Q133" s="3">
        <v>131</v>
      </c>
      <c r="R133" s="3" t="b">
        <v>1</v>
      </c>
      <c r="S133" s="24">
        <v>232.84</v>
      </c>
      <c r="T133" s="3">
        <v>0.02</v>
      </c>
      <c r="U133" s="16">
        <v>228.8</v>
      </c>
      <c r="V133" s="3" t="str">
        <f>IF(Table3[[#This Row],[sar]]&lt;&gt;ROUND(testdata[[#This Row],[sar]],4),"ERR","")</f>
        <v/>
      </c>
    </row>
    <row r="134" spans="1:22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4" t="str">
        <f>IF(AND(testdata[[#This Row],[rev]],$G133="UP"),"DN",IF(AND(testdata[[#This Row],[rev]],$G133="DN"),"UP",$G133))</f>
        <v>UP</v>
      </c>
      <c r="H134" s="17" t="b">
        <f>IF(OR(AND($G133="UP",testdata[[#This Row],[low]]&lt;testdata[[#This Row],[sar-e]]),AND($G133="DN",testdata[[#This Row],[high]]&gt;testdata[[#This Row],[sar-e]])),TRUE,FALSE)</f>
        <v>0</v>
      </c>
      <c r="I134" s="1">
        <f>IF(testdata[[#This Row],[rev]],IF(testdata[[#This Row],[dir]]="UP",testdata[[#This Row],[high]],testdata[[#This Row],[low]]),IF($G133="UP",MAX($I133,testdata[[#This Row],[high]]),MIN($I133,testdata[[#This Row],[low]])))</f>
        <v>233.18</v>
      </c>
      <c r="J134" s="14">
        <f>IF(testdata[[#This Row],[rev]],initStep,MIN(maxAF,IF(testdata[[#This Row],[dir]]="UP",IF(testdata[[#This Row],[ep]]&gt;$I133,$J133+step,$J133),IF(testdata[[#This Row],[ep]]&lt;$I133,$J133+step,$J133))))</f>
        <v>0.04</v>
      </c>
      <c r="K134" s="22">
        <f t="shared" si="2"/>
        <v>228.88080000000002</v>
      </c>
      <c r="L134" s="15">
        <f>IF(OR(AND($G133="UP",testdata[[#This Row],[low]]&lt;testdata[[#This Row],[sar-e]]),AND($G133="DN",testdata[[#This Row],[high]]&gt;testdata[[#This Row],[sar-e]])),$I133,testdata[[#This Row],[sar-e]])</f>
        <v>228.88080000000002</v>
      </c>
      <c r="N134" s="20"/>
      <c r="O134" s="19"/>
      <c r="P134"/>
      <c r="Q134" s="3">
        <v>132</v>
      </c>
      <c r="R134" s="3" t="b">
        <v>0</v>
      </c>
      <c r="S134" s="24">
        <v>233.18</v>
      </c>
      <c r="T134" s="3">
        <v>0.04</v>
      </c>
      <c r="U134" s="16">
        <v>228.88079999999999</v>
      </c>
      <c r="V134" s="3" t="str">
        <f>IF(Table3[[#This Row],[sar]]&lt;&gt;ROUND(testdata[[#This Row],[sar]],4),"ERR","")</f>
        <v/>
      </c>
    </row>
    <row r="135" spans="1:22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4" t="str">
        <f>IF(AND(testdata[[#This Row],[rev]],$G134="UP"),"DN",IF(AND(testdata[[#This Row],[rev]],$G134="DN"),"UP",$G134))</f>
        <v>UP</v>
      </c>
      <c r="H135" s="17" t="b">
        <f>IF(OR(AND($G134="UP",testdata[[#This Row],[low]]&lt;testdata[[#This Row],[sar-e]]),AND($G134="DN",testdata[[#This Row],[high]]&gt;testdata[[#This Row],[sar-e]])),TRUE,FALSE)</f>
        <v>0</v>
      </c>
      <c r="I135" s="1">
        <f>IF(testdata[[#This Row],[rev]],IF(testdata[[#This Row],[dir]]="UP",testdata[[#This Row],[high]],testdata[[#This Row],[low]]),IF($G134="UP",MAX($I134,testdata[[#This Row],[high]]),MIN($I134,testdata[[#This Row],[low]])))</f>
        <v>234.53</v>
      </c>
      <c r="J135" s="14">
        <f>IF(testdata[[#This Row],[rev]],initStep,MIN(maxAF,IF(testdata[[#This Row],[dir]]="UP",IF(testdata[[#This Row],[ep]]&gt;$I134,$J134+step,$J134),IF(testdata[[#This Row],[ep]]&lt;$I134,$J134+step,$J134))))</f>
        <v>0.06</v>
      </c>
      <c r="K135" s="22">
        <f t="shared" si="2"/>
        <v>229.05276800000001</v>
      </c>
      <c r="L135" s="15">
        <f>IF(OR(AND($G134="UP",testdata[[#This Row],[low]]&lt;testdata[[#This Row],[sar-e]]),AND($G134="DN",testdata[[#This Row],[high]]&gt;testdata[[#This Row],[sar-e]])),$I134,testdata[[#This Row],[sar-e]])</f>
        <v>229.05276800000001</v>
      </c>
      <c r="N135" s="20"/>
      <c r="O135" s="19"/>
      <c r="P135"/>
      <c r="Q135" s="3">
        <v>133</v>
      </c>
      <c r="R135" s="3" t="b">
        <v>0</v>
      </c>
      <c r="S135" s="24">
        <v>234.53</v>
      </c>
      <c r="T135" s="3">
        <v>0.06</v>
      </c>
      <c r="U135" s="16">
        <v>229.05279999999999</v>
      </c>
      <c r="V135" s="3" t="str">
        <f>IF(Table3[[#This Row],[sar]]&lt;&gt;ROUND(testdata[[#This Row],[sar]],4),"ERR","")</f>
        <v/>
      </c>
    </row>
    <row r="136" spans="1:22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4" t="str">
        <f>IF(AND(testdata[[#This Row],[rev]],$G135="UP"),"DN",IF(AND(testdata[[#This Row],[rev]],$G135="DN"),"UP",$G135))</f>
        <v>UP</v>
      </c>
      <c r="H136" s="17" t="b">
        <f>IF(OR(AND($G135="UP",testdata[[#This Row],[low]]&lt;testdata[[#This Row],[sar-e]]),AND($G135="DN",testdata[[#This Row],[high]]&gt;testdata[[#This Row],[sar-e]])),TRUE,FALSE)</f>
        <v>0</v>
      </c>
      <c r="I136" s="1">
        <f>IF(testdata[[#This Row],[rev]],IF(testdata[[#This Row],[dir]]="UP",testdata[[#This Row],[high]],testdata[[#This Row],[low]]),IF($G135="UP",MAX($I135,testdata[[#This Row],[high]]),MIN($I135,testdata[[#This Row],[low]])))</f>
        <v>234.53</v>
      </c>
      <c r="J136" s="14">
        <f>IF(testdata[[#This Row],[rev]],initStep,MIN(maxAF,IF(testdata[[#This Row],[dir]]="UP",IF(testdata[[#This Row],[ep]]&gt;$I135,$J135+step,$J135),IF(testdata[[#This Row],[ep]]&lt;$I135,$J135+step,$J135))))</f>
        <v>0.06</v>
      </c>
      <c r="K136" s="22">
        <f t="shared" si="2"/>
        <v>229.38140192</v>
      </c>
      <c r="L136" s="15">
        <f>IF(OR(AND($G135="UP",testdata[[#This Row],[low]]&lt;testdata[[#This Row],[sar-e]]),AND($G135="DN",testdata[[#This Row],[high]]&gt;testdata[[#This Row],[sar-e]])),$I135,testdata[[#This Row],[sar-e]])</f>
        <v>229.38140192</v>
      </c>
      <c r="N136" s="20"/>
      <c r="O136" s="19"/>
      <c r="P136"/>
      <c r="Q136" s="3">
        <v>134</v>
      </c>
      <c r="R136" s="3" t="b">
        <v>0</v>
      </c>
      <c r="S136" s="24">
        <v>234.53</v>
      </c>
      <c r="T136" s="3">
        <v>0.06</v>
      </c>
      <c r="U136" s="16">
        <v>229.38140000000001</v>
      </c>
      <c r="V136" s="3" t="str">
        <f>IF(Table3[[#This Row],[sar]]&lt;&gt;ROUND(testdata[[#This Row],[sar]],4),"ERR","")</f>
        <v/>
      </c>
    </row>
    <row r="137" spans="1:22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4" t="str">
        <f>IF(AND(testdata[[#This Row],[rev]],$G136="UP"),"DN",IF(AND(testdata[[#This Row],[rev]],$G136="DN"),"UP",$G136))</f>
        <v>UP</v>
      </c>
      <c r="H137" s="17" t="b">
        <f>IF(OR(AND($G136="UP",testdata[[#This Row],[low]]&lt;testdata[[#This Row],[sar-e]]),AND($G136="DN",testdata[[#This Row],[high]]&gt;testdata[[#This Row],[sar-e]])),TRUE,FALSE)</f>
        <v>0</v>
      </c>
      <c r="I137" s="1">
        <f>IF(testdata[[#This Row],[rev]],IF(testdata[[#This Row],[dir]]="UP",testdata[[#This Row],[high]],testdata[[#This Row],[low]]),IF($G136="UP",MAX($I136,testdata[[#This Row],[high]]),MIN($I136,testdata[[#This Row],[low]])))</f>
        <v>234.53</v>
      </c>
      <c r="J137" s="14">
        <f>IF(testdata[[#This Row],[rev]],initStep,MIN(maxAF,IF(testdata[[#This Row],[dir]]="UP",IF(testdata[[#This Row],[ep]]&gt;$I136,$J136+step,$J136),IF(testdata[[#This Row],[ep]]&lt;$I136,$J136+step,$J136))))</f>
        <v>0.06</v>
      </c>
      <c r="K137" s="22">
        <f t="shared" si="2"/>
        <v>229.6903178048</v>
      </c>
      <c r="L137" s="15">
        <f>IF(OR(AND($G136="UP",testdata[[#This Row],[low]]&lt;testdata[[#This Row],[sar-e]]),AND($G136="DN",testdata[[#This Row],[high]]&gt;testdata[[#This Row],[sar-e]])),$I136,testdata[[#This Row],[sar-e]])</f>
        <v>229.6903178048</v>
      </c>
      <c r="N137" s="20"/>
      <c r="O137" s="19"/>
      <c r="P137"/>
      <c r="Q137" s="3">
        <v>135</v>
      </c>
      <c r="R137" s="3" t="b">
        <v>0</v>
      </c>
      <c r="S137" s="24">
        <v>234.53</v>
      </c>
      <c r="T137" s="3">
        <v>0.06</v>
      </c>
      <c r="U137" s="16">
        <v>229.69030000000001</v>
      </c>
      <c r="V137" s="3" t="str">
        <f>IF(Table3[[#This Row],[sar]]&lt;&gt;ROUND(testdata[[#This Row],[sar]],4),"ERR","")</f>
        <v/>
      </c>
    </row>
    <row r="138" spans="1:22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4" t="str">
        <f>IF(AND(testdata[[#This Row],[rev]],$G137="UP"),"DN",IF(AND(testdata[[#This Row],[rev]],$G137="DN"),"UP",$G137))</f>
        <v>UP</v>
      </c>
      <c r="H138" s="17" t="b">
        <f>IF(OR(AND($G137="UP",testdata[[#This Row],[low]]&lt;testdata[[#This Row],[sar-e]]),AND($G137="DN",testdata[[#This Row],[high]]&gt;testdata[[#This Row],[sar-e]])),TRUE,FALSE)</f>
        <v>0</v>
      </c>
      <c r="I138" s="1">
        <f>IF(testdata[[#This Row],[rev]],IF(testdata[[#This Row],[dir]]="UP",testdata[[#This Row],[high]],testdata[[#This Row],[low]]),IF($G137="UP",MAX($I137,testdata[[#This Row],[high]]),MIN($I137,testdata[[#This Row],[low]])))</f>
        <v>235.51</v>
      </c>
      <c r="J138" s="14">
        <f>IF(testdata[[#This Row],[rev]],initStep,MIN(maxAF,IF(testdata[[#This Row],[dir]]="UP",IF(testdata[[#This Row],[ep]]&gt;$I137,$J137+step,$J137),IF(testdata[[#This Row],[ep]]&lt;$I137,$J137+step,$J137))))</f>
        <v>0.08</v>
      </c>
      <c r="K138" s="22">
        <f t="shared" si="2"/>
        <v>229.98069873651201</v>
      </c>
      <c r="L138" s="15">
        <f>IF(OR(AND($G137="UP",testdata[[#This Row],[low]]&lt;testdata[[#This Row],[sar-e]]),AND($G137="DN",testdata[[#This Row],[high]]&gt;testdata[[#This Row],[sar-e]])),$I137,testdata[[#This Row],[sar-e]])</f>
        <v>229.98069873651201</v>
      </c>
      <c r="N138" s="20"/>
      <c r="O138" s="19"/>
      <c r="P138"/>
      <c r="Q138" s="3">
        <v>136</v>
      </c>
      <c r="R138" s="3" t="b">
        <v>0</v>
      </c>
      <c r="S138" s="24">
        <v>235.51</v>
      </c>
      <c r="T138" s="3">
        <v>0.08</v>
      </c>
      <c r="U138" s="16">
        <v>229.98070000000001</v>
      </c>
      <c r="V138" s="3" t="str">
        <f>IF(Table3[[#This Row],[sar]]&lt;&gt;ROUND(testdata[[#This Row],[sar]],4),"ERR","")</f>
        <v/>
      </c>
    </row>
    <row r="139" spans="1:22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4" t="str">
        <f>IF(AND(testdata[[#This Row],[rev]],$G138="UP"),"DN",IF(AND(testdata[[#This Row],[rev]],$G138="DN"),"UP",$G138))</f>
        <v>UP</v>
      </c>
      <c r="H139" s="17" t="b">
        <f>IF(OR(AND($G138="UP",testdata[[#This Row],[low]]&lt;testdata[[#This Row],[sar-e]]),AND($G138="DN",testdata[[#This Row],[high]]&gt;testdata[[#This Row],[sar-e]])),TRUE,FALSE)</f>
        <v>0</v>
      </c>
      <c r="I139" s="1">
        <f>IF(testdata[[#This Row],[rev]],IF(testdata[[#This Row],[dir]]="UP",testdata[[#This Row],[high]],testdata[[#This Row],[low]]),IF($G138="UP",MAX($I138,testdata[[#This Row],[high]]),MIN($I138,testdata[[#This Row],[low]])))</f>
        <v>235.91</v>
      </c>
      <c r="J139" s="14">
        <f>IF(testdata[[#This Row],[rev]],initStep,MIN(maxAF,IF(testdata[[#This Row],[dir]]="UP",IF(testdata[[#This Row],[ep]]&gt;$I138,$J138+step,$J138),IF(testdata[[#This Row],[ep]]&lt;$I138,$J138+step,$J138))))</f>
        <v>0.1</v>
      </c>
      <c r="K139" s="22">
        <f t="shared" si="2"/>
        <v>230.42304283759105</v>
      </c>
      <c r="L139" s="15">
        <f>IF(OR(AND($G138="UP",testdata[[#This Row],[low]]&lt;testdata[[#This Row],[sar-e]]),AND($G138="DN",testdata[[#This Row],[high]]&gt;testdata[[#This Row],[sar-e]])),$I138,testdata[[#This Row],[sar-e]])</f>
        <v>230.42304283759105</v>
      </c>
      <c r="N139" s="20"/>
      <c r="O139" s="19"/>
      <c r="P139"/>
      <c r="Q139" s="3">
        <v>137</v>
      </c>
      <c r="R139" s="3" t="b">
        <v>0</v>
      </c>
      <c r="S139" s="24">
        <v>235.91</v>
      </c>
      <c r="T139" s="3">
        <v>0.1</v>
      </c>
      <c r="U139" s="16">
        <v>230.423</v>
      </c>
      <c r="V139" s="3" t="str">
        <f>IF(Table3[[#This Row],[sar]]&lt;&gt;ROUND(testdata[[#This Row],[sar]],4),"ERR","")</f>
        <v/>
      </c>
    </row>
    <row r="140" spans="1:22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4" t="str">
        <f>IF(AND(testdata[[#This Row],[rev]],$G139="UP"),"DN",IF(AND(testdata[[#This Row],[rev]],$G139="DN"),"UP",$G139))</f>
        <v>UP</v>
      </c>
      <c r="H140" s="17" t="b">
        <f>IF(OR(AND($G139="UP",testdata[[#This Row],[low]]&lt;testdata[[#This Row],[sar-e]]),AND($G139="DN",testdata[[#This Row],[high]]&gt;testdata[[#This Row],[sar-e]])),TRUE,FALSE)</f>
        <v>0</v>
      </c>
      <c r="I140" s="1">
        <f>IF(testdata[[#This Row],[rev]],IF(testdata[[#This Row],[dir]]="UP",testdata[[#This Row],[high]],testdata[[#This Row],[low]]),IF($G139="UP",MAX($I139,testdata[[#This Row],[high]]),MIN($I139,testdata[[#This Row],[low]])))</f>
        <v>235.91</v>
      </c>
      <c r="J140" s="14">
        <f>IF(testdata[[#This Row],[rev]],initStep,MIN(maxAF,IF(testdata[[#This Row],[dir]]="UP",IF(testdata[[#This Row],[ep]]&gt;$I139,$J139+step,$J139),IF(testdata[[#This Row],[ep]]&lt;$I139,$J139+step,$J139))))</f>
        <v>0.1</v>
      </c>
      <c r="K140" s="22">
        <f t="shared" si="2"/>
        <v>230.97173855383195</v>
      </c>
      <c r="L140" s="15">
        <f>IF(OR(AND($G139="UP",testdata[[#This Row],[low]]&lt;testdata[[#This Row],[sar-e]]),AND($G139="DN",testdata[[#This Row],[high]]&gt;testdata[[#This Row],[sar-e]])),$I139,testdata[[#This Row],[sar-e]])</f>
        <v>230.97173855383195</v>
      </c>
      <c r="N140" s="20"/>
      <c r="O140" s="19"/>
      <c r="P140"/>
      <c r="Q140" s="3">
        <v>138</v>
      </c>
      <c r="R140" s="3" t="b">
        <v>0</v>
      </c>
      <c r="S140" s="24">
        <v>235.91</v>
      </c>
      <c r="T140" s="3">
        <v>0.1</v>
      </c>
      <c r="U140" s="16">
        <v>230.9717</v>
      </c>
      <c r="V140" s="3" t="str">
        <f>IF(Table3[[#This Row],[sar]]&lt;&gt;ROUND(testdata[[#This Row],[sar]],4),"ERR","")</f>
        <v/>
      </c>
    </row>
    <row r="141" spans="1:22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4" t="str">
        <f>IF(AND(testdata[[#This Row],[rev]],$G140="UP"),"DN",IF(AND(testdata[[#This Row],[rev]],$G140="DN"),"UP",$G140))</f>
        <v>UP</v>
      </c>
      <c r="H141" s="17" t="b">
        <f>IF(OR(AND($G140="UP",testdata[[#This Row],[low]]&lt;testdata[[#This Row],[sar-e]]),AND($G140="DN",testdata[[#This Row],[high]]&gt;testdata[[#This Row],[sar-e]])),TRUE,FALSE)</f>
        <v>0</v>
      </c>
      <c r="I141" s="1">
        <f>IF(testdata[[#This Row],[rev]],IF(testdata[[#This Row],[dir]]="UP",testdata[[#This Row],[high]],testdata[[#This Row],[low]]),IF($G140="UP",MAX($I140,testdata[[#This Row],[high]]),MIN($I140,testdata[[#This Row],[low]])))</f>
        <v>235.91</v>
      </c>
      <c r="J141" s="14">
        <f>IF(testdata[[#This Row],[rev]],initStep,MIN(maxAF,IF(testdata[[#This Row],[dir]]="UP",IF(testdata[[#This Row],[ep]]&gt;$I140,$J140+step,$J140),IF(testdata[[#This Row],[ep]]&lt;$I140,$J140+step,$J140))))</f>
        <v>0.1</v>
      </c>
      <c r="K141" s="22">
        <f t="shared" si="2"/>
        <v>231.46556469844876</v>
      </c>
      <c r="L141" s="15">
        <f>IF(OR(AND($G140="UP",testdata[[#This Row],[low]]&lt;testdata[[#This Row],[sar-e]]),AND($G140="DN",testdata[[#This Row],[high]]&gt;testdata[[#This Row],[sar-e]])),$I140,testdata[[#This Row],[sar-e]])</f>
        <v>231.46556469844876</v>
      </c>
      <c r="N141" s="20"/>
      <c r="O141" s="19"/>
      <c r="P141"/>
      <c r="Q141" s="3">
        <v>139</v>
      </c>
      <c r="R141" s="3" t="b">
        <v>0</v>
      </c>
      <c r="S141" s="24">
        <v>235.91</v>
      </c>
      <c r="T141" s="3">
        <v>0.1</v>
      </c>
      <c r="U141" s="16">
        <v>231.46559999999999</v>
      </c>
      <c r="V141" s="3" t="str">
        <f>IF(Table3[[#This Row],[sar]]&lt;&gt;ROUND(testdata[[#This Row],[sar]],4),"ERR","")</f>
        <v/>
      </c>
    </row>
    <row r="142" spans="1:22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4" t="str">
        <f>IF(AND(testdata[[#This Row],[rev]],$G141="UP"),"DN",IF(AND(testdata[[#This Row],[rev]],$G141="DN"),"UP",$G141))</f>
        <v>UP</v>
      </c>
      <c r="H142" s="17" t="b">
        <f>IF(OR(AND($G141="UP",testdata[[#This Row],[low]]&lt;testdata[[#This Row],[sar-e]]),AND($G141="DN",testdata[[#This Row],[high]]&gt;testdata[[#This Row],[sar-e]])),TRUE,FALSE)</f>
        <v>0</v>
      </c>
      <c r="I142" s="1">
        <f>IF(testdata[[#This Row],[rev]],IF(testdata[[#This Row],[dir]]="UP",testdata[[#This Row],[high]],testdata[[#This Row],[low]]),IF($G141="UP",MAX($I141,testdata[[#This Row],[high]]),MIN($I141,testdata[[#This Row],[low]])))</f>
        <v>236.28</v>
      </c>
      <c r="J142" s="14">
        <f>IF(testdata[[#This Row],[rev]],initStep,MIN(maxAF,IF(testdata[[#This Row],[dir]]="UP",IF(testdata[[#This Row],[ep]]&gt;$I141,$J141+step,$J141),IF(testdata[[#This Row],[ep]]&lt;$I141,$J141+step,$J141))))</f>
        <v>0.12000000000000001</v>
      </c>
      <c r="K142" s="22">
        <f t="shared" si="2"/>
        <v>231.91000822860389</v>
      </c>
      <c r="L142" s="15">
        <f>IF(OR(AND($G141="UP",testdata[[#This Row],[low]]&lt;testdata[[#This Row],[sar-e]]),AND($G141="DN",testdata[[#This Row],[high]]&gt;testdata[[#This Row],[sar-e]])),$I141,testdata[[#This Row],[sar-e]])</f>
        <v>231.91000822860389</v>
      </c>
      <c r="N142" s="20"/>
      <c r="O142" s="19"/>
      <c r="P142"/>
      <c r="Q142" s="3">
        <v>140</v>
      </c>
      <c r="R142" s="3" t="b">
        <v>0</v>
      </c>
      <c r="S142" s="24">
        <v>236.28</v>
      </c>
      <c r="T142" s="3">
        <v>0.12</v>
      </c>
      <c r="U142" s="16">
        <v>231.91</v>
      </c>
      <c r="V142" s="3" t="str">
        <f>IF(Table3[[#This Row],[sar]]&lt;&gt;ROUND(testdata[[#This Row],[sar]],4),"ERR","")</f>
        <v/>
      </c>
    </row>
    <row r="143" spans="1:22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4" t="str">
        <f>IF(AND(testdata[[#This Row],[rev]],$G142="UP"),"DN",IF(AND(testdata[[#This Row],[rev]],$G142="DN"),"UP",$G142))</f>
        <v>UP</v>
      </c>
      <c r="H143" s="17" t="b">
        <f>IF(OR(AND($G142="UP",testdata[[#This Row],[low]]&lt;testdata[[#This Row],[sar-e]]),AND($G142="DN",testdata[[#This Row],[high]]&gt;testdata[[#This Row],[sar-e]])),TRUE,FALSE)</f>
        <v>0</v>
      </c>
      <c r="I143" s="1">
        <f>IF(testdata[[#This Row],[rev]],IF(testdata[[#This Row],[dir]]="UP",testdata[[#This Row],[high]],testdata[[#This Row],[low]]),IF($G142="UP",MAX($I142,testdata[[#This Row],[high]]),MIN($I142,testdata[[#This Row],[low]])))</f>
        <v>236.28</v>
      </c>
      <c r="J143" s="14">
        <f>IF(testdata[[#This Row],[rev]],initStep,MIN(maxAF,IF(testdata[[#This Row],[dir]]="UP",IF(testdata[[#This Row],[ep]]&gt;$I142,$J142+step,$J142),IF(testdata[[#This Row],[ep]]&lt;$I142,$J142+step,$J142))))</f>
        <v>0.12000000000000001</v>
      </c>
      <c r="K143" s="22">
        <f t="shared" si="2"/>
        <v>232.43440724117141</v>
      </c>
      <c r="L143" s="15">
        <f>IF(OR(AND($G142="UP",testdata[[#This Row],[low]]&lt;testdata[[#This Row],[sar-e]]),AND($G142="DN",testdata[[#This Row],[high]]&gt;testdata[[#This Row],[sar-e]])),$I142,testdata[[#This Row],[sar-e]])</f>
        <v>232.43440724117141</v>
      </c>
      <c r="N143" s="20"/>
      <c r="O143" s="19"/>
      <c r="P143"/>
      <c r="Q143" s="3">
        <v>141</v>
      </c>
      <c r="R143" s="3" t="b">
        <v>0</v>
      </c>
      <c r="S143" s="24">
        <v>236.28</v>
      </c>
      <c r="T143" s="3">
        <v>0.12</v>
      </c>
      <c r="U143" s="16">
        <v>232.43440000000001</v>
      </c>
      <c r="V143" s="3" t="str">
        <f>IF(Table3[[#This Row],[sar]]&lt;&gt;ROUND(testdata[[#This Row],[sar]],4),"ERR","")</f>
        <v/>
      </c>
    </row>
    <row r="144" spans="1:22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4" t="str">
        <f>IF(AND(testdata[[#This Row],[rev]],$G143="UP"),"DN",IF(AND(testdata[[#This Row],[rev]],$G143="DN"),"UP",$G143))</f>
        <v>UP</v>
      </c>
      <c r="H144" s="17" t="b">
        <f>IF(OR(AND($G143="UP",testdata[[#This Row],[low]]&lt;testdata[[#This Row],[sar-e]]),AND($G143="DN",testdata[[#This Row],[high]]&gt;testdata[[#This Row],[sar-e]])),TRUE,FALSE)</f>
        <v>0</v>
      </c>
      <c r="I144" s="1">
        <f>IF(testdata[[#This Row],[rev]],IF(testdata[[#This Row],[dir]]="UP",testdata[[#This Row],[high]],testdata[[#This Row],[low]]),IF($G143="UP",MAX($I143,testdata[[#This Row],[high]]),MIN($I143,testdata[[#This Row],[low]])))</f>
        <v>236.47</v>
      </c>
      <c r="J144" s="14">
        <f>IF(testdata[[#This Row],[rev]],initStep,MIN(maxAF,IF(testdata[[#This Row],[dir]]="UP",IF(testdata[[#This Row],[ep]]&gt;$I143,$J143+step,$J143),IF(testdata[[#This Row],[ep]]&lt;$I143,$J143+step,$J143))))</f>
        <v>0.14000000000000001</v>
      </c>
      <c r="K144" s="22">
        <f t="shared" si="2"/>
        <v>232.89587837223084</v>
      </c>
      <c r="L144" s="15">
        <f>IF(OR(AND($G143="UP",testdata[[#This Row],[low]]&lt;testdata[[#This Row],[sar-e]]),AND($G143="DN",testdata[[#This Row],[high]]&gt;testdata[[#This Row],[sar-e]])),$I143,testdata[[#This Row],[sar-e]])</f>
        <v>232.89587837223084</v>
      </c>
      <c r="N144" s="20"/>
      <c r="O144" s="19"/>
      <c r="P144"/>
      <c r="Q144" s="3">
        <v>142</v>
      </c>
      <c r="R144" s="3" t="b">
        <v>0</v>
      </c>
      <c r="S144" s="24">
        <v>236.47</v>
      </c>
      <c r="T144" s="3">
        <v>0.14000000000000001</v>
      </c>
      <c r="U144" s="16">
        <v>232.89590000000001</v>
      </c>
      <c r="V144" s="3" t="str">
        <f>IF(Table3[[#This Row],[sar]]&lt;&gt;ROUND(testdata[[#This Row],[sar]],4),"ERR","")</f>
        <v/>
      </c>
    </row>
    <row r="145" spans="1:22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4" t="str">
        <f>IF(AND(testdata[[#This Row],[rev]],$G144="UP"),"DN",IF(AND(testdata[[#This Row],[rev]],$G144="DN"),"UP",$G144))</f>
        <v>UP</v>
      </c>
      <c r="H145" s="17" t="b">
        <f>IF(OR(AND($G144="UP",testdata[[#This Row],[low]]&lt;testdata[[#This Row],[sar-e]]),AND($G144="DN",testdata[[#This Row],[high]]&gt;testdata[[#This Row],[sar-e]])),TRUE,FALSE)</f>
        <v>0</v>
      </c>
      <c r="I145" s="1">
        <f>IF(testdata[[#This Row],[rev]],IF(testdata[[#This Row],[dir]]="UP",testdata[[#This Row],[high]],testdata[[#This Row],[low]]),IF($G144="UP",MAX($I144,testdata[[#This Row],[high]]),MIN($I144,testdata[[#This Row],[low]])))</f>
        <v>236.47</v>
      </c>
      <c r="J145" s="14">
        <f>IF(testdata[[#This Row],[rev]],initStep,MIN(maxAF,IF(testdata[[#This Row],[dir]]="UP",IF(testdata[[#This Row],[ep]]&gt;$I144,$J144+step,$J144),IF(testdata[[#This Row],[ep]]&lt;$I144,$J144+step,$J144))))</f>
        <v>0.14000000000000001</v>
      </c>
      <c r="K145" s="22">
        <f t="shared" si="2"/>
        <v>233.39625540011852</v>
      </c>
      <c r="L145" s="15">
        <f>IF(OR(AND($G144="UP",testdata[[#This Row],[low]]&lt;testdata[[#This Row],[sar-e]]),AND($G144="DN",testdata[[#This Row],[high]]&gt;testdata[[#This Row],[sar-e]])),$I144,testdata[[#This Row],[sar-e]])</f>
        <v>233.39625540011852</v>
      </c>
      <c r="N145" s="20"/>
      <c r="O145" s="19"/>
      <c r="P145"/>
      <c r="Q145" s="3">
        <v>143</v>
      </c>
      <c r="R145" s="3" t="b">
        <v>0</v>
      </c>
      <c r="S145" s="24">
        <v>236.47</v>
      </c>
      <c r="T145" s="3">
        <v>0.14000000000000001</v>
      </c>
      <c r="U145" s="16">
        <v>233.3963</v>
      </c>
      <c r="V145" s="3" t="str">
        <f>IF(Table3[[#This Row],[sar]]&lt;&gt;ROUND(testdata[[#This Row],[sar]],4),"ERR","")</f>
        <v/>
      </c>
    </row>
    <row r="146" spans="1:22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4" t="str">
        <f>IF(AND(testdata[[#This Row],[rev]],$G145="UP"),"DN",IF(AND(testdata[[#This Row],[rev]],$G145="DN"),"UP",$G145))</f>
        <v>UP</v>
      </c>
      <c r="H146" s="17" t="b">
        <f>IF(OR(AND($G145="UP",testdata[[#This Row],[low]]&lt;testdata[[#This Row],[sar-e]]),AND($G145="DN",testdata[[#This Row],[high]]&gt;testdata[[#This Row],[sar-e]])),TRUE,FALSE)</f>
        <v>0</v>
      </c>
      <c r="I146" s="1">
        <f>IF(testdata[[#This Row],[rev]],IF(testdata[[#This Row],[dir]]="UP",testdata[[#This Row],[high]],testdata[[#This Row],[low]]),IF($G145="UP",MAX($I145,testdata[[#This Row],[high]]),MIN($I145,testdata[[#This Row],[low]])))</f>
        <v>236.47</v>
      </c>
      <c r="J146" s="14">
        <f>IF(testdata[[#This Row],[rev]],initStep,MIN(maxAF,IF(testdata[[#This Row],[dir]]="UP",IF(testdata[[#This Row],[ep]]&gt;$I145,$J145+step,$J145),IF(testdata[[#This Row],[ep]]&lt;$I145,$J145+step,$J145))))</f>
        <v>0.14000000000000001</v>
      </c>
      <c r="K146" s="22">
        <f t="shared" si="2"/>
        <v>233.82657964410194</v>
      </c>
      <c r="L146" s="15">
        <f>IF(OR(AND($G145="UP",testdata[[#This Row],[low]]&lt;testdata[[#This Row],[sar-e]]),AND($G145="DN",testdata[[#This Row],[high]]&gt;testdata[[#This Row],[sar-e]])),$I145,testdata[[#This Row],[sar-e]])</f>
        <v>233.82657964410194</v>
      </c>
      <c r="N146" s="20"/>
      <c r="O146" s="19"/>
      <c r="P146"/>
      <c r="Q146" s="3">
        <v>144</v>
      </c>
      <c r="R146" s="3" t="b">
        <v>0</v>
      </c>
      <c r="S146" s="24">
        <v>236.47</v>
      </c>
      <c r="T146" s="3">
        <v>0.14000000000000001</v>
      </c>
      <c r="U146" s="16">
        <v>233.82660000000001</v>
      </c>
      <c r="V146" s="3" t="str">
        <f>IF(Table3[[#This Row],[sar]]&lt;&gt;ROUND(testdata[[#This Row],[sar]],4),"ERR","")</f>
        <v/>
      </c>
    </row>
    <row r="147" spans="1:22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4" t="str">
        <f>IF(AND(testdata[[#This Row],[rev]],$G146="UP"),"DN",IF(AND(testdata[[#This Row],[rev]],$G146="DN"),"UP",$G146))</f>
        <v>UP</v>
      </c>
      <c r="H147" s="17" t="b">
        <f>IF(OR(AND($G146="UP",testdata[[#This Row],[low]]&lt;testdata[[#This Row],[sar-e]]),AND($G146="DN",testdata[[#This Row],[high]]&gt;testdata[[#This Row],[sar-e]])),TRUE,FALSE)</f>
        <v>0</v>
      </c>
      <c r="I147" s="1">
        <f>IF(testdata[[#This Row],[rev]],IF(testdata[[#This Row],[dir]]="UP",testdata[[#This Row],[high]],testdata[[#This Row],[low]]),IF($G146="UP",MAX($I146,testdata[[#This Row],[high]]),MIN($I146,testdata[[#This Row],[low]])))</f>
        <v>236.47</v>
      </c>
      <c r="J147" s="14">
        <f>IF(testdata[[#This Row],[rev]],initStep,MIN(maxAF,IF(testdata[[#This Row],[dir]]="UP",IF(testdata[[#This Row],[ep]]&gt;$I146,$J146+step,$J146),IF(testdata[[#This Row],[ep]]&lt;$I146,$J146+step,$J146))))</f>
        <v>0.14000000000000001</v>
      </c>
      <c r="K147" s="22">
        <f t="shared" si="2"/>
        <v>234.19665849392766</v>
      </c>
      <c r="L147" s="15">
        <f>IF(OR(AND($G146="UP",testdata[[#This Row],[low]]&lt;testdata[[#This Row],[sar-e]]),AND($G146="DN",testdata[[#This Row],[high]]&gt;testdata[[#This Row],[sar-e]])),$I146,testdata[[#This Row],[sar-e]])</f>
        <v>234.19665849392766</v>
      </c>
      <c r="N147" s="20"/>
      <c r="O147" s="19"/>
      <c r="P147"/>
      <c r="Q147" s="3">
        <v>145</v>
      </c>
      <c r="R147" s="3" t="b">
        <v>0</v>
      </c>
      <c r="S147" s="24">
        <v>236.47</v>
      </c>
      <c r="T147" s="3">
        <v>0.14000000000000001</v>
      </c>
      <c r="U147" s="16">
        <v>234.19669999999999</v>
      </c>
      <c r="V147" s="3" t="str">
        <f>IF(Table3[[#This Row],[sar]]&lt;&gt;ROUND(testdata[[#This Row],[sar]],4),"ERR","")</f>
        <v/>
      </c>
    </row>
    <row r="148" spans="1:22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4" t="str">
        <f>IF(AND(testdata[[#This Row],[rev]],$G147="UP"),"DN",IF(AND(testdata[[#This Row],[rev]],$G147="DN"),"UP",$G147))</f>
        <v>UP</v>
      </c>
      <c r="H148" s="17" t="b">
        <f>IF(OR(AND($G147="UP",testdata[[#This Row],[low]]&lt;testdata[[#This Row],[sar-e]]),AND($G147="DN",testdata[[#This Row],[high]]&gt;testdata[[#This Row],[sar-e]])),TRUE,FALSE)</f>
        <v>0</v>
      </c>
      <c r="I148" s="1">
        <f>IF(testdata[[#This Row],[rev]],IF(testdata[[#This Row],[dir]]="UP",testdata[[#This Row],[high]],testdata[[#This Row],[low]]),IF($G147="UP",MAX($I147,testdata[[#This Row],[high]]),MIN($I147,testdata[[#This Row],[low]])))</f>
        <v>236.47</v>
      </c>
      <c r="J148" s="14">
        <f>IF(testdata[[#This Row],[rev]],initStep,MIN(maxAF,IF(testdata[[#This Row],[dir]]="UP",IF(testdata[[#This Row],[ep]]&gt;$I147,$J147+step,$J147),IF(testdata[[#This Row],[ep]]&lt;$I147,$J147+step,$J147))))</f>
        <v>0.14000000000000001</v>
      </c>
      <c r="K148" s="22">
        <f t="shared" si="2"/>
        <v>234.51492630477779</v>
      </c>
      <c r="L148" s="15">
        <f>IF(OR(AND($G147="UP",testdata[[#This Row],[low]]&lt;testdata[[#This Row],[sar-e]]),AND($G147="DN",testdata[[#This Row],[high]]&gt;testdata[[#This Row],[sar-e]])),$I147,testdata[[#This Row],[sar-e]])</f>
        <v>234.51492630477779</v>
      </c>
      <c r="N148" s="20"/>
      <c r="O148" s="19"/>
      <c r="P148"/>
      <c r="Q148" s="3">
        <v>146</v>
      </c>
      <c r="R148" s="3" t="b">
        <v>0</v>
      </c>
      <c r="S148" s="24">
        <v>236.47</v>
      </c>
      <c r="T148" s="3">
        <v>0.14000000000000001</v>
      </c>
      <c r="U148" s="16">
        <v>234.51490000000001</v>
      </c>
      <c r="V148" s="3" t="str">
        <f>IF(Table3[[#This Row],[sar]]&lt;&gt;ROUND(testdata[[#This Row],[sar]],4),"ERR","")</f>
        <v/>
      </c>
    </row>
    <row r="149" spans="1:22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4" t="str">
        <f>IF(AND(testdata[[#This Row],[rev]],$G148="UP"),"DN",IF(AND(testdata[[#This Row],[rev]],$G148="DN"),"UP",$G148))</f>
        <v>UP</v>
      </c>
      <c r="H149" s="17" t="b">
        <f>IF(OR(AND($G148="UP",testdata[[#This Row],[low]]&lt;testdata[[#This Row],[sar-e]]),AND($G148="DN",testdata[[#This Row],[high]]&gt;testdata[[#This Row],[sar-e]])),TRUE,FALSE)</f>
        <v>0</v>
      </c>
      <c r="I149" s="1">
        <f>IF(testdata[[#This Row],[rev]],IF(testdata[[#This Row],[dir]]="UP",testdata[[#This Row],[high]],testdata[[#This Row],[low]]),IF($G148="UP",MAX($I148,testdata[[#This Row],[high]]),MIN($I148,testdata[[#This Row],[low]])))</f>
        <v>236.47</v>
      </c>
      <c r="J149" s="14">
        <f>IF(testdata[[#This Row],[rev]],initStep,MIN(maxAF,IF(testdata[[#This Row],[dir]]="UP",IF(testdata[[#This Row],[ep]]&gt;$I148,$J148+step,$J148),IF(testdata[[#This Row],[ep]]&lt;$I148,$J148+step,$J148))))</f>
        <v>0.14000000000000001</v>
      </c>
      <c r="K149" s="22">
        <f t="shared" si="2"/>
        <v>234.7886366221089</v>
      </c>
      <c r="L149" s="15">
        <f>IF(OR(AND($G148="UP",testdata[[#This Row],[low]]&lt;testdata[[#This Row],[sar-e]]),AND($G148="DN",testdata[[#This Row],[high]]&gt;testdata[[#This Row],[sar-e]])),$I148,testdata[[#This Row],[sar-e]])</f>
        <v>234.7886366221089</v>
      </c>
      <c r="N149" s="20"/>
      <c r="O149" s="19"/>
      <c r="P149"/>
      <c r="Q149" s="3">
        <v>147</v>
      </c>
      <c r="R149" s="3" t="b">
        <v>0</v>
      </c>
      <c r="S149" s="24">
        <v>236.47</v>
      </c>
      <c r="T149" s="3">
        <v>0.14000000000000001</v>
      </c>
      <c r="U149" s="16">
        <v>234.7886</v>
      </c>
      <c r="V149" s="3" t="str">
        <f>IF(Table3[[#This Row],[sar]]&lt;&gt;ROUND(testdata[[#This Row],[sar]],4),"ERR","")</f>
        <v/>
      </c>
    </row>
    <row r="150" spans="1:22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4" t="str">
        <f>IF(AND(testdata[[#This Row],[rev]],$G149="UP"),"DN",IF(AND(testdata[[#This Row],[rev]],$G149="DN"),"UP",$G149))</f>
        <v>UP</v>
      </c>
      <c r="H150" s="17" t="b">
        <f>IF(OR(AND($G149="UP",testdata[[#This Row],[low]]&lt;testdata[[#This Row],[sar-e]]),AND($G149="DN",testdata[[#This Row],[high]]&gt;testdata[[#This Row],[sar-e]])),TRUE,FALSE)</f>
        <v>0</v>
      </c>
      <c r="I150" s="1">
        <f>IF(testdata[[#This Row],[rev]],IF(testdata[[#This Row],[dir]]="UP",testdata[[#This Row],[high]],testdata[[#This Row],[low]]),IF($G149="UP",MAX($I149,testdata[[#This Row],[high]]),MIN($I149,testdata[[#This Row],[low]])))</f>
        <v>236.47</v>
      </c>
      <c r="J150" s="14">
        <f>IF(testdata[[#This Row],[rev]],initStep,MIN(maxAF,IF(testdata[[#This Row],[dir]]="UP",IF(testdata[[#This Row],[ep]]&gt;$I149,$J149+step,$J149),IF(testdata[[#This Row],[ep]]&lt;$I149,$J149+step,$J149))))</f>
        <v>0.14000000000000001</v>
      </c>
      <c r="K150" s="22">
        <f t="shared" si="2"/>
        <v>234.91</v>
      </c>
      <c r="L150" s="15">
        <f>IF(OR(AND($G149="UP",testdata[[#This Row],[low]]&lt;testdata[[#This Row],[sar-e]]),AND($G149="DN",testdata[[#This Row],[high]]&gt;testdata[[#This Row],[sar-e]])),$I149,testdata[[#This Row],[sar-e]])</f>
        <v>234.91</v>
      </c>
      <c r="N150" s="20"/>
      <c r="O150" s="19"/>
      <c r="P150"/>
      <c r="Q150" s="3">
        <v>148</v>
      </c>
      <c r="R150" s="3" t="b">
        <v>0</v>
      </c>
      <c r="S150" s="24">
        <v>236.47</v>
      </c>
      <c r="T150" s="3">
        <v>0.14000000000000001</v>
      </c>
      <c r="U150" s="16">
        <v>234.91</v>
      </c>
      <c r="V150" s="3" t="str">
        <f>IF(Table3[[#This Row],[sar]]&lt;&gt;ROUND(testdata[[#This Row],[sar]],4),"ERR","")</f>
        <v/>
      </c>
    </row>
    <row r="151" spans="1:22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4" t="str">
        <f>IF(AND(testdata[[#This Row],[rev]],$G150="UP"),"DN",IF(AND(testdata[[#This Row],[rev]],$G150="DN"),"UP",$G150))</f>
        <v>UP</v>
      </c>
      <c r="H151" s="17" t="b">
        <f>IF(OR(AND($G150="UP",testdata[[#This Row],[low]]&lt;testdata[[#This Row],[sar-e]]),AND($G150="DN",testdata[[#This Row],[high]]&gt;testdata[[#This Row],[sar-e]])),TRUE,FALSE)</f>
        <v>0</v>
      </c>
      <c r="I151" s="1">
        <f>IF(testdata[[#This Row],[rev]],IF(testdata[[#This Row],[dir]]="UP",testdata[[#This Row],[high]],testdata[[#This Row],[low]]),IF($G150="UP",MAX($I150,testdata[[#This Row],[high]]),MIN($I150,testdata[[#This Row],[low]])))</f>
        <v>236.47</v>
      </c>
      <c r="J151" s="14">
        <f>IF(testdata[[#This Row],[rev]],initStep,MIN(maxAF,IF(testdata[[#This Row],[dir]]="UP",IF(testdata[[#This Row],[ep]]&gt;$I150,$J150+step,$J150),IF(testdata[[#This Row],[ep]]&lt;$I150,$J150+step,$J150))))</f>
        <v>0.14000000000000001</v>
      </c>
      <c r="K151" s="22">
        <f t="shared" si="2"/>
        <v>235.1284</v>
      </c>
      <c r="L151" s="15">
        <f>IF(OR(AND($G150="UP",testdata[[#This Row],[low]]&lt;testdata[[#This Row],[sar-e]]),AND($G150="DN",testdata[[#This Row],[high]]&gt;testdata[[#This Row],[sar-e]])),$I150,testdata[[#This Row],[sar-e]])</f>
        <v>235.1284</v>
      </c>
      <c r="N151" s="20"/>
      <c r="O151" s="19"/>
      <c r="P151"/>
      <c r="Q151" s="3">
        <v>149</v>
      </c>
      <c r="R151" s="3" t="b">
        <v>0</v>
      </c>
      <c r="S151" s="24">
        <v>236.47</v>
      </c>
      <c r="T151" s="3">
        <v>0.14000000000000001</v>
      </c>
      <c r="U151" s="16">
        <v>235.1284</v>
      </c>
      <c r="V151" s="3" t="str">
        <f>IF(Table3[[#This Row],[sar]]&lt;&gt;ROUND(testdata[[#This Row],[sar]],4),"ERR","")</f>
        <v/>
      </c>
    </row>
    <row r="152" spans="1:22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4" t="str">
        <f>IF(AND(testdata[[#This Row],[rev]],$G151="UP"),"DN",IF(AND(testdata[[#This Row],[rev]],$G151="DN"),"UP",$G151))</f>
        <v>UP</v>
      </c>
      <c r="H152" s="17" t="b">
        <f>IF(OR(AND($G151="UP",testdata[[#This Row],[low]]&lt;testdata[[#This Row],[sar-e]]),AND($G151="DN",testdata[[#This Row],[high]]&gt;testdata[[#This Row],[sar-e]])),TRUE,FALSE)</f>
        <v>0</v>
      </c>
      <c r="I152" s="1">
        <f>IF(testdata[[#This Row],[rev]],IF(testdata[[#This Row],[dir]]="UP",testdata[[#This Row],[high]],testdata[[#This Row],[low]]),IF($G151="UP",MAX($I151,testdata[[#This Row],[high]]),MIN($I151,testdata[[#This Row],[low]])))</f>
        <v>237.33</v>
      </c>
      <c r="J152" s="14">
        <f>IF(testdata[[#This Row],[rev]],initStep,MIN(maxAF,IF(testdata[[#This Row],[dir]]="UP",IF(testdata[[#This Row],[ep]]&gt;$I151,$J151+step,$J151),IF(testdata[[#This Row],[ep]]&lt;$I151,$J151+step,$J151))))</f>
        <v>0.16</v>
      </c>
      <c r="K152" s="22">
        <f t="shared" si="2"/>
        <v>235.31622400000001</v>
      </c>
      <c r="L152" s="15">
        <f>IF(OR(AND($G151="UP",testdata[[#This Row],[low]]&lt;testdata[[#This Row],[sar-e]]),AND($G151="DN",testdata[[#This Row],[high]]&gt;testdata[[#This Row],[sar-e]])),$I151,testdata[[#This Row],[sar-e]])</f>
        <v>235.31622400000001</v>
      </c>
      <c r="N152" s="20"/>
      <c r="O152" s="19"/>
      <c r="P152"/>
      <c r="Q152" s="3">
        <v>150</v>
      </c>
      <c r="R152" s="3" t="b">
        <v>0</v>
      </c>
      <c r="S152" s="24">
        <v>237.33</v>
      </c>
      <c r="T152" s="3">
        <v>0.16</v>
      </c>
      <c r="U152" s="16">
        <v>235.31620000000001</v>
      </c>
      <c r="V152" s="3" t="str">
        <f>IF(Table3[[#This Row],[sar]]&lt;&gt;ROUND(testdata[[#This Row],[sar]],4),"ERR","")</f>
        <v/>
      </c>
    </row>
    <row r="153" spans="1:22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4" t="str">
        <f>IF(AND(testdata[[#This Row],[rev]],$G152="UP"),"DN",IF(AND(testdata[[#This Row],[rev]],$G152="DN"),"UP",$G152))</f>
        <v>DN</v>
      </c>
      <c r="H153" s="17" t="b">
        <f>IF(OR(AND($G152="UP",testdata[[#This Row],[low]]&lt;testdata[[#This Row],[sar-e]]),AND($G152="DN",testdata[[#This Row],[high]]&gt;testdata[[#This Row],[sar-e]])),TRUE,FALSE)</f>
        <v>1</v>
      </c>
      <c r="I153" s="1">
        <f>IF(testdata[[#This Row],[rev]],IF(testdata[[#This Row],[dir]]="UP",testdata[[#This Row],[high]],testdata[[#This Row],[low]]),IF($G152="UP",MAX($I152,testdata[[#This Row],[high]]),MIN($I152,testdata[[#This Row],[low]])))</f>
        <v>234.62</v>
      </c>
      <c r="J153" s="14">
        <f>IF(testdata[[#This Row],[rev]],initStep,MIN(maxAF,IF(testdata[[#This Row],[dir]]="UP",IF(testdata[[#This Row],[ep]]&gt;$I152,$J152+step,$J152),IF(testdata[[#This Row],[ep]]&lt;$I152,$J152+step,$J152))))</f>
        <v>0.02</v>
      </c>
      <c r="K153" s="22">
        <f t="shared" si="2"/>
        <v>235.35</v>
      </c>
      <c r="L153" s="15">
        <f>IF(OR(AND($G152="UP",testdata[[#This Row],[low]]&lt;testdata[[#This Row],[sar-e]]),AND($G152="DN",testdata[[#This Row],[high]]&gt;testdata[[#This Row],[sar-e]])),$I152,testdata[[#This Row],[sar-e]])</f>
        <v>237.33</v>
      </c>
      <c r="N153" s="20"/>
      <c r="O153" s="19"/>
      <c r="P153"/>
      <c r="Q153" s="3">
        <v>151</v>
      </c>
      <c r="R153" s="3" t="b">
        <v>1</v>
      </c>
      <c r="S153" s="24">
        <v>234.62</v>
      </c>
      <c r="T153" s="3">
        <v>0.02</v>
      </c>
      <c r="U153" s="16">
        <v>237.33</v>
      </c>
      <c r="V153" s="3" t="str">
        <f>IF(Table3[[#This Row],[sar]]&lt;&gt;ROUND(testdata[[#This Row],[sar]],4),"ERR","")</f>
        <v/>
      </c>
    </row>
    <row r="154" spans="1:22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4" t="str">
        <f>IF(AND(testdata[[#This Row],[rev]],$G153="UP"),"DN",IF(AND(testdata[[#This Row],[rev]],$G153="DN"),"UP",$G153))</f>
        <v>DN</v>
      </c>
      <c r="H154" s="17" t="b">
        <f>IF(OR(AND($G153="UP",testdata[[#This Row],[low]]&lt;testdata[[#This Row],[sar-e]]),AND($G153="DN",testdata[[#This Row],[high]]&gt;testdata[[#This Row],[sar-e]])),TRUE,FALSE)</f>
        <v>0</v>
      </c>
      <c r="I154" s="1">
        <f>IF(testdata[[#This Row],[rev]],IF(testdata[[#This Row],[dir]]="UP",testdata[[#This Row],[high]],testdata[[#This Row],[low]]),IF($G153="UP",MAX($I153,testdata[[#This Row],[high]]),MIN($I153,testdata[[#This Row],[low]])))</f>
        <v>232.37</v>
      </c>
      <c r="J154" s="14">
        <f>IF(testdata[[#This Row],[rev]],initStep,MIN(maxAF,IF(testdata[[#This Row],[dir]]="UP",IF(testdata[[#This Row],[ep]]&gt;$I153,$J153+step,$J153),IF(testdata[[#This Row],[ep]]&lt;$I153,$J153+step,$J153))))</f>
        <v>0.04</v>
      </c>
      <c r="K154" s="22">
        <f t="shared" si="2"/>
        <v>237.33</v>
      </c>
      <c r="L154" s="15">
        <f>IF(OR(AND($G153="UP",testdata[[#This Row],[low]]&lt;testdata[[#This Row],[sar-e]]),AND($G153="DN",testdata[[#This Row],[high]]&gt;testdata[[#This Row],[sar-e]])),$I153,testdata[[#This Row],[sar-e]])</f>
        <v>237.33</v>
      </c>
      <c r="N154" s="20"/>
      <c r="O154" s="19"/>
      <c r="P154"/>
      <c r="Q154" s="3">
        <v>152</v>
      </c>
      <c r="R154" s="3" t="b">
        <v>0</v>
      </c>
      <c r="S154" s="24">
        <v>232.37</v>
      </c>
      <c r="T154" s="3">
        <v>0.04</v>
      </c>
      <c r="U154" s="16">
        <v>237.33</v>
      </c>
      <c r="V154" s="3" t="str">
        <f>IF(Table3[[#This Row],[sar]]&lt;&gt;ROUND(testdata[[#This Row],[sar]],4),"ERR","")</f>
        <v/>
      </c>
    </row>
    <row r="155" spans="1:22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4" t="str">
        <f>IF(AND(testdata[[#This Row],[rev]],$G154="UP"),"DN",IF(AND(testdata[[#This Row],[rev]],$G154="DN"),"UP",$G154))</f>
        <v>DN</v>
      </c>
      <c r="H155" s="17" t="b">
        <f>IF(OR(AND($G154="UP",testdata[[#This Row],[low]]&lt;testdata[[#This Row],[sar-e]]),AND($G154="DN",testdata[[#This Row],[high]]&gt;testdata[[#This Row],[sar-e]])),TRUE,FALSE)</f>
        <v>0</v>
      </c>
      <c r="I155" s="1">
        <f>IF(testdata[[#This Row],[rev]],IF(testdata[[#This Row],[dir]]="UP",testdata[[#This Row],[high]],testdata[[#This Row],[low]]),IF($G154="UP",MAX($I154,testdata[[#This Row],[high]]),MIN($I154,testdata[[#This Row],[low]])))</f>
        <v>232.37</v>
      </c>
      <c r="J155" s="14">
        <f>IF(testdata[[#This Row],[rev]],initStep,MIN(maxAF,IF(testdata[[#This Row],[dir]]="UP",IF(testdata[[#This Row],[ep]]&gt;$I154,$J154+step,$J154),IF(testdata[[#This Row],[ep]]&lt;$I154,$J154+step,$J154))))</f>
        <v>0.04</v>
      </c>
      <c r="K155" s="22">
        <f t="shared" si="2"/>
        <v>237.13160000000002</v>
      </c>
      <c r="L155" s="15">
        <f>IF(OR(AND($G154="UP",testdata[[#This Row],[low]]&lt;testdata[[#This Row],[sar-e]]),AND($G154="DN",testdata[[#This Row],[high]]&gt;testdata[[#This Row],[sar-e]])),$I154,testdata[[#This Row],[sar-e]])</f>
        <v>237.13160000000002</v>
      </c>
      <c r="N155" s="20"/>
      <c r="O155" s="19"/>
      <c r="P155"/>
      <c r="Q155" s="3">
        <v>153</v>
      </c>
      <c r="R155" s="3" t="b">
        <v>0</v>
      </c>
      <c r="S155" s="24">
        <v>232.37</v>
      </c>
      <c r="T155" s="3">
        <v>0.04</v>
      </c>
      <c r="U155" s="16">
        <v>237.13159999999999</v>
      </c>
      <c r="V155" s="3" t="str">
        <f>IF(Table3[[#This Row],[sar]]&lt;&gt;ROUND(testdata[[#This Row],[sar]],4),"ERR","")</f>
        <v/>
      </c>
    </row>
    <row r="156" spans="1:22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4" t="str">
        <f>IF(AND(testdata[[#This Row],[rev]],$G155="UP"),"DN",IF(AND(testdata[[#This Row],[rev]],$G155="DN"),"UP",$G155))</f>
        <v>DN</v>
      </c>
      <c r="H156" s="17" t="b">
        <f>IF(OR(AND($G155="UP",testdata[[#This Row],[low]]&lt;testdata[[#This Row],[sar-e]]),AND($G155="DN",testdata[[#This Row],[high]]&gt;testdata[[#This Row],[sar-e]])),TRUE,FALSE)</f>
        <v>0</v>
      </c>
      <c r="I156" s="1">
        <f>IF(testdata[[#This Row],[rev]],IF(testdata[[#This Row],[dir]]="UP",testdata[[#This Row],[high]],testdata[[#This Row],[low]]),IF($G155="UP",MAX($I155,testdata[[#This Row],[high]]),MIN($I155,testdata[[#This Row],[low]])))</f>
        <v>232.37</v>
      </c>
      <c r="J156" s="14">
        <f>IF(testdata[[#This Row],[rev]],initStep,MIN(maxAF,IF(testdata[[#This Row],[dir]]="UP",IF(testdata[[#This Row],[ep]]&gt;$I155,$J155+step,$J155),IF(testdata[[#This Row],[ep]]&lt;$I155,$J155+step,$J155))))</f>
        <v>0.04</v>
      </c>
      <c r="K156" s="22">
        <f t="shared" si="2"/>
        <v>236.94113600000003</v>
      </c>
      <c r="L156" s="15">
        <f>IF(OR(AND($G155="UP",testdata[[#This Row],[low]]&lt;testdata[[#This Row],[sar-e]]),AND($G155="DN",testdata[[#This Row],[high]]&gt;testdata[[#This Row],[sar-e]])),$I155,testdata[[#This Row],[sar-e]])</f>
        <v>236.94113600000003</v>
      </c>
      <c r="N156" s="20"/>
      <c r="O156" s="19"/>
      <c r="P156"/>
      <c r="Q156" s="3">
        <v>154</v>
      </c>
      <c r="R156" s="3" t="b">
        <v>0</v>
      </c>
      <c r="S156" s="24">
        <v>232.37</v>
      </c>
      <c r="T156" s="3">
        <v>0.04</v>
      </c>
      <c r="U156" s="16">
        <v>236.94110000000001</v>
      </c>
      <c r="V156" s="3" t="str">
        <f>IF(Table3[[#This Row],[sar]]&lt;&gt;ROUND(testdata[[#This Row],[sar]],4),"ERR","")</f>
        <v/>
      </c>
    </row>
    <row r="157" spans="1:22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4" t="str">
        <f>IF(AND(testdata[[#This Row],[rev]],$G156="UP"),"DN",IF(AND(testdata[[#This Row],[rev]],$G156="DN"),"UP",$G156))</f>
        <v>DN</v>
      </c>
      <c r="H157" s="17" t="b">
        <f>IF(OR(AND($G156="UP",testdata[[#This Row],[low]]&lt;testdata[[#This Row],[sar-e]]),AND($G156="DN",testdata[[#This Row],[high]]&gt;testdata[[#This Row],[sar-e]])),TRUE,FALSE)</f>
        <v>0</v>
      </c>
      <c r="I157" s="1">
        <f>IF(testdata[[#This Row],[rev]],IF(testdata[[#This Row],[dir]]="UP",testdata[[#This Row],[high]],testdata[[#This Row],[low]]),IF($G156="UP",MAX($I156,testdata[[#This Row],[high]]),MIN($I156,testdata[[#This Row],[low]])))</f>
        <v>232.37</v>
      </c>
      <c r="J157" s="14">
        <f>IF(testdata[[#This Row],[rev]],initStep,MIN(maxAF,IF(testdata[[#This Row],[dir]]="UP",IF(testdata[[#This Row],[ep]]&gt;$I156,$J156+step,$J156),IF(testdata[[#This Row],[ep]]&lt;$I156,$J156+step,$J156))))</f>
        <v>0.04</v>
      </c>
      <c r="K157" s="22">
        <f t="shared" si="2"/>
        <v>236.75829056000003</v>
      </c>
      <c r="L157" s="15">
        <f>IF(OR(AND($G156="UP",testdata[[#This Row],[low]]&lt;testdata[[#This Row],[sar-e]]),AND($G156="DN",testdata[[#This Row],[high]]&gt;testdata[[#This Row],[sar-e]])),$I156,testdata[[#This Row],[sar-e]])</f>
        <v>236.75829056000003</v>
      </c>
      <c r="N157" s="20"/>
      <c r="O157" s="19"/>
      <c r="P157"/>
      <c r="Q157" s="3">
        <v>155</v>
      </c>
      <c r="R157" s="3" t="b">
        <v>0</v>
      </c>
      <c r="S157" s="24">
        <v>232.37</v>
      </c>
      <c r="T157" s="3">
        <v>0.04</v>
      </c>
      <c r="U157" s="16">
        <v>236.75829999999999</v>
      </c>
      <c r="V157" s="3" t="str">
        <f>IF(Table3[[#This Row],[sar]]&lt;&gt;ROUND(testdata[[#This Row],[sar]],4),"ERR","")</f>
        <v/>
      </c>
    </row>
    <row r="158" spans="1:22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4" t="str">
        <f>IF(AND(testdata[[#This Row],[rev]],$G157="UP"),"DN",IF(AND(testdata[[#This Row],[rev]],$G157="DN"),"UP",$G157))</f>
        <v>DN</v>
      </c>
      <c r="H158" s="17" t="b">
        <f>IF(OR(AND($G157="UP",testdata[[#This Row],[low]]&lt;testdata[[#This Row],[sar-e]]),AND($G157="DN",testdata[[#This Row],[high]]&gt;testdata[[#This Row],[sar-e]])),TRUE,FALSE)</f>
        <v>0</v>
      </c>
      <c r="I158" s="1">
        <f>IF(testdata[[#This Row],[rev]],IF(testdata[[#This Row],[dir]]="UP",testdata[[#This Row],[high]],testdata[[#This Row],[low]]),IF($G157="UP",MAX($I157,testdata[[#This Row],[high]]),MIN($I157,testdata[[#This Row],[low]])))</f>
        <v>232.37</v>
      </c>
      <c r="J158" s="14">
        <f>IF(testdata[[#This Row],[rev]],initStep,MIN(maxAF,IF(testdata[[#This Row],[dir]]="UP",IF(testdata[[#This Row],[ep]]&gt;$I157,$J157+step,$J157),IF(testdata[[#This Row],[ep]]&lt;$I157,$J157+step,$J157))))</f>
        <v>0.04</v>
      </c>
      <c r="K158" s="22">
        <f t="shared" si="2"/>
        <v>236.58275893760003</v>
      </c>
      <c r="L158" s="15">
        <f>IF(OR(AND($G157="UP",testdata[[#This Row],[low]]&lt;testdata[[#This Row],[sar-e]]),AND($G157="DN",testdata[[#This Row],[high]]&gt;testdata[[#This Row],[sar-e]])),$I157,testdata[[#This Row],[sar-e]])</f>
        <v>236.58275893760003</v>
      </c>
      <c r="N158" s="20"/>
      <c r="O158" s="19"/>
      <c r="P158"/>
      <c r="Q158" s="3">
        <v>156</v>
      </c>
      <c r="R158" s="3" t="b">
        <v>0</v>
      </c>
      <c r="S158" s="24">
        <v>232.37</v>
      </c>
      <c r="T158" s="3">
        <v>0.04</v>
      </c>
      <c r="U158" s="16">
        <v>236.58279999999999</v>
      </c>
      <c r="V158" s="3" t="str">
        <f>IF(Table3[[#This Row],[sar]]&lt;&gt;ROUND(testdata[[#This Row],[sar]],4),"ERR","")</f>
        <v/>
      </c>
    </row>
    <row r="159" spans="1:22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4" t="str">
        <f>IF(AND(testdata[[#This Row],[rev]],$G158="UP"),"DN",IF(AND(testdata[[#This Row],[rev]],$G158="DN"),"UP",$G158))</f>
        <v>DN</v>
      </c>
      <c r="H159" s="17" t="b">
        <f>IF(OR(AND($G158="UP",testdata[[#This Row],[low]]&lt;testdata[[#This Row],[sar-e]]),AND($G158="DN",testdata[[#This Row],[high]]&gt;testdata[[#This Row],[sar-e]])),TRUE,FALSE)</f>
        <v>0</v>
      </c>
      <c r="I159" s="1">
        <f>IF(testdata[[#This Row],[rev]],IF(testdata[[#This Row],[dir]]="UP",testdata[[#This Row],[high]],testdata[[#This Row],[low]]),IF($G158="UP",MAX($I158,testdata[[#This Row],[high]]),MIN($I158,testdata[[#This Row],[low]])))</f>
        <v>231.79</v>
      </c>
      <c r="J159" s="14">
        <f>IF(testdata[[#This Row],[rev]],initStep,MIN(maxAF,IF(testdata[[#This Row],[dir]]="UP",IF(testdata[[#This Row],[ep]]&gt;$I158,$J158+step,$J158),IF(testdata[[#This Row],[ep]]&lt;$I158,$J158+step,$J158))))</f>
        <v>0.06</v>
      </c>
      <c r="K159" s="22">
        <f t="shared" si="2"/>
        <v>236.41424858009603</v>
      </c>
      <c r="L159" s="15">
        <f>IF(OR(AND($G158="UP",testdata[[#This Row],[low]]&lt;testdata[[#This Row],[sar-e]]),AND($G158="DN",testdata[[#This Row],[high]]&gt;testdata[[#This Row],[sar-e]])),$I158,testdata[[#This Row],[sar-e]])</f>
        <v>236.41424858009603</v>
      </c>
      <c r="N159" s="20"/>
      <c r="O159" s="19"/>
      <c r="P159"/>
      <c r="Q159" s="3">
        <v>157</v>
      </c>
      <c r="R159" s="3" t="b">
        <v>0</v>
      </c>
      <c r="S159" s="24">
        <v>231.79</v>
      </c>
      <c r="T159" s="3">
        <v>0.06</v>
      </c>
      <c r="U159" s="16">
        <v>236.41419999999999</v>
      </c>
      <c r="V159" s="3" t="str">
        <f>IF(Table3[[#This Row],[sar]]&lt;&gt;ROUND(testdata[[#This Row],[sar]],4),"ERR","")</f>
        <v/>
      </c>
    </row>
    <row r="160" spans="1:22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4" t="str">
        <f>IF(AND(testdata[[#This Row],[rev]],$G159="UP"),"DN",IF(AND(testdata[[#This Row],[rev]],$G159="DN"),"UP",$G159))</f>
        <v>DN</v>
      </c>
      <c r="H160" s="17" t="b">
        <f>IF(OR(AND($G159="UP",testdata[[#This Row],[low]]&lt;testdata[[#This Row],[sar-e]]),AND($G159="DN",testdata[[#This Row],[high]]&gt;testdata[[#This Row],[sar-e]])),TRUE,FALSE)</f>
        <v>0</v>
      </c>
      <c r="I160" s="1">
        <f>IF(testdata[[#This Row],[rev]],IF(testdata[[#This Row],[dir]]="UP",testdata[[#This Row],[high]],testdata[[#This Row],[low]]),IF($G159="UP",MAX($I159,testdata[[#This Row],[high]]),MIN($I159,testdata[[#This Row],[low]])))</f>
        <v>230.94</v>
      </c>
      <c r="J160" s="14">
        <f>IF(testdata[[#This Row],[rev]],initStep,MIN(maxAF,IF(testdata[[#This Row],[dir]]="UP",IF(testdata[[#This Row],[ep]]&gt;$I159,$J159+step,$J159),IF(testdata[[#This Row],[ep]]&lt;$I159,$J159+step,$J159))))</f>
        <v>0.08</v>
      </c>
      <c r="K160" s="22">
        <f t="shared" si="2"/>
        <v>236.13679366529027</v>
      </c>
      <c r="L160" s="15">
        <f>IF(OR(AND($G159="UP",testdata[[#This Row],[low]]&lt;testdata[[#This Row],[sar-e]]),AND($G159="DN",testdata[[#This Row],[high]]&gt;testdata[[#This Row],[sar-e]])),$I159,testdata[[#This Row],[sar-e]])</f>
        <v>236.13679366529027</v>
      </c>
      <c r="N160" s="20"/>
      <c r="O160" s="19"/>
      <c r="P160"/>
      <c r="Q160" s="3">
        <v>158</v>
      </c>
      <c r="R160" s="3" t="b">
        <v>0</v>
      </c>
      <c r="S160" s="24">
        <v>230.94</v>
      </c>
      <c r="T160" s="3">
        <v>0.08</v>
      </c>
      <c r="U160" s="16">
        <v>236.13679999999999</v>
      </c>
      <c r="V160" s="3" t="str">
        <f>IF(Table3[[#This Row],[sar]]&lt;&gt;ROUND(testdata[[#This Row],[sar]],4),"ERR","")</f>
        <v/>
      </c>
    </row>
    <row r="161" spans="1:22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4" t="str">
        <f>IF(AND(testdata[[#This Row],[rev]],$G160="UP"),"DN",IF(AND(testdata[[#This Row],[rev]],$G160="DN"),"UP",$G160))</f>
        <v>DN</v>
      </c>
      <c r="H161" s="17" t="b">
        <f>IF(OR(AND($G160="UP",testdata[[#This Row],[low]]&lt;testdata[[#This Row],[sar-e]]),AND($G160="DN",testdata[[#This Row],[high]]&gt;testdata[[#This Row],[sar-e]])),TRUE,FALSE)</f>
        <v>0</v>
      </c>
      <c r="I161" s="1">
        <f>IF(testdata[[#This Row],[rev]],IF(testdata[[#This Row],[dir]]="UP",testdata[[#This Row],[high]],testdata[[#This Row],[low]]),IF($G160="UP",MAX($I160,testdata[[#This Row],[high]]),MIN($I160,testdata[[#This Row],[low]])))</f>
        <v>230.58</v>
      </c>
      <c r="J161" s="14">
        <f>IF(testdata[[#This Row],[rev]],initStep,MIN(maxAF,IF(testdata[[#This Row],[dir]]="UP",IF(testdata[[#This Row],[ep]]&gt;$I160,$J160+step,$J160),IF(testdata[[#This Row],[ep]]&lt;$I160,$J160+step,$J160))))</f>
        <v>0.1</v>
      </c>
      <c r="K161" s="22">
        <f t="shared" si="2"/>
        <v>235.72105017206704</v>
      </c>
      <c r="L161" s="15">
        <f>IF(OR(AND($G160="UP",testdata[[#This Row],[low]]&lt;testdata[[#This Row],[sar-e]]),AND($G160="DN",testdata[[#This Row],[high]]&gt;testdata[[#This Row],[sar-e]])),$I160,testdata[[#This Row],[sar-e]])</f>
        <v>235.72105017206704</v>
      </c>
      <c r="N161" s="20"/>
      <c r="O161" s="19"/>
      <c r="P161"/>
      <c r="Q161" s="3">
        <v>159</v>
      </c>
      <c r="R161" s="3" t="b">
        <v>0</v>
      </c>
      <c r="S161" s="24">
        <v>230.58</v>
      </c>
      <c r="T161" s="3">
        <v>0.1</v>
      </c>
      <c r="U161" s="16">
        <v>235.72110000000001</v>
      </c>
      <c r="V161" s="3" t="str">
        <f>IF(Table3[[#This Row],[sar]]&lt;&gt;ROUND(testdata[[#This Row],[sar]],4),"ERR","")</f>
        <v/>
      </c>
    </row>
    <row r="162" spans="1:22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4" t="str">
        <f>IF(AND(testdata[[#This Row],[rev]],$G161="UP"),"DN",IF(AND(testdata[[#This Row],[rev]],$G161="DN"),"UP",$G161))</f>
        <v>DN</v>
      </c>
      <c r="H162" s="17" t="b">
        <f>IF(OR(AND($G161="UP",testdata[[#This Row],[low]]&lt;testdata[[#This Row],[sar-e]]),AND($G161="DN",testdata[[#This Row],[high]]&gt;testdata[[#This Row],[sar-e]])),TRUE,FALSE)</f>
        <v>0</v>
      </c>
      <c r="I162" s="1">
        <f>IF(testdata[[#This Row],[rev]],IF(testdata[[#This Row],[dir]]="UP",testdata[[#This Row],[high]],testdata[[#This Row],[low]]),IF($G161="UP",MAX($I161,testdata[[#This Row],[high]]),MIN($I161,testdata[[#This Row],[low]])))</f>
        <v>230.58</v>
      </c>
      <c r="J162" s="14">
        <f>IF(testdata[[#This Row],[rev]],initStep,MIN(maxAF,IF(testdata[[#This Row],[dir]]="UP",IF(testdata[[#This Row],[ep]]&gt;$I161,$J161+step,$J161),IF(testdata[[#This Row],[ep]]&lt;$I161,$J161+step,$J161))))</f>
        <v>0.1</v>
      </c>
      <c r="K162" s="22">
        <f t="shared" si="2"/>
        <v>235.20694515486034</v>
      </c>
      <c r="L162" s="15">
        <f>IF(OR(AND($G161="UP",testdata[[#This Row],[low]]&lt;testdata[[#This Row],[sar-e]]),AND($G161="DN",testdata[[#This Row],[high]]&gt;testdata[[#This Row],[sar-e]])),$I161,testdata[[#This Row],[sar-e]])</f>
        <v>235.20694515486034</v>
      </c>
      <c r="N162" s="20"/>
      <c r="O162" s="19"/>
      <c r="P162"/>
      <c r="Q162" s="3">
        <v>160</v>
      </c>
      <c r="R162" s="3" t="b">
        <v>0</v>
      </c>
      <c r="S162" s="24">
        <v>230.58</v>
      </c>
      <c r="T162" s="3">
        <v>0.1</v>
      </c>
      <c r="U162" s="16">
        <v>235.20689999999999</v>
      </c>
      <c r="V162" s="3" t="str">
        <f>IF(Table3[[#This Row],[sar]]&lt;&gt;ROUND(testdata[[#This Row],[sar]],4),"ERR","")</f>
        <v/>
      </c>
    </row>
    <row r="163" spans="1:22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4" t="str">
        <f>IF(AND(testdata[[#This Row],[rev]],$G162="UP"),"DN",IF(AND(testdata[[#This Row],[rev]],$G162="DN"),"UP",$G162))</f>
        <v>DN</v>
      </c>
      <c r="H163" s="17" t="b">
        <f>IF(OR(AND($G162="UP",testdata[[#This Row],[low]]&lt;testdata[[#This Row],[sar-e]]),AND($G162="DN",testdata[[#This Row],[high]]&gt;testdata[[#This Row],[sar-e]])),TRUE,FALSE)</f>
        <v>0</v>
      </c>
      <c r="I163" s="1">
        <f>IF(testdata[[#This Row],[rev]],IF(testdata[[#This Row],[dir]]="UP",testdata[[#This Row],[high]],testdata[[#This Row],[low]]),IF($G162="UP",MAX($I162,testdata[[#This Row],[high]]),MIN($I162,testdata[[#This Row],[low]])))</f>
        <v>230.58</v>
      </c>
      <c r="J163" s="14">
        <f>IF(testdata[[#This Row],[rev]],initStep,MIN(maxAF,IF(testdata[[#This Row],[dir]]="UP",IF(testdata[[#This Row],[ep]]&gt;$I162,$J162+step,$J162),IF(testdata[[#This Row],[ep]]&lt;$I162,$J162+step,$J162))))</f>
        <v>0.1</v>
      </c>
      <c r="K163" s="22">
        <f t="shared" si="2"/>
        <v>234.74425063937431</v>
      </c>
      <c r="L163" s="15">
        <f>IF(OR(AND($G162="UP",testdata[[#This Row],[low]]&lt;testdata[[#This Row],[sar-e]]),AND($G162="DN",testdata[[#This Row],[high]]&gt;testdata[[#This Row],[sar-e]])),$I162,testdata[[#This Row],[sar-e]])</f>
        <v>234.74425063937431</v>
      </c>
      <c r="N163" s="20"/>
      <c r="O163" s="19"/>
      <c r="P163"/>
      <c r="Q163" s="3">
        <v>161</v>
      </c>
      <c r="R163" s="3" t="b">
        <v>0</v>
      </c>
      <c r="S163" s="24">
        <v>230.58</v>
      </c>
      <c r="T163" s="3">
        <v>0.1</v>
      </c>
      <c r="U163" s="16">
        <v>234.74430000000001</v>
      </c>
      <c r="V163" s="3" t="str">
        <f>IF(Table3[[#This Row],[sar]]&lt;&gt;ROUND(testdata[[#This Row],[sar]],4),"ERR","")</f>
        <v/>
      </c>
    </row>
    <row r="164" spans="1:22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4" t="str">
        <f>IF(AND(testdata[[#This Row],[rev]],$G163="UP"),"DN",IF(AND(testdata[[#This Row],[rev]],$G163="DN"),"UP",$G163))</f>
        <v>DN</v>
      </c>
      <c r="H164" s="17" t="b">
        <f>IF(OR(AND($G163="UP",testdata[[#This Row],[low]]&lt;testdata[[#This Row],[sar-e]]),AND($G163="DN",testdata[[#This Row],[high]]&gt;testdata[[#This Row],[sar-e]])),TRUE,FALSE)</f>
        <v>0</v>
      </c>
      <c r="I164" s="1">
        <f>IF(testdata[[#This Row],[rev]],IF(testdata[[#This Row],[dir]]="UP",testdata[[#This Row],[high]],testdata[[#This Row],[low]]),IF($G163="UP",MAX($I163,testdata[[#This Row],[high]]),MIN($I163,testdata[[#This Row],[low]])))</f>
        <v>230.58</v>
      </c>
      <c r="J164" s="14">
        <f>IF(testdata[[#This Row],[rev]],initStep,MIN(maxAF,IF(testdata[[#This Row],[dir]]="UP",IF(testdata[[#This Row],[ep]]&gt;$I163,$J163+step,$J163),IF(testdata[[#This Row],[ep]]&lt;$I163,$J163+step,$J163))))</f>
        <v>0.1</v>
      </c>
      <c r="K164" s="22">
        <f t="shared" si="2"/>
        <v>234.32782557543689</v>
      </c>
      <c r="L164" s="15">
        <f>IF(OR(AND($G163="UP",testdata[[#This Row],[low]]&lt;testdata[[#This Row],[sar-e]]),AND($G163="DN",testdata[[#This Row],[high]]&gt;testdata[[#This Row],[sar-e]])),$I163,testdata[[#This Row],[sar-e]])</f>
        <v>234.32782557543689</v>
      </c>
      <c r="N164" s="20"/>
      <c r="O164" s="19"/>
      <c r="P164"/>
      <c r="Q164" s="3">
        <v>162</v>
      </c>
      <c r="R164" s="3" t="b">
        <v>0</v>
      </c>
      <c r="S164" s="24">
        <v>230.58</v>
      </c>
      <c r="T164" s="3">
        <v>0.1</v>
      </c>
      <c r="U164" s="16">
        <v>234.3278</v>
      </c>
      <c r="V164" s="3" t="str">
        <f>IF(Table3[[#This Row],[sar]]&lt;&gt;ROUND(testdata[[#This Row],[sar]],4),"ERR","")</f>
        <v/>
      </c>
    </row>
    <row r="165" spans="1:22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4" t="str">
        <f>IF(AND(testdata[[#This Row],[rev]],$G164="UP"),"DN",IF(AND(testdata[[#This Row],[rev]],$G164="DN"),"UP",$G164))</f>
        <v>UP</v>
      </c>
      <c r="H165" s="17" t="b">
        <f>IF(OR(AND($G164="UP",testdata[[#This Row],[low]]&lt;testdata[[#This Row],[sar-e]]),AND($G164="DN",testdata[[#This Row],[high]]&gt;testdata[[#This Row],[sar-e]])),TRUE,FALSE)</f>
        <v>1</v>
      </c>
      <c r="I165" s="1">
        <f>IF(testdata[[#This Row],[rev]],IF(testdata[[#This Row],[dir]]="UP",testdata[[#This Row],[high]],testdata[[#This Row],[low]]),IF($G164="UP",MAX($I164,testdata[[#This Row],[high]]),MIN($I164,testdata[[#This Row],[low]])))</f>
        <v>234.19</v>
      </c>
      <c r="J165" s="14">
        <f>IF(testdata[[#This Row],[rev]],initStep,MIN(maxAF,IF(testdata[[#This Row],[dir]]="UP",IF(testdata[[#This Row],[ep]]&gt;$I164,$J164+step,$J164),IF(testdata[[#This Row],[ep]]&lt;$I164,$J164+step,$J164))))</f>
        <v>0.02</v>
      </c>
      <c r="K165" s="22">
        <f t="shared" si="2"/>
        <v>233.95304301789321</v>
      </c>
      <c r="L165" s="15">
        <f>IF(OR(AND($G164="UP",testdata[[#This Row],[low]]&lt;testdata[[#This Row],[sar-e]]),AND($G164="DN",testdata[[#This Row],[high]]&gt;testdata[[#This Row],[sar-e]])),$I164,testdata[[#This Row],[sar-e]])</f>
        <v>230.58</v>
      </c>
      <c r="N165" s="20"/>
      <c r="O165" s="19"/>
      <c r="P165"/>
      <c r="Q165" s="3">
        <v>163</v>
      </c>
      <c r="R165" s="3" t="b">
        <v>1</v>
      </c>
      <c r="S165" s="24">
        <v>234.19</v>
      </c>
      <c r="T165" s="3">
        <v>0.02</v>
      </c>
      <c r="U165" s="16">
        <v>230.58</v>
      </c>
      <c r="V165" s="3" t="str">
        <f>IF(Table3[[#This Row],[sar]]&lt;&gt;ROUND(testdata[[#This Row],[sar]],4),"ERR","")</f>
        <v/>
      </c>
    </row>
    <row r="166" spans="1:22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4" t="str">
        <f>IF(AND(testdata[[#This Row],[rev]],$G165="UP"),"DN",IF(AND(testdata[[#This Row],[rev]],$G165="DN"),"UP",$G165))</f>
        <v>UP</v>
      </c>
      <c r="H166" s="17" t="b">
        <f>IF(OR(AND($G165="UP",testdata[[#This Row],[low]]&lt;testdata[[#This Row],[sar-e]]),AND($G165="DN",testdata[[#This Row],[high]]&gt;testdata[[#This Row],[sar-e]])),TRUE,FALSE)</f>
        <v>0</v>
      </c>
      <c r="I166" s="1">
        <f>IF(testdata[[#This Row],[rev]],IF(testdata[[#This Row],[dir]]="UP",testdata[[#This Row],[high]],testdata[[#This Row],[low]]),IF($G165="UP",MAX($I165,testdata[[#This Row],[high]]),MIN($I165,testdata[[#This Row],[low]])))</f>
        <v>234.19</v>
      </c>
      <c r="J166" s="14">
        <f>IF(testdata[[#This Row],[rev]],initStep,MIN(maxAF,IF(testdata[[#This Row],[dir]]="UP",IF(testdata[[#This Row],[ep]]&gt;$I165,$J165+step,$J165),IF(testdata[[#This Row],[ep]]&lt;$I165,$J165+step,$J165))))</f>
        <v>0.02</v>
      </c>
      <c r="K166" s="22">
        <f t="shared" si="2"/>
        <v>230.65220000000002</v>
      </c>
      <c r="L166" s="15">
        <f>IF(OR(AND($G165="UP",testdata[[#This Row],[low]]&lt;testdata[[#This Row],[sar-e]]),AND($G165="DN",testdata[[#This Row],[high]]&gt;testdata[[#This Row],[sar-e]])),$I165,testdata[[#This Row],[sar-e]])</f>
        <v>230.65220000000002</v>
      </c>
      <c r="N166" s="20"/>
      <c r="O166" s="19"/>
      <c r="P166"/>
      <c r="Q166" s="3">
        <v>164</v>
      </c>
      <c r="R166" s="3" t="b">
        <v>0</v>
      </c>
      <c r="S166" s="24">
        <v>234.19</v>
      </c>
      <c r="T166" s="3">
        <v>0.02</v>
      </c>
      <c r="U166" s="16">
        <v>230.65219999999999</v>
      </c>
      <c r="V166" s="3" t="str">
        <f>IF(Table3[[#This Row],[sar]]&lt;&gt;ROUND(testdata[[#This Row],[sar]],4),"ERR","")</f>
        <v/>
      </c>
    </row>
    <row r="167" spans="1:22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4" t="str">
        <f>IF(AND(testdata[[#This Row],[rev]],$G166="UP"),"DN",IF(AND(testdata[[#This Row],[rev]],$G166="DN"),"UP",$G166))</f>
        <v>UP</v>
      </c>
      <c r="H167" s="17" t="b">
        <f>IF(OR(AND($G166="UP",testdata[[#This Row],[low]]&lt;testdata[[#This Row],[sar-e]]),AND($G166="DN",testdata[[#This Row],[high]]&gt;testdata[[#This Row],[sar-e]])),TRUE,FALSE)</f>
        <v>0</v>
      </c>
      <c r="I167" s="1">
        <f>IF(testdata[[#This Row],[rev]],IF(testdata[[#This Row],[dir]]="UP",testdata[[#This Row],[high]],testdata[[#This Row],[low]]),IF($G166="UP",MAX($I166,testdata[[#This Row],[high]]),MIN($I166,testdata[[#This Row],[low]])))</f>
        <v>234.19</v>
      </c>
      <c r="J167" s="14">
        <f>IF(testdata[[#This Row],[rev]],initStep,MIN(maxAF,IF(testdata[[#This Row],[dir]]="UP",IF(testdata[[#This Row],[ep]]&gt;$I166,$J166+step,$J166),IF(testdata[[#This Row],[ep]]&lt;$I166,$J166+step,$J166))))</f>
        <v>0.02</v>
      </c>
      <c r="K167" s="22">
        <f t="shared" si="2"/>
        <v>230.72295600000001</v>
      </c>
      <c r="L167" s="15">
        <f>IF(OR(AND($G166="UP",testdata[[#This Row],[low]]&lt;testdata[[#This Row],[sar-e]]),AND($G166="DN",testdata[[#This Row],[high]]&gt;testdata[[#This Row],[sar-e]])),$I166,testdata[[#This Row],[sar-e]])</f>
        <v>230.72295600000001</v>
      </c>
      <c r="N167" s="20"/>
      <c r="O167" s="19"/>
      <c r="P167"/>
      <c r="Q167" s="3">
        <v>165</v>
      </c>
      <c r="R167" s="3" t="b">
        <v>0</v>
      </c>
      <c r="S167" s="24">
        <v>234.19</v>
      </c>
      <c r="T167" s="3">
        <v>0.02</v>
      </c>
      <c r="U167" s="16">
        <v>230.72300000000001</v>
      </c>
      <c r="V167" s="3" t="str">
        <f>IF(Table3[[#This Row],[sar]]&lt;&gt;ROUND(testdata[[#This Row],[sar]],4),"ERR","")</f>
        <v/>
      </c>
    </row>
    <row r="168" spans="1:22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4" t="str">
        <f>IF(AND(testdata[[#This Row],[rev]],$G167="UP"),"DN",IF(AND(testdata[[#This Row],[rev]],$G167="DN"),"UP",$G167))</f>
        <v>UP</v>
      </c>
      <c r="H168" s="17" t="b">
        <f>IF(OR(AND($G167="UP",testdata[[#This Row],[low]]&lt;testdata[[#This Row],[sar-e]]),AND($G167="DN",testdata[[#This Row],[high]]&gt;testdata[[#This Row],[sar-e]])),TRUE,FALSE)</f>
        <v>0</v>
      </c>
      <c r="I168" s="1">
        <f>IF(testdata[[#This Row],[rev]],IF(testdata[[#This Row],[dir]]="UP",testdata[[#This Row],[high]],testdata[[#This Row],[low]]),IF($G167="UP",MAX($I167,testdata[[#This Row],[high]]),MIN($I167,testdata[[#This Row],[low]])))</f>
        <v>234.87</v>
      </c>
      <c r="J168" s="14">
        <f>IF(testdata[[#This Row],[rev]],initStep,MIN(maxAF,IF(testdata[[#This Row],[dir]]="UP",IF(testdata[[#This Row],[ep]]&gt;$I167,$J167+step,$J167),IF(testdata[[#This Row],[ep]]&lt;$I167,$J167+step,$J167))))</f>
        <v>0.04</v>
      </c>
      <c r="K168" s="22">
        <f t="shared" si="2"/>
        <v>230.79229688000001</v>
      </c>
      <c r="L168" s="15">
        <f>IF(OR(AND($G167="UP",testdata[[#This Row],[low]]&lt;testdata[[#This Row],[sar-e]]),AND($G167="DN",testdata[[#This Row],[high]]&gt;testdata[[#This Row],[sar-e]])),$I167,testdata[[#This Row],[sar-e]])</f>
        <v>230.79229688000001</v>
      </c>
      <c r="N168" s="20"/>
      <c r="O168" s="19"/>
      <c r="P168"/>
      <c r="Q168" s="3">
        <v>166</v>
      </c>
      <c r="R168" s="3" t="b">
        <v>0</v>
      </c>
      <c r="S168" s="24">
        <v>234.87</v>
      </c>
      <c r="T168" s="3">
        <v>0.04</v>
      </c>
      <c r="U168" s="16">
        <v>230.79230000000001</v>
      </c>
      <c r="V168" s="3" t="str">
        <f>IF(Table3[[#This Row],[sar]]&lt;&gt;ROUND(testdata[[#This Row],[sar]],4),"ERR","")</f>
        <v/>
      </c>
    </row>
    <row r="169" spans="1:22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4" t="str">
        <f>IF(AND(testdata[[#This Row],[rev]],$G168="UP"),"DN",IF(AND(testdata[[#This Row],[rev]],$G168="DN"),"UP",$G168))</f>
        <v>UP</v>
      </c>
      <c r="H169" s="17" t="b">
        <f>IF(OR(AND($G168="UP",testdata[[#This Row],[low]]&lt;testdata[[#This Row],[sar-e]]),AND($G168="DN",testdata[[#This Row],[high]]&gt;testdata[[#This Row],[sar-e]])),TRUE,FALSE)</f>
        <v>0</v>
      </c>
      <c r="I169" s="1">
        <f>IF(testdata[[#This Row],[rev]],IF(testdata[[#This Row],[dir]]="UP",testdata[[#This Row],[high]],testdata[[#This Row],[low]]),IF($G168="UP",MAX($I168,testdata[[#This Row],[high]]),MIN($I168,testdata[[#This Row],[low]])))</f>
        <v>236.25</v>
      </c>
      <c r="J169" s="14">
        <f>IF(testdata[[#This Row],[rev]],initStep,MIN(maxAF,IF(testdata[[#This Row],[dir]]="UP",IF(testdata[[#This Row],[ep]]&gt;$I168,$J168+step,$J168),IF(testdata[[#This Row],[ep]]&lt;$I168,$J168+step,$J168))))</f>
        <v>0.06</v>
      </c>
      <c r="K169" s="22">
        <f t="shared" si="2"/>
        <v>230.95540500480001</v>
      </c>
      <c r="L169" s="15">
        <f>IF(OR(AND($G168="UP",testdata[[#This Row],[low]]&lt;testdata[[#This Row],[sar-e]]),AND($G168="DN",testdata[[#This Row],[high]]&gt;testdata[[#This Row],[sar-e]])),$I168,testdata[[#This Row],[sar-e]])</f>
        <v>230.95540500480001</v>
      </c>
      <c r="N169" s="20"/>
      <c r="O169" s="19"/>
      <c r="P169"/>
      <c r="Q169" s="3">
        <v>167</v>
      </c>
      <c r="R169" s="3" t="b">
        <v>0</v>
      </c>
      <c r="S169" s="24">
        <v>236.25</v>
      </c>
      <c r="T169" s="3">
        <v>0.06</v>
      </c>
      <c r="U169" s="16">
        <v>230.9554</v>
      </c>
      <c r="V169" s="3" t="str">
        <f>IF(Table3[[#This Row],[sar]]&lt;&gt;ROUND(testdata[[#This Row],[sar]],4),"ERR","")</f>
        <v/>
      </c>
    </row>
    <row r="170" spans="1:22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4" t="str">
        <f>IF(AND(testdata[[#This Row],[rev]],$G169="UP"),"DN",IF(AND(testdata[[#This Row],[rev]],$G169="DN"),"UP",$G169))</f>
        <v>UP</v>
      </c>
      <c r="H170" s="17" t="b">
        <f>IF(OR(AND($G169="UP",testdata[[#This Row],[low]]&lt;testdata[[#This Row],[sar-e]]),AND($G169="DN",testdata[[#This Row],[high]]&gt;testdata[[#This Row],[sar-e]])),TRUE,FALSE)</f>
        <v>0</v>
      </c>
      <c r="I170" s="1">
        <f>IF(testdata[[#This Row],[rev]],IF(testdata[[#This Row],[dir]]="UP",testdata[[#This Row],[high]],testdata[[#This Row],[low]]),IF($G169="UP",MAX($I169,testdata[[#This Row],[high]]),MIN($I169,testdata[[#This Row],[low]])))</f>
        <v>236.78</v>
      </c>
      <c r="J170" s="14">
        <f>IF(testdata[[#This Row],[rev]],initStep,MIN(maxAF,IF(testdata[[#This Row],[dir]]="UP",IF(testdata[[#This Row],[ep]]&gt;$I169,$J169+step,$J169),IF(testdata[[#This Row],[ep]]&lt;$I169,$J169+step,$J169))))</f>
        <v>0.08</v>
      </c>
      <c r="K170" s="22">
        <f t="shared" si="2"/>
        <v>231.27308070451201</v>
      </c>
      <c r="L170" s="15">
        <f>IF(OR(AND($G169="UP",testdata[[#This Row],[low]]&lt;testdata[[#This Row],[sar-e]]),AND($G169="DN",testdata[[#This Row],[high]]&gt;testdata[[#This Row],[sar-e]])),$I169,testdata[[#This Row],[sar-e]])</f>
        <v>231.27308070451201</v>
      </c>
      <c r="N170" s="20"/>
      <c r="O170" s="19"/>
      <c r="P170"/>
      <c r="Q170" s="3">
        <v>168</v>
      </c>
      <c r="R170" s="3" t="b">
        <v>0</v>
      </c>
      <c r="S170" s="24">
        <v>236.78</v>
      </c>
      <c r="T170" s="3">
        <v>0.08</v>
      </c>
      <c r="U170" s="16">
        <v>231.2731</v>
      </c>
      <c r="V170" s="3" t="str">
        <f>IF(Table3[[#This Row],[sar]]&lt;&gt;ROUND(testdata[[#This Row],[sar]],4),"ERR","")</f>
        <v/>
      </c>
    </row>
    <row r="171" spans="1:22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4" t="str">
        <f>IF(AND(testdata[[#This Row],[rev]],$G170="UP"),"DN",IF(AND(testdata[[#This Row],[rev]],$G170="DN"),"UP",$G170))</f>
        <v>UP</v>
      </c>
      <c r="H171" s="17" t="b">
        <f>IF(OR(AND($G170="UP",testdata[[#This Row],[low]]&lt;testdata[[#This Row],[sar-e]]),AND($G170="DN",testdata[[#This Row],[high]]&gt;testdata[[#This Row],[sar-e]])),TRUE,FALSE)</f>
        <v>0</v>
      </c>
      <c r="I171" s="1">
        <f>IF(testdata[[#This Row],[rev]],IF(testdata[[#This Row],[dir]]="UP",testdata[[#This Row],[high]],testdata[[#This Row],[low]]),IF($G170="UP",MAX($I170,testdata[[#This Row],[high]]),MIN($I170,testdata[[#This Row],[low]])))</f>
        <v>236.78</v>
      </c>
      <c r="J171" s="14">
        <f>IF(testdata[[#This Row],[rev]],initStep,MIN(maxAF,IF(testdata[[#This Row],[dir]]="UP",IF(testdata[[#This Row],[ep]]&gt;$I170,$J170+step,$J170),IF(testdata[[#This Row],[ep]]&lt;$I170,$J170+step,$J170))))</f>
        <v>0.08</v>
      </c>
      <c r="K171" s="22">
        <f t="shared" si="2"/>
        <v>231.71363424815104</v>
      </c>
      <c r="L171" s="15">
        <f>IF(OR(AND($G170="UP",testdata[[#This Row],[low]]&lt;testdata[[#This Row],[sar-e]]),AND($G170="DN",testdata[[#This Row],[high]]&gt;testdata[[#This Row],[sar-e]])),$I170,testdata[[#This Row],[sar-e]])</f>
        <v>231.71363424815104</v>
      </c>
      <c r="N171" s="20"/>
      <c r="O171" s="19"/>
      <c r="P171"/>
      <c r="Q171" s="3">
        <v>169</v>
      </c>
      <c r="R171" s="3" t="b">
        <v>0</v>
      </c>
      <c r="S171" s="24">
        <v>236.78</v>
      </c>
      <c r="T171" s="3">
        <v>0.08</v>
      </c>
      <c r="U171" s="16">
        <v>231.71360000000001</v>
      </c>
      <c r="V171" s="3" t="str">
        <f>IF(Table3[[#This Row],[sar]]&lt;&gt;ROUND(testdata[[#This Row],[sar]],4),"ERR","")</f>
        <v/>
      </c>
    </row>
    <row r="172" spans="1:22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4" t="str">
        <f>IF(AND(testdata[[#This Row],[rev]],$G171="UP"),"DN",IF(AND(testdata[[#This Row],[rev]],$G171="DN"),"UP",$G171))</f>
        <v>UP</v>
      </c>
      <c r="H172" s="17" t="b">
        <f>IF(OR(AND($G171="UP",testdata[[#This Row],[low]]&lt;testdata[[#This Row],[sar-e]]),AND($G171="DN",testdata[[#This Row],[high]]&gt;testdata[[#This Row],[sar-e]])),TRUE,FALSE)</f>
        <v>0</v>
      </c>
      <c r="I172" s="1">
        <f>IF(testdata[[#This Row],[rev]],IF(testdata[[#This Row],[dir]]="UP",testdata[[#This Row],[high]],testdata[[#This Row],[low]]),IF($G171="UP",MAX($I171,testdata[[#This Row],[high]]),MIN($I171,testdata[[#This Row],[low]])))</f>
        <v>236.78</v>
      </c>
      <c r="J172" s="14">
        <f>IF(testdata[[#This Row],[rev]],initStep,MIN(maxAF,IF(testdata[[#This Row],[dir]]="UP",IF(testdata[[#This Row],[ep]]&gt;$I171,$J171+step,$J171),IF(testdata[[#This Row],[ep]]&lt;$I171,$J171+step,$J171))))</f>
        <v>0.08</v>
      </c>
      <c r="K172" s="22">
        <f t="shared" si="2"/>
        <v>232.11894350829897</v>
      </c>
      <c r="L172" s="15">
        <f>IF(OR(AND($G171="UP",testdata[[#This Row],[low]]&lt;testdata[[#This Row],[sar-e]]),AND($G171="DN",testdata[[#This Row],[high]]&gt;testdata[[#This Row],[sar-e]])),$I171,testdata[[#This Row],[sar-e]])</f>
        <v>232.11894350829897</v>
      </c>
      <c r="N172" s="20"/>
      <c r="O172" s="19"/>
      <c r="P172"/>
      <c r="Q172" s="3">
        <v>170</v>
      </c>
      <c r="R172" s="3" t="b">
        <v>0</v>
      </c>
      <c r="S172" s="24">
        <v>236.78</v>
      </c>
      <c r="T172" s="3">
        <v>0.08</v>
      </c>
      <c r="U172" s="16">
        <v>232.1189</v>
      </c>
      <c r="V172" s="3" t="str">
        <f>IF(Table3[[#This Row],[sar]]&lt;&gt;ROUND(testdata[[#This Row],[sar]],4),"ERR","")</f>
        <v/>
      </c>
    </row>
    <row r="173" spans="1:22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4" t="str">
        <f>IF(AND(testdata[[#This Row],[rev]],$G172="UP"),"DN",IF(AND(testdata[[#This Row],[rev]],$G172="DN"),"UP",$G172))</f>
        <v>UP</v>
      </c>
      <c r="H173" s="17" t="b">
        <f>IF(OR(AND($G172="UP",testdata[[#This Row],[low]]&lt;testdata[[#This Row],[sar-e]]),AND($G172="DN",testdata[[#This Row],[high]]&gt;testdata[[#This Row],[sar-e]])),TRUE,FALSE)</f>
        <v>0</v>
      </c>
      <c r="I173" s="1">
        <f>IF(testdata[[#This Row],[rev]],IF(testdata[[#This Row],[dir]]="UP",testdata[[#This Row],[high]],testdata[[#This Row],[low]]),IF($G172="UP",MAX($I172,testdata[[#This Row],[high]]),MIN($I172,testdata[[#This Row],[low]])))</f>
        <v>236.78</v>
      </c>
      <c r="J173" s="14">
        <f>IF(testdata[[#This Row],[rev]],initStep,MIN(maxAF,IF(testdata[[#This Row],[dir]]="UP",IF(testdata[[#This Row],[ep]]&gt;$I172,$J172+step,$J172),IF(testdata[[#This Row],[ep]]&lt;$I172,$J172+step,$J172))))</f>
        <v>0.08</v>
      </c>
      <c r="K173" s="22">
        <f t="shared" si="2"/>
        <v>232.49182802763505</v>
      </c>
      <c r="L173" s="15">
        <f>IF(OR(AND($G172="UP",testdata[[#This Row],[low]]&lt;testdata[[#This Row],[sar-e]]),AND($G172="DN",testdata[[#This Row],[high]]&gt;testdata[[#This Row],[sar-e]])),$I172,testdata[[#This Row],[sar-e]])</f>
        <v>232.49182802763505</v>
      </c>
      <c r="N173" s="20"/>
      <c r="O173" s="19"/>
      <c r="P173"/>
      <c r="Q173" s="3">
        <v>171</v>
      </c>
      <c r="R173" s="3" t="b">
        <v>0</v>
      </c>
      <c r="S173" s="24">
        <v>236.78</v>
      </c>
      <c r="T173" s="3">
        <v>0.08</v>
      </c>
      <c r="U173" s="16">
        <v>232.49180000000001</v>
      </c>
      <c r="V173" s="3" t="str">
        <f>IF(Table3[[#This Row],[sar]]&lt;&gt;ROUND(testdata[[#This Row],[sar]],4),"ERR","")</f>
        <v/>
      </c>
    </row>
    <row r="174" spans="1:22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4" t="str">
        <f>IF(AND(testdata[[#This Row],[rev]],$G173="UP"),"DN",IF(AND(testdata[[#This Row],[rev]],$G173="DN"),"UP",$G173))</f>
        <v>UP</v>
      </c>
      <c r="H174" s="17" t="b">
        <f>IF(OR(AND($G173="UP",testdata[[#This Row],[low]]&lt;testdata[[#This Row],[sar-e]]),AND($G173="DN",testdata[[#This Row],[high]]&gt;testdata[[#This Row],[sar-e]])),TRUE,FALSE)</f>
        <v>0</v>
      </c>
      <c r="I174" s="1">
        <f>IF(testdata[[#This Row],[rev]],IF(testdata[[#This Row],[dir]]="UP",testdata[[#This Row],[high]],testdata[[#This Row],[low]]),IF($G173="UP",MAX($I173,testdata[[#This Row],[high]]),MIN($I173,testdata[[#This Row],[low]])))</f>
        <v>236.78</v>
      </c>
      <c r="J174" s="14">
        <f>IF(testdata[[#This Row],[rev]],initStep,MIN(maxAF,IF(testdata[[#This Row],[dir]]="UP",IF(testdata[[#This Row],[ep]]&gt;$I173,$J173+step,$J173),IF(testdata[[#This Row],[ep]]&lt;$I173,$J173+step,$J173))))</f>
        <v>0.08</v>
      </c>
      <c r="K174" s="22">
        <f t="shared" ref="K174:K237" si="3">IF($G173="UP",MIN($L173+$J173*($I173-$L173),MIN($E172:$E173)),MAX($L173+$J173*($I173-$L173),MAX($D172:$D173)))</f>
        <v>232.83488178542424</v>
      </c>
      <c r="L174" s="15">
        <f>IF(OR(AND($G173="UP",testdata[[#This Row],[low]]&lt;testdata[[#This Row],[sar-e]]),AND($G173="DN",testdata[[#This Row],[high]]&gt;testdata[[#This Row],[sar-e]])),$I173,testdata[[#This Row],[sar-e]])</f>
        <v>232.83488178542424</v>
      </c>
      <c r="N174" s="20"/>
      <c r="O174" s="19"/>
      <c r="P174"/>
      <c r="Q174" s="3">
        <v>172</v>
      </c>
      <c r="R174" s="3" t="b">
        <v>0</v>
      </c>
      <c r="S174" s="24">
        <v>236.78</v>
      </c>
      <c r="T174" s="3">
        <v>0.08</v>
      </c>
      <c r="U174" s="16">
        <v>232.8349</v>
      </c>
      <c r="V174" s="3" t="str">
        <f>IF(Table3[[#This Row],[sar]]&lt;&gt;ROUND(testdata[[#This Row],[sar]],4),"ERR","")</f>
        <v/>
      </c>
    </row>
    <row r="175" spans="1:22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4" t="str">
        <f>IF(AND(testdata[[#This Row],[rev]],$G174="UP"),"DN",IF(AND(testdata[[#This Row],[rev]],$G174="DN"),"UP",$G174))</f>
        <v>UP</v>
      </c>
      <c r="H175" s="17" t="b">
        <f>IF(OR(AND($G174="UP",testdata[[#This Row],[low]]&lt;testdata[[#This Row],[sar-e]]),AND($G174="DN",testdata[[#This Row],[high]]&gt;testdata[[#This Row],[sar-e]])),TRUE,FALSE)</f>
        <v>0</v>
      </c>
      <c r="I175" s="1">
        <f>IF(testdata[[#This Row],[rev]],IF(testdata[[#This Row],[dir]]="UP",testdata[[#This Row],[high]],testdata[[#This Row],[low]]),IF($G174="UP",MAX($I174,testdata[[#This Row],[high]]),MIN($I174,testdata[[#This Row],[low]])))</f>
        <v>237.71</v>
      </c>
      <c r="J175" s="14">
        <f>IF(testdata[[#This Row],[rev]],initStep,MIN(maxAF,IF(testdata[[#This Row],[dir]]="UP",IF(testdata[[#This Row],[ep]]&gt;$I174,$J174+step,$J174),IF(testdata[[#This Row],[ep]]&lt;$I174,$J174+step,$J174))))</f>
        <v>0.1</v>
      </c>
      <c r="K175" s="22">
        <f t="shared" si="3"/>
        <v>233.15049124259031</v>
      </c>
      <c r="L175" s="15">
        <f>IF(OR(AND($G174="UP",testdata[[#This Row],[low]]&lt;testdata[[#This Row],[sar-e]]),AND($G174="DN",testdata[[#This Row],[high]]&gt;testdata[[#This Row],[sar-e]])),$I174,testdata[[#This Row],[sar-e]])</f>
        <v>233.15049124259031</v>
      </c>
      <c r="N175" s="20"/>
      <c r="O175" s="19"/>
      <c r="P175"/>
      <c r="Q175" s="3">
        <v>173</v>
      </c>
      <c r="R175" s="3" t="b">
        <v>0</v>
      </c>
      <c r="S175" s="24">
        <v>237.71</v>
      </c>
      <c r="T175" s="3">
        <v>0.1</v>
      </c>
      <c r="U175" s="16">
        <v>233.15049999999999</v>
      </c>
      <c r="V175" s="3" t="str">
        <f>IF(Table3[[#This Row],[sar]]&lt;&gt;ROUND(testdata[[#This Row],[sar]],4),"ERR","")</f>
        <v/>
      </c>
    </row>
    <row r="176" spans="1:22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4" t="str">
        <f>IF(AND(testdata[[#This Row],[rev]],$G175="UP"),"DN",IF(AND(testdata[[#This Row],[rev]],$G175="DN"),"UP",$G175))</f>
        <v>UP</v>
      </c>
      <c r="H176" s="17" t="b">
        <f>IF(OR(AND($G175="UP",testdata[[#This Row],[low]]&lt;testdata[[#This Row],[sar-e]]),AND($G175="DN",testdata[[#This Row],[high]]&gt;testdata[[#This Row],[sar-e]])),TRUE,FALSE)</f>
        <v>0</v>
      </c>
      <c r="I176" s="1">
        <f>IF(testdata[[#This Row],[rev]],IF(testdata[[#This Row],[dir]]="UP",testdata[[#This Row],[high]],testdata[[#This Row],[low]]),IF($G175="UP",MAX($I175,testdata[[#This Row],[high]]),MIN($I175,testdata[[#This Row],[low]])))</f>
        <v>238.46</v>
      </c>
      <c r="J176" s="14">
        <f>IF(testdata[[#This Row],[rev]],initStep,MIN(maxAF,IF(testdata[[#This Row],[dir]]="UP",IF(testdata[[#This Row],[ep]]&gt;$I175,$J175+step,$J175),IF(testdata[[#This Row],[ep]]&lt;$I175,$J175+step,$J175))))</f>
        <v>0.12000000000000001</v>
      </c>
      <c r="K176" s="22">
        <f t="shared" si="3"/>
        <v>233.60644211833127</v>
      </c>
      <c r="L176" s="15">
        <f>IF(OR(AND($G175="UP",testdata[[#This Row],[low]]&lt;testdata[[#This Row],[sar-e]]),AND($G175="DN",testdata[[#This Row],[high]]&gt;testdata[[#This Row],[sar-e]])),$I175,testdata[[#This Row],[sar-e]])</f>
        <v>233.60644211833127</v>
      </c>
      <c r="N176" s="20"/>
      <c r="O176" s="19"/>
      <c r="P176"/>
      <c r="Q176" s="3">
        <v>174</v>
      </c>
      <c r="R176" s="3" t="b">
        <v>0</v>
      </c>
      <c r="S176" s="24">
        <v>238.46</v>
      </c>
      <c r="T176" s="3">
        <v>0.12</v>
      </c>
      <c r="U176" s="16">
        <v>233.60640000000001</v>
      </c>
      <c r="V176" s="3" t="str">
        <f>IF(Table3[[#This Row],[sar]]&lt;&gt;ROUND(testdata[[#This Row],[sar]],4),"ERR","")</f>
        <v/>
      </c>
    </row>
    <row r="177" spans="1:22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4" t="str">
        <f>IF(AND(testdata[[#This Row],[rev]],$G176="UP"),"DN",IF(AND(testdata[[#This Row],[rev]],$G176="DN"),"UP",$G176))</f>
        <v>UP</v>
      </c>
      <c r="H177" s="17" t="b">
        <f>IF(OR(AND($G176="UP",testdata[[#This Row],[low]]&lt;testdata[[#This Row],[sar-e]]),AND($G176="DN",testdata[[#This Row],[high]]&gt;testdata[[#This Row],[sar-e]])),TRUE,FALSE)</f>
        <v>0</v>
      </c>
      <c r="I177" s="1">
        <f>IF(testdata[[#This Row],[rev]],IF(testdata[[#This Row],[dir]]="UP",testdata[[#This Row],[high]],testdata[[#This Row],[low]]),IF($G176="UP",MAX($I176,testdata[[#This Row],[high]]),MIN($I176,testdata[[#This Row],[low]])))</f>
        <v>238.57</v>
      </c>
      <c r="J177" s="14">
        <f>IF(testdata[[#This Row],[rev]],initStep,MIN(maxAF,IF(testdata[[#This Row],[dir]]="UP",IF(testdata[[#This Row],[ep]]&gt;$I176,$J176+step,$J176),IF(testdata[[#This Row],[ep]]&lt;$I176,$J176+step,$J176))))</f>
        <v>0.14000000000000001</v>
      </c>
      <c r="K177" s="22">
        <f t="shared" si="3"/>
        <v>234.18886906413152</v>
      </c>
      <c r="L177" s="15">
        <f>IF(OR(AND($G176="UP",testdata[[#This Row],[low]]&lt;testdata[[#This Row],[sar-e]]),AND($G176="DN",testdata[[#This Row],[high]]&gt;testdata[[#This Row],[sar-e]])),$I176,testdata[[#This Row],[sar-e]])</f>
        <v>234.18886906413152</v>
      </c>
      <c r="N177" s="20"/>
      <c r="O177" s="19"/>
      <c r="P177"/>
      <c r="Q177" s="3">
        <v>175</v>
      </c>
      <c r="R177" s="3" t="b">
        <v>0</v>
      </c>
      <c r="S177" s="24">
        <v>238.57</v>
      </c>
      <c r="T177" s="3">
        <v>0.14000000000000001</v>
      </c>
      <c r="U177" s="16">
        <v>234.18889999999999</v>
      </c>
      <c r="V177" s="3" t="str">
        <f>IF(Table3[[#This Row],[sar]]&lt;&gt;ROUND(testdata[[#This Row],[sar]],4),"ERR","")</f>
        <v/>
      </c>
    </row>
    <row r="178" spans="1:22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4" t="str">
        <f>IF(AND(testdata[[#This Row],[rev]],$G177="UP"),"DN",IF(AND(testdata[[#This Row],[rev]],$G177="DN"),"UP",$G177))</f>
        <v>UP</v>
      </c>
      <c r="H178" s="17" t="b">
        <f>IF(OR(AND($G177="UP",testdata[[#This Row],[low]]&lt;testdata[[#This Row],[sar-e]]),AND($G177="DN",testdata[[#This Row],[high]]&gt;testdata[[#This Row],[sar-e]])),TRUE,FALSE)</f>
        <v>0</v>
      </c>
      <c r="I178" s="1">
        <f>IF(testdata[[#This Row],[rev]],IF(testdata[[#This Row],[dir]]="UP",testdata[[#This Row],[high]],testdata[[#This Row],[low]]),IF($G177="UP",MAX($I177,testdata[[#This Row],[high]]),MIN($I177,testdata[[#This Row],[low]])))</f>
        <v>238.68</v>
      </c>
      <c r="J178" s="14">
        <f>IF(testdata[[#This Row],[rev]],initStep,MIN(maxAF,IF(testdata[[#This Row],[dir]]="UP",IF(testdata[[#This Row],[ep]]&gt;$I177,$J177+step,$J177),IF(testdata[[#This Row],[ep]]&lt;$I177,$J177+step,$J177))))</f>
        <v>0.16</v>
      </c>
      <c r="K178" s="22">
        <f t="shared" si="3"/>
        <v>234.8022273951531</v>
      </c>
      <c r="L178" s="15">
        <f>IF(OR(AND($G177="UP",testdata[[#This Row],[low]]&lt;testdata[[#This Row],[sar-e]]),AND($G177="DN",testdata[[#This Row],[high]]&gt;testdata[[#This Row],[sar-e]])),$I177,testdata[[#This Row],[sar-e]])</f>
        <v>234.8022273951531</v>
      </c>
      <c r="N178" s="20"/>
      <c r="O178" s="19"/>
      <c r="P178"/>
      <c r="Q178" s="3">
        <v>176</v>
      </c>
      <c r="R178" s="3" t="b">
        <v>0</v>
      </c>
      <c r="S178" s="24">
        <v>238.68</v>
      </c>
      <c r="T178" s="3">
        <v>0.16</v>
      </c>
      <c r="U178" s="16">
        <v>234.8022</v>
      </c>
      <c r="V178" s="3" t="str">
        <f>IF(Table3[[#This Row],[sar]]&lt;&gt;ROUND(testdata[[#This Row],[sar]],4),"ERR","")</f>
        <v/>
      </c>
    </row>
    <row r="179" spans="1:22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4" t="str">
        <f>IF(AND(testdata[[#This Row],[rev]],$G178="UP"),"DN",IF(AND(testdata[[#This Row],[rev]],$G178="DN"),"UP",$G178))</f>
        <v>UP</v>
      </c>
      <c r="H179" s="17" t="b">
        <f>IF(OR(AND($G178="UP",testdata[[#This Row],[low]]&lt;testdata[[#This Row],[sar-e]]),AND($G178="DN",testdata[[#This Row],[high]]&gt;testdata[[#This Row],[sar-e]])),TRUE,FALSE)</f>
        <v>0</v>
      </c>
      <c r="I179" s="1">
        <f>IF(testdata[[#This Row],[rev]],IF(testdata[[#This Row],[dir]]="UP",testdata[[#This Row],[high]],testdata[[#This Row],[low]]),IF($G178="UP",MAX($I178,testdata[[#This Row],[high]]),MIN($I178,testdata[[#This Row],[low]])))</f>
        <v>238.88</v>
      </c>
      <c r="J179" s="14">
        <f>IF(testdata[[#This Row],[rev]],initStep,MIN(maxAF,IF(testdata[[#This Row],[dir]]="UP",IF(testdata[[#This Row],[ep]]&gt;$I178,$J178+step,$J178),IF(testdata[[#This Row],[ep]]&lt;$I178,$J178+step,$J178))))</f>
        <v>0.18</v>
      </c>
      <c r="K179" s="22">
        <f t="shared" si="3"/>
        <v>235.4226710119286</v>
      </c>
      <c r="L179" s="15">
        <f>IF(OR(AND($G178="UP",testdata[[#This Row],[low]]&lt;testdata[[#This Row],[sar-e]]),AND($G178="DN",testdata[[#This Row],[high]]&gt;testdata[[#This Row],[sar-e]])),$I178,testdata[[#This Row],[sar-e]])</f>
        <v>235.4226710119286</v>
      </c>
      <c r="N179" s="20"/>
      <c r="O179" s="19"/>
      <c r="P179"/>
      <c r="Q179" s="3">
        <v>177</v>
      </c>
      <c r="R179" s="3" t="b">
        <v>0</v>
      </c>
      <c r="S179" s="24">
        <v>238.88</v>
      </c>
      <c r="T179" s="3">
        <v>0.18</v>
      </c>
      <c r="U179" s="16">
        <v>235.42269999999999</v>
      </c>
      <c r="V179" s="3" t="str">
        <f>IF(Table3[[#This Row],[sar]]&lt;&gt;ROUND(testdata[[#This Row],[sar]],4),"ERR","")</f>
        <v/>
      </c>
    </row>
    <row r="180" spans="1:22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4" t="str">
        <f>IF(AND(testdata[[#This Row],[rev]],$G179="UP"),"DN",IF(AND(testdata[[#This Row],[rev]],$G179="DN"),"UP",$G179))</f>
        <v>UP</v>
      </c>
      <c r="H180" s="17" t="b">
        <f>IF(OR(AND($G179="UP",testdata[[#This Row],[low]]&lt;testdata[[#This Row],[sar-e]]),AND($G179="DN",testdata[[#This Row],[high]]&gt;testdata[[#This Row],[sar-e]])),TRUE,FALSE)</f>
        <v>0</v>
      </c>
      <c r="I180" s="1">
        <f>IF(testdata[[#This Row],[rev]],IF(testdata[[#This Row],[dir]]="UP",testdata[[#This Row],[high]],testdata[[#This Row],[low]]),IF($G179="UP",MAX($I179,testdata[[#This Row],[high]]),MIN($I179,testdata[[#This Row],[low]])))</f>
        <v>239.67</v>
      </c>
      <c r="J180" s="14">
        <f>IF(testdata[[#This Row],[rev]],initStep,MIN(maxAF,IF(testdata[[#This Row],[dir]]="UP",IF(testdata[[#This Row],[ep]]&gt;$I179,$J179+step,$J179),IF(testdata[[#This Row],[ep]]&lt;$I179,$J179+step,$J179))))</f>
        <v>0.19999999999999998</v>
      </c>
      <c r="K180" s="22">
        <f t="shared" si="3"/>
        <v>236.04499022978146</v>
      </c>
      <c r="L180" s="15">
        <f>IF(OR(AND($G179="UP",testdata[[#This Row],[low]]&lt;testdata[[#This Row],[sar-e]]),AND($G179="DN",testdata[[#This Row],[high]]&gt;testdata[[#This Row],[sar-e]])),$I179,testdata[[#This Row],[sar-e]])</f>
        <v>236.04499022978146</v>
      </c>
      <c r="N180" s="20"/>
      <c r="O180" s="19"/>
      <c r="P180"/>
      <c r="Q180" s="3">
        <v>178</v>
      </c>
      <c r="R180" s="3" t="b">
        <v>0</v>
      </c>
      <c r="S180" s="24">
        <v>239.67</v>
      </c>
      <c r="T180" s="3">
        <v>0.2</v>
      </c>
      <c r="U180" s="16">
        <v>236.04499999999999</v>
      </c>
      <c r="V180" s="3" t="str">
        <f>IF(Table3[[#This Row],[sar]]&lt;&gt;ROUND(testdata[[#This Row],[sar]],4),"ERR","")</f>
        <v/>
      </c>
    </row>
    <row r="181" spans="1:22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4" t="str">
        <f>IF(AND(testdata[[#This Row],[rev]],$G180="UP"),"DN",IF(AND(testdata[[#This Row],[rev]],$G180="DN"),"UP",$G180))</f>
        <v>UP</v>
      </c>
      <c r="H181" s="17" t="b">
        <f>IF(OR(AND($G180="UP",testdata[[#This Row],[low]]&lt;testdata[[#This Row],[sar-e]]),AND($G180="DN",testdata[[#This Row],[high]]&gt;testdata[[#This Row],[sar-e]])),TRUE,FALSE)</f>
        <v>0</v>
      </c>
      <c r="I181" s="1">
        <f>IF(testdata[[#This Row],[rev]],IF(testdata[[#This Row],[dir]]="UP",testdata[[#This Row],[high]],testdata[[#This Row],[low]]),IF($G180="UP",MAX($I180,testdata[[#This Row],[high]]),MIN($I180,testdata[[#This Row],[low]])))</f>
        <v>239.67</v>
      </c>
      <c r="J181" s="14">
        <f>IF(testdata[[#This Row],[rev]],initStep,MIN(maxAF,IF(testdata[[#This Row],[dir]]="UP",IF(testdata[[#This Row],[ep]]&gt;$I180,$J180+step,$J180),IF(testdata[[#This Row],[ep]]&lt;$I180,$J180+step,$J180))))</f>
        <v>0.19999999999999998</v>
      </c>
      <c r="K181" s="22">
        <f t="shared" si="3"/>
        <v>236.76999218382517</v>
      </c>
      <c r="L181" s="15">
        <f>IF(OR(AND($G180="UP",testdata[[#This Row],[low]]&lt;testdata[[#This Row],[sar-e]]),AND($G180="DN",testdata[[#This Row],[high]]&gt;testdata[[#This Row],[sar-e]])),$I180,testdata[[#This Row],[sar-e]])</f>
        <v>236.76999218382517</v>
      </c>
      <c r="N181" s="20"/>
      <c r="O181" s="19"/>
      <c r="P181"/>
      <c r="Q181" s="3">
        <v>179</v>
      </c>
      <c r="R181" s="3" t="b">
        <v>0</v>
      </c>
      <c r="S181" s="24">
        <v>239.67</v>
      </c>
      <c r="T181" s="3">
        <v>0.2</v>
      </c>
      <c r="U181" s="16">
        <v>236.77</v>
      </c>
      <c r="V181" s="3" t="str">
        <f>IF(Table3[[#This Row],[sar]]&lt;&gt;ROUND(testdata[[#This Row],[sar]],4),"ERR","")</f>
        <v/>
      </c>
    </row>
    <row r="182" spans="1:22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4" t="str">
        <f>IF(AND(testdata[[#This Row],[rev]],$G181="UP"),"DN",IF(AND(testdata[[#This Row],[rev]],$G181="DN"),"UP",$G181))</f>
        <v>UP</v>
      </c>
      <c r="H182" s="17" t="b">
        <f>IF(OR(AND($G181="UP",testdata[[#This Row],[low]]&lt;testdata[[#This Row],[sar-e]]),AND($G181="DN",testdata[[#This Row],[high]]&gt;testdata[[#This Row],[sar-e]])),TRUE,FALSE)</f>
        <v>0</v>
      </c>
      <c r="I182" s="1">
        <f>IF(testdata[[#This Row],[rev]],IF(testdata[[#This Row],[dir]]="UP",testdata[[#This Row],[high]],testdata[[#This Row],[low]]),IF($G181="UP",MAX($I181,testdata[[#This Row],[high]]),MIN($I181,testdata[[#This Row],[low]])))</f>
        <v>239.74</v>
      </c>
      <c r="J182" s="14">
        <f>IF(testdata[[#This Row],[rev]],initStep,MIN(maxAF,IF(testdata[[#This Row],[dir]]="UP",IF(testdata[[#This Row],[ep]]&gt;$I181,$J181+step,$J181),IF(testdata[[#This Row],[ep]]&lt;$I181,$J181+step,$J181))))</f>
        <v>0.2</v>
      </c>
      <c r="K182" s="22">
        <f t="shared" si="3"/>
        <v>237.34999374706013</v>
      </c>
      <c r="L182" s="15">
        <f>IF(OR(AND($G181="UP",testdata[[#This Row],[low]]&lt;testdata[[#This Row],[sar-e]]),AND($G181="DN",testdata[[#This Row],[high]]&gt;testdata[[#This Row],[sar-e]])),$I181,testdata[[#This Row],[sar-e]])</f>
        <v>237.34999374706013</v>
      </c>
      <c r="N182" s="20"/>
      <c r="O182" s="19"/>
      <c r="P182"/>
      <c r="Q182" s="3">
        <v>180</v>
      </c>
      <c r="R182" s="3" t="b">
        <v>0</v>
      </c>
      <c r="S182" s="24">
        <v>239.74</v>
      </c>
      <c r="T182" s="3">
        <v>0.2</v>
      </c>
      <c r="U182" s="16">
        <v>237.35</v>
      </c>
      <c r="V182" s="3" t="str">
        <f>IF(Table3[[#This Row],[sar]]&lt;&gt;ROUND(testdata[[#This Row],[sar]],4),"ERR","")</f>
        <v/>
      </c>
    </row>
    <row r="183" spans="1:22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4" t="str">
        <f>IF(AND(testdata[[#This Row],[rev]],$G182="UP"),"DN",IF(AND(testdata[[#This Row],[rev]],$G182="DN"),"UP",$G182))</f>
        <v>UP</v>
      </c>
      <c r="H183" s="17" t="b">
        <f>IF(OR(AND($G182="UP",testdata[[#This Row],[low]]&lt;testdata[[#This Row],[sar-e]]),AND($G182="DN",testdata[[#This Row],[high]]&gt;testdata[[#This Row],[sar-e]])),TRUE,FALSE)</f>
        <v>0</v>
      </c>
      <c r="I183" s="1">
        <f>IF(testdata[[#This Row],[rev]],IF(testdata[[#This Row],[dir]]="UP",testdata[[#This Row],[high]],testdata[[#This Row],[low]]),IF($G182="UP",MAX($I182,testdata[[#This Row],[high]]),MIN($I182,testdata[[#This Row],[low]])))</f>
        <v>239.74</v>
      </c>
      <c r="J183" s="14">
        <f>IF(testdata[[#This Row],[rev]],initStep,MIN(maxAF,IF(testdata[[#This Row],[dir]]="UP",IF(testdata[[#This Row],[ep]]&gt;$I182,$J182+step,$J182),IF(testdata[[#This Row],[ep]]&lt;$I182,$J182+step,$J182))))</f>
        <v>0.2</v>
      </c>
      <c r="K183" s="22">
        <f t="shared" si="3"/>
        <v>237.82799499764809</v>
      </c>
      <c r="L183" s="15">
        <f>IF(OR(AND($G182="UP",testdata[[#This Row],[low]]&lt;testdata[[#This Row],[sar-e]]),AND($G182="DN",testdata[[#This Row],[high]]&gt;testdata[[#This Row],[sar-e]])),$I182,testdata[[#This Row],[sar-e]])</f>
        <v>237.82799499764809</v>
      </c>
      <c r="N183" s="20"/>
      <c r="O183" s="19"/>
      <c r="P183"/>
      <c r="Q183" s="3">
        <v>181</v>
      </c>
      <c r="R183" s="3" t="b">
        <v>0</v>
      </c>
      <c r="S183" s="24">
        <v>239.74</v>
      </c>
      <c r="T183" s="3">
        <v>0.2</v>
      </c>
      <c r="U183" s="16">
        <v>237.828</v>
      </c>
      <c r="V183" s="3" t="str">
        <f>IF(Table3[[#This Row],[sar]]&lt;&gt;ROUND(testdata[[#This Row],[sar]],4),"ERR","")</f>
        <v/>
      </c>
    </row>
    <row r="184" spans="1:22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4" t="str">
        <f>IF(AND(testdata[[#This Row],[rev]],$G183="UP"),"DN",IF(AND(testdata[[#This Row],[rev]],$G183="DN"),"UP",$G183))</f>
        <v>UP</v>
      </c>
      <c r="H184" s="17" t="b">
        <f>IF(OR(AND($G183="UP",testdata[[#This Row],[low]]&lt;testdata[[#This Row],[sar-e]]),AND($G183="DN",testdata[[#This Row],[high]]&gt;testdata[[#This Row],[sar-e]])),TRUE,FALSE)</f>
        <v>0</v>
      </c>
      <c r="I184" s="1">
        <f>IF(testdata[[#This Row],[rev]],IF(testdata[[#This Row],[dir]]="UP",testdata[[#This Row],[high]],testdata[[#This Row],[low]]),IF($G183="UP",MAX($I183,testdata[[#This Row],[high]]),MIN($I183,testdata[[#This Row],[low]])))</f>
        <v>239.74</v>
      </c>
      <c r="J184" s="14">
        <f>IF(testdata[[#This Row],[rev]],initStep,MIN(maxAF,IF(testdata[[#This Row],[dir]]="UP",IF(testdata[[#This Row],[ep]]&gt;$I183,$J183+step,$J183),IF(testdata[[#This Row],[ep]]&lt;$I183,$J183+step,$J183))))</f>
        <v>0.2</v>
      </c>
      <c r="K184" s="22">
        <f t="shared" si="3"/>
        <v>238.21039599811849</v>
      </c>
      <c r="L184" s="15">
        <f>IF(OR(AND($G183="UP",testdata[[#This Row],[low]]&lt;testdata[[#This Row],[sar-e]]),AND($G183="DN",testdata[[#This Row],[high]]&gt;testdata[[#This Row],[sar-e]])),$I183,testdata[[#This Row],[sar-e]])</f>
        <v>238.21039599811849</v>
      </c>
      <c r="N184" s="20"/>
      <c r="O184" s="19"/>
      <c r="P184"/>
      <c r="Q184" s="3">
        <v>182</v>
      </c>
      <c r="R184" s="3" t="b">
        <v>0</v>
      </c>
      <c r="S184" s="24">
        <v>239.74</v>
      </c>
      <c r="T184" s="3">
        <v>0.2</v>
      </c>
      <c r="U184" s="16">
        <v>238.21039999999999</v>
      </c>
      <c r="V184" s="3" t="str">
        <f>IF(Table3[[#This Row],[sar]]&lt;&gt;ROUND(testdata[[#This Row],[sar]],4),"ERR","")</f>
        <v/>
      </c>
    </row>
    <row r="185" spans="1:22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4" t="str">
        <f>IF(AND(testdata[[#This Row],[rev]],$G184="UP"),"DN",IF(AND(testdata[[#This Row],[rev]],$G184="DN"),"UP",$G184))</f>
        <v>DN</v>
      </c>
      <c r="H185" s="17" t="b">
        <f>IF(OR(AND($G184="UP",testdata[[#This Row],[low]]&lt;testdata[[#This Row],[sar-e]]),AND($G184="DN",testdata[[#This Row],[high]]&gt;testdata[[#This Row],[sar-e]])),TRUE,FALSE)</f>
        <v>1</v>
      </c>
      <c r="I185" s="1">
        <f>IF(testdata[[#This Row],[rev]],IF(testdata[[#This Row],[dir]]="UP",testdata[[#This Row],[high]],testdata[[#This Row],[low]]),IF($G184="UP",MAX($I184,testdata[[#This Row],[high]]),MIN($I184,testdata[[#This Row],[low]])))</f>
        <v>237.72</v>
      </c>
      <c r="J185" s="14">
        <f>IF(testdata[[#This Row],[rev]],initStep,MIN(maxAF,IF(testdata[[#This Row],[dir]]="UP",IF(testdata[[#This Row],[ep]]&gt;$I184,$J184+step,$J184),IF(testdata[[#This Row],[ep]]&lt;$I184,$J184+step,$J184))))</f>
        <v>0.02</v>
      </c>
      <c r="K185" s="22">
        <f t="shared" si="3"/>
        <v>238.51631679849478</v>
      </c>
      <c r="L185" s="15">
        <f>IF(OR(AND($G184="UP",testdata[[#This Row],[low]]&lt;testdata[[#This Row],[sar-e]]),AND($G184="DN",testdata[[#This Row],[high]]&gt;testdata[[#This Row],[sar-e]])),$I184,testdata[[#This Row],[sar-e]])</f>
        <v>239.74</v>
      </c>
      <c r="N185" s="20"/>
      <c r="O185" s="19"/>
      <c r="P185"/>
      <c r="Q185" s="3">
        <v>183</v>
      </c>
      <c r="R185" s="3" t="b">
        <v>1</v>
      </c>
      <c r="S185" s="24">
        <v>237.72</v>
      </c>
      <c r="T185" s="3">
        <v>0.02</v>
      </c>
      <c r="U185" s="16">
        <v>239.74</v>
      </c>
      <c r="V185" s="3" t="str">
        <f>IF(Table3[[#This Row],[sar]]&lt;&gt;ROUND(testdata[[#This Row],[sar]],4),"ERR","")</f>
        <v/>
      </c>
    </row>
    <row r="186" spans="1:22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4" t="str">
        <f>IF(AND(testdata[[#This Row],[rev]],$G185="UP"),"DN",IF(AND(testdata[[#This Row],[rev]],$G185="DN"),"UP",$G185))</f>
        <v>DN</v>
      </c>
      <c r="H186" s="17" t="b">
        <f>IF(OR(AND($G185="UP",testdata[[#This Row],[low]]&lt;testdata[[#This Row],[sar-e]]),AND($G185="DN",testdata[[#This Row],[high]]&gt;testdata[[#This Row],[sar-e]])),TRUE,FALSE)</f>
        <v>0</v>
      </c>
      <c r="I186" s="1">
        <f>IF(testdata[[#This Row],[rev]],IF(testdata[[#This Row],[dir]]="UP",testdata[[#This Row],[high]],testdata[[#This Row],[low]]),IF($G185="UP",MAX($I185,testdata[[#This Row],[high]]),MIN($I185,testdata[[#This Row],[low]])))</f>
        <v>237.72</v>
      </c>
      <c r="J186" s="14">
        <f>IF(testdata[[#This Row],[rev]],initStep,MIN(maxAF,IF(testdata[[#This Row],[dir]]="UP",IF(testdata[[#This Row],[ep]]&gt;$I185,$J185+step,$J185),IF(testdata[[#This Row],[ep]]&lt;$I185,$J185+step,$J185))))</f>
        <v>0.02</v>
      </c>
      <c r="K186" s="22">
        <f t="shared" si="3"/>
        <v>239.6996</v>
      </c>
      <c r="L186" s="15">
        <f>IF(OR(AND($G185="UP",testdata[[#This Row],[low]]&lt;testdata[[#This Row],[sar-e]]),AND($G185="DN",testdata[[#This Row],[high]]&gt;testdata[[#This Row],[sar-e]])),$I185,testdata[[#This Row],[sar-e]])</f>
        <v>239.6996</v>
      </c>
      <c r="N186" s="20"/>
      <c r="O186" s="19"/>
      <c r="P186"/>
      <c r="Q186" s="3">
        <v>184</v>
      </c>
      <c r="R186" s="3" t="b">
        <v>0</v>
      </c>
      <c r="S186" s="24">
        <v>237.72</v>
      </c>
      <c r="T186" s="3">
        <v>0.02</v>
      </c>
      <c r="U186" s="16">
        <v>239.6996</v>
      </c>
      <c r="V186" s="3" t="str">
        <f>IF(Table3[[#This Row],[sar]]&lt;&gt;ROUND(testdata[[#This Row],[sar]],4),"ERR","")</f>
        <v/>
      </c>
    </row>
    <row r="187" spans="1:22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4" t="str">
        <f>IF(AND(testdata[[#This Row],[rev]],$G186="UP"),"DN",IF(AND(testdata[[#This Row],[rev]],$G186="DN"),"UP",$G186))</f>
        <v>UP</v>
      </c>
      <c r="H187" s="17" t="b">
        <f>IF(OR(AND($G186="UP",testdata[[#This Row],[low]]&lt;testdata[[#This Row],[sar-e]]),AND($G186="DN",testdata[[#This Row],[high]]&gt;testdata[[#This Row],[sar-e]])),TRUE,FALSE)</f>
        <v>1</v>
      </c>
      <c r="I187" s="1">
        <f>IF(testdata[[#This Row],[rev]],IF(testdata[[#This Row],[dir]]="UP",testdata[[#This Row],[high]],testdata[[#This Row],[low]]),IF($G186="UP",MAX($I186,testdata[[#This Row],[high]]),MIN($I186,testdata[[#This Row],[low]])))</f>
        <v>240.03</v>
      </c>
      <c r="J187" s="14">
        <f>IF(testdata[[#This Row],[rev]],initStep,MIN(maxAF,IF(testdata[[#This Row],[dir]]="UP",IF(testdata[[#This Row],[ep]]&gt;$I186,$J186+step,$J186),IF(testdata[[#This Row],[ep]]&lt;$I186,$J186+step,$J186))))</f>
        <v>0.02</v>
      </c>
      <c r="K187" s="22">
        <f t="shared" si="3"/>
        <v>239.660008</v>
      </c>
      <c r="L187" s="15">
        <f>IF(OR(AND($G186="UP",testdata[[#This Row],[low]]&lt;testdata[[#This Row],[sar-e]]),AND($G186="DN",testdata[[#This Row],[high]]&gt;testdata[[#This Row],[sar-e]])),$I186,testdata[[#This Row],[sar-e]])</f>
        <v>237.72</v>
      </c>
      <c r="N187" s="20"/>
      <c r="O187" s="19"/>
      <c r="P187"/>
      <c r="Q187" s="3">
        <v>185</v>
      </c>
      <c r="R187" s="3" t="b">
        <v>1</v>
      </c>
      <c r="S187" s="24">
        <v>240.03</v>
      </c>
      <c r="T187" s="3">
        <v>0.02</v>
      </c>
      <c r="U187" s="16">
        <v>237.72</v>
      </c>
      <c r="V187" s="3" t="str">
        <f>IF(Table3[[#This Row],[sar]]&lt;&gt;ROUND(testdata[[#This Row],[sar]],4),"ERR","")</f>
        <v/>
      </c>
    </row>
    <row r="188" spans="1:22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4" t="str">
        <f>IF(AND(testdata[[#This Row],[rev]],$G187="UP"),"DN",IF(AND(testdata[[#This Row],[rev]],$G187="DN"),"UP",$G187))</f>
        <v>UP</v>
      </c>
      <c r="H188" s="17" t="b">
        <f>IF(OR(AND($G187="UP",testdata[[#This Row],[low]]&lt;testdata[[#This Row],[sar-e]]),AND($G187="DN",testdata[[#This Row],[high]]&gt;testdata[[#This Row],[sar-e]])),TRUE,FALSE)</f>
        <v>0</v>
      </c>
      <c r="I188" s="1">
        <f>IF(testdata[[#This Row],[rev]],IF(testdata[[#This Row],[dir]]="UP",testdata[[#This Row],[high]],testdata[[#This Row],[low]]),IF($G187="UP",MAX($I187,testdata[[#This Row],[high]]),MIN($I187,testdata[[#This Row],[low]])))</f>
        <v>240.03</v>
      </c>
      <c r="J188" s="14">
        <f>IF(testdata[[#This Row],[rev]],initStep,MIN(maxAF,IF(testdata[[#This Row],[dir]]="UP",IF(testdata[[#This Row],[ep]]&gt;$I187,$J187+step,$J187),IF(testdata[[#This Row],[ep]]&lt;$I187,$J187+step,$J187))))</f>
        <v>0.02</v>
      </c>
      <c r="K188" s="22">
        <f t="shared" si="3"/>
        <v>237.7662</v>
      </c>
      <c r="L188" s="15">
        <f>IF(OR(AND($G187="UP",testdata[[#This Row],[low]]&lt;testdata[[#This Row],[sar-e]]),AND($G187="DN",testdata[[#This Row],[high]]&gt;testdata[[#This Row],[sar-e]])),$I187,testdata[[#This Row],[sar-e]])</f>
        <v>237.7662</v>
      </c>
      <c r="N188" s="20"/>
      <c r="O188" s="19"/>
      <c r="P188"/>
      <c r="Q188" s="3">
        <v>186</v>
      </c>
      <c r="R188" s="3" t="b">
        <v>0</v>
      </c>
      <c r="S188" s="24">
        <v>240.03</v>
      </c>
      <c r="T188" s="3">
        <v>0.02</v>
      </c>
      <c r="U188" s="16">
        <v>237.7662</v>
      </c>
      <c r="V188" s="3" t="str">
        <f>IF(Table3[[#This Row],[sar]]&lt;&gt;ROUND(testdata[[#This Row],[sar]],4),"ERR","")</f>
        <v/>
      </c>
    </row>
    <row r="189" spans="1:22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4" t="str">
        <f>IF(AND(testdata[[#This Row],[rev]],$G188="UP"),"DN",IF(AND(testdata[[#This Row],[rev]],$G188="DN"),"UP",$G188))</f>
        <v>UP</v>
      </c>
      <c r="H189" s="17" t="b">
        <f>IF(OR(AND($G188="UP",testdata[[#This Row],[low]]&lt;testdata[[#This Row],[sar-e]]),AND($G188="DN",testdata[[#This Row],[high]]&gt;testdata[[#This Row],[sar-e]])),TRUE,FALSE)</f>
        <v>0</v>
      </c>
      <c r="I189" s="1">
        <f>IF(testdata[[#This Row],[rev]],IF(testdata[[#This Row],[dir]]="UP",testdata[[#This Row],[high]],testdata[[#This Row],[low]]),IF($G188="UP",MAX($I188,testdata[[#This Row],[high]]),MIN($I188,testdata[[#This Row],[low]])))</f>
        <v>240.82</v>
      </c>
      <c r="J189" s="14">
        <f>IF(testdata[[#This Row],[rev]],initStep,MIN(maxAF,IF(testdata[[#This Row],[dir]]="UP",IF(testdata[[#This Row],[ep]]&gt;$I188,$J188+step,$J188),IF(testdata[[#This Row],[ep]]&lt;$I188,$J188+step,$J188))))</f>
        <v>0.04</v>
      </c>
      <c r="K189" s="22">
        <f t="shared" si="3"/>
        <v>237.811476</v>
      </c>
      <c r="L189" s="15">
        <f>IF(OR(AND($G188="UP",testdata[[#This Row],[low]]&lt;testdata[[#This Row],[sar-e]]),AND($G188="DN",testdata[[#This Row],[high]]&gt;testdata[[#This Row],[sar-e]])),$I188,testdata[[#This Row],[sar-e]])</f>
        <v>237.811476</v>
      </c>
      <c r="N189" s="20"/>
      <c r="O189" s="19"/>
      <c r="P189"/>
      <c r="Q189" s="3">
        <v>187</v>
      </c>
      <c r="R189" s="3" t="b">
        <v>0</v>
      </c>
      <c r="S189" s="24">
        <v>240.82</v>
      </c>
      <c r="T189" s="3">
        <v>0.04</v>
      </c>
      <c r="U189" s="16">
        <v>237.8115</v>
      </c>
      <c r="V189" s="3" t="str">
        <f>IF(Table3[[#This Row],[sar]]&lt;&gt;ROUND(testdata[[#This Row],[sar]],4),"ERR","")</f>
        <v/>
      </c>
    </row>
    <row r="190" spans="1:22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4" t="str">
        <f>IF(AND(testdata[[#This Row],[rev]],$G189="UP"),"DN",IF(AND(testdata[[#This Row],[rev]],$G189="DN"),"UP",$G189))</f>
        <v>UP</v>
      </c>
      <c r="H190" s="17" t="b">
        <f>IF(OR(AND($G189="UP",testdata[[#This Row],[low]]&lt;testdata[[#This Row],[sar-e]]),AND($G189="DN",testdata[[#This Row],[high]]&gt;testdata[[#This Row],[sar-e]])),TRUE,FALSE)</f>
        <v>0</v>
      </c>
      <c r="I190" s="1">
        <f>IF(testdata[[#This Row],[rev]],IF(testdata[[#This Row],[dir]]="UP",testdata[[#This Row],[high]],testdata[[#This Row],[low]]),IF($G189="UP",MAX($I189,testdata[[#This Row],[high]]),MIN($I189,testdata[[#This Row],[low]])))</f>
        <v>241.78</v>
      </c>
      <c r="J190" s="14">
        <f>IF(testdata[[#This Row],[rev]],initStep,MIN(maxAF,IF(testdata[[#This Row],[dir]]="UP",IF(testdata[[#This Row],[ep]]&gt;$I189,$J189+step,$J189),IF(testdata[[#This Row],[ep]]&lt;$I189,$J189+step,$J189))))</f>
        <v>0.06</v>
      </c>
      <c r="K190" s="22">
        <f t="shared" si="3"/>
        <v>237.93181695999999</v>
      </c>
      <c r="L190" s="15">
        <f>IF(OR(AND($G189="UP",testdata[[#This Row],[low]]&lt;testdata[[#This Row],[sar-e]]),AND($G189="DN",testdata[[#This Row],[high]]&gt;testdata[[#This Row],[sar-e]])),$I189,testdata[[#This Row],[sar-e]])</f>
        <v>237.93181695999999</v>
      </c>
      <c r="N190" s="20"/>
      <c r="O190" s="19"/>
      <c r="P190"/>
      <c r="Q190" s="3">
        <v>188</v>
      </c>
      <c r="R190" s="3" t="b">
        <v>0</v>
      </c>
      <c r="S190" s="24">
        <v>241.78</v>
      </c>
      <c r="T190" s="3">
        <v>0.06</v>
      </c>
      <c r="U190" s="16">
        <v>237.93180000000001</v>
      </c>
      <c r="V190" s="3" t="str">
        <f>IF(Table3[[#This Row],[sar]]&lt;&gt;ROUND(testdata[[#This Row],[sar]],4),"ERR","")</f>
        <v/>
      </c>
    </row>
    <row r="191" spans="1:22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4" t="str">
        <f>IF(AND(testdata[[#This Row],[rev]],$G190="UP"),"DN",IF(AND(testdata[[#This Row],[rev]],$G190="DN"),"UP",$G190))</f>
        <v>UP</v>
      </c>
      <c r="H191" s="17" t="b">
        <f>IF(OR(AND($G190="UP",testdata[[#This Row],[low]]&lt;testdata[[#This Row],[sar-e]]),AND($G190="DN",testdata[[#This Row],[high]]&gt;testdata[[#This Row],[sar-e]])),TRUE,FALSE)</f>
        <v>0</v>
      </c>
      <c r="I191" s="1">
        <f>IF(testdata[[#This Row],[rev]],IF(testdata[[#This Row],[dir]]="UP",testdata[[#This Row],[high]],testdata[[#This Row],[low]]),IF($G190="UP",MAX($I190,testdata[[#This Row],[high]]),MIN($I190,testdata[[#This Row],[low]])))</f>
        <v>242.33</v>
      </c>
      <c r="J191" s="14">
        <f>IF(testdata[[#This Row],[rev]],initStep,MIN(maxAF,IF(testdata[[#This Row],[dir]]="UP",IF(testdata[[#This Row],[ep]]&gt;$I190,$J190+step,$J190),IF(testdata[[#This Row],[ep]]&lt;$I190,$J190+step,$J190))))</f>
        <v>0.08</v>
      </c>
      <c r="K191" s="22">
        <f t="shared" si="3"/>
        <v>238.1627079424</v>
      </c>
      <c r="L191" s="15">
        <f>IF(OR(AND($G190="UP",testdata[[#This Row],[low]]&lt;testdata[[#This Row],[sar-e]]),AND($G190="DN",testdata[[#This Row],[high]]&gt;testdata[[#This Row],[sar-e]])),$I190,testdata[[#This Row],[sar-e]])</f>
        <v>238.1627079424</v>
      </c>
      <c r="N191" s="20"/>
      <c r="O191" s="19"/>
      <c r="P191"/>
      <c r="Q191" s="3">
        <v>189</v>
      </c>
      <c r="R191" s="3" t="b">
        <v>0</v>
      </c>
      <c r="S191" s="24">
        <v>242.33</v>
      </c>
      <c r="T191" s="3">
        <v>0.08</v>
      </c>
      <c r="U191" s="16">
        <v>238.1627</v>
      </c>
      <c r="V191" s="3" t="str">
        <f>IF(Table3[[#This Row],[sar]]&lt;&gt;ROUND(testdata[[#This Row],[sar]],4),"ERR","")</f>
        <v/>
      </c>
    </row>
    <row r="192" spans="1:22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4" t="str">
        <f>IF(AND(testdata[[#This Row],[rev]],$G191="UP"),"DN",IF(AND(testdata[[#This Row],[rev]],$G191="DN"),"UP",$G191))</f>
        <v>UP</v>
      </c>
      <c r="H192" s="17" t="b">
        <f>IF(OR(AND($G191="UP",testdata[[#This Row],[low]]&lt;testdata[[#This Row],[sar-e]]),AND($G191="DN",testdata[[#This Row],[high]]&gt;testdata[[#This Row],[sar-e]])),TRUE,FALSE)</f>
        <v>0</v>
      </c>
      <c r="I192" s="1">
        <f>IF(testdata[[#This Row],[rev]],IF(testdata[[#This Row],[dir]]="UP",testdata[[#This Row],[high]],testdata[[#This Row],[low]]),IF($G191="UP",MAX($I191,testdata[[#This Row],[high]]),MIN($I191,testdata[[#This Row],[low]])))</f>
        <v>242.85</v>
      </c>
      <c r="J192" s="14">
        <f>IF(testdata[[#This Row],[rev]],initStep,MIN(maxAF,IF(testdata[[#This Row],[dir]]="UP",IF(testdata[[#This Row],[ep]]&gt;$I191,$J191+step,$J191),IF(testdata[[#This Row],[ep]]&lt;$I191,$J191+step,$J191))))</f>
        <v>0.1</v>
      </c>
      <c r="K192" s="22">
        <f t="shared" si="3"/>
        <v>238.49609130700802</v>
      </c>
      <c r="L192" s="15">
        <f>IF(OR(AND($G191="UP",testdata[[#This Row],[low]]&lt;testdata[[#This Row],[sar-e]]),AND($G191="DN",testdata[[#This Row],[high]]&gt;testdata[[#This Row],[sar-e]])),$I191,testdata[[#This Row],[sar-e]])</f>
        <v>238.49609130700802</v>
      </c>
      <c r="N192" s="20"/>
      <c r="O192" s="19"/>
      <c r="P192"/>
      <c r="Q192" s="3">
        <v>190</v>
      </c>
      <c r="R192" s="3" t="b">
        <v>0</v>
      </c>
      <c r="S192" s="24">
        <v>242.85</v>
      </c>
      <c r="T192" s="3">
        <v>0.1</v>
      </c>
      <c r="U192" s="16">
        <v>238.49610000000001</v>
      </c>
      <c r="V192" s="3" t="str">
        <f>IF(Table3[[#This Row],[sar]]&lt;&gt;ROUND(testdata[[#This Row],[sar]],4),"ERR","")</f>
        <v/>
      </c>
    </row>
    <row r="193" spans="1:22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4" t="str">
        <f>IF(AND(testdata[[#This Row],[rev]],$G192="UP"),"DN",IF(AND(testdata[[#This Row],[rev]],$G192="DN"),"UP",$G192))</f>
        <v>UP</v>
      </c>
      <c r="H193" s="17" t="b">
        <f>IF(OR(AND($G192="UP",testdata[[#This Row],[low]]&lt;testdata[[#This Row],[sar-e]]),AND($G192="DN",testdata[[#This Row],[high]]&gt;testdata[[#This Row],[sar-e]])),TRUE,FALSE)</f>
        <v>0</v>
      </c>
      <c r="I193" s="1">
        <f>IF(testdata[[#This Row],[rev]],IF(testdata[[#This Row],[dir]]="UP",testdata[[#This Row],[high]],testdata[[#This Row],[low]]),IF($G192="UP",MAX($I192,testdata[[#This Row],[high]]),MIN($I192,testdata[[#This Row],[low]])))</f>
        <v>244.04</v>
      </c>
      <c r="J193" s="14">
        <f>IF(testdata[[#This Row],[rev]],initStep,MIN(maxAF,IF(testdata[[#This Row],[dir]]="UP",IF(testdata[[#This Row],[ep]]&gt;$I192,$J192+step,$J192),IF(testdata[[#This Row],[ep]]&lt;$I192,$J192+step,$J192))))</f>
        <v>0.12000000000000001</v>
      </c>
      <c r="K193" s="22">
        <f t="shared" si="3"/>
        <v>238.93148217630721</v>
      </c>
      <c r="L193" s="15">
        <f>IF(OR(AND($G192="UP",testdata[[#This Row],[low]]&lt;testdata[[#This Row],[sar-e]]),AND($G192="DN",testdata[[#This Row],[high]]&gt;testdata[[#This Row],[sar-e]])),$I192,testdata[[#This Row],[sar-e]])</f>
        <v>238.93148217630721</v>
      </c>
      <c r="N193" s="20"/>
      <c r="O193" s="19"/>
      <c r="P193"/>
      <c r="Q193" s="3">
        <v>191</v>
      </c>
      <c r="R193" s="3" t="b">
        <v>0</v>
      </c>
      <c r="S193" s="24">
        <v>244.04</v>
      </c>
      <c r="T193" s="3">
        <v>0.12</v>
      </c>
      <c r="U193" s="16">
        <v>238.9315</v>
      </c>
      <c r="V193" s="3" t="str">
        <f>IF(Table3[[#This Row],[sar]]&lt;&gt;ROUND(testdata[[#This Row],[sar]],4),"ERR","")</f>
        <v/>
      </c>
    </row>
    <row r="194" spans="1:22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4" t="str">
        <f>IF(AND(testdata[[#This Row],[rev]],$G193="UP"),"DN",IF(AND(testdata[[#This Row],[rev]],$G193="DN"),"UP",$G193))</f>
        <v>UP</v>
      </c>
      <c r="H194" s="17" t="b">
        <f>IF(OR(AND($G193="UP",testdata[[#This Row],[low]]&lt;testdata[[#This Row],[sar-e]]),AND($G193="DN",testdata[[#This Row],[high]]&gt;testdata[[#This Row],[sar-e]])),TRUE,FALSE)</f>
        <v>0</v>
      </c>
      <c r="I194" s="1">
        <f>IF(testdata[[#This Row],[rev]],IF(testdata[[#This Row],[dir]]="UP",testdata[[#This Row],[high]],testdata[[#This Row],[low]]),IF($G193="UP",MAX($I193,testdata[[#This Row],[high]]),MIN($I193,testdata[[#This Row],[low]])))</f>
        <v>244.06</v>
      </c>
      <c r="J194" s="14">
        <f>IF(testdata[[#This Row],[rev]],initStep,MIN(maxAF,IF(testdata[[#This Row],[dir]]="UP",IF(testdata[[#This Row],[ep]]&gt;$I193,$J193+step,$J193),IF(testdata[[#This Row],[ep]]&lt;$I193,$J193+step,$J193))))</f>
        <v>0.14000000000000001</v>
      </c>
      <c r="K194" s="22">
        <f t="shared" si="3"/>
        <v>239.54450431515033</v>
      </c>
      <c r="L194" s="15">
        <f>IF(OR(AND($G193="UP",testdata[[#This Row],[low]]&lt;testdata[[#This Row],[sar-e]]),AND($G193="DN",testdata[[#This Row],[high]]&gt;testdata[[#This Row],[sar-e]])),$I193,testdata[[#This Row],[sar-e]])</f>
        <v>239.54450431515033</v>
      </c>
      <c r="N194" s="20"/>
      <c r="O194" s="19"/>
      <c r="P194"/>
      <c r="Q194" s="3">
        <v>192</v>
      </c>
      <c r="R194" s="3" t="b">
        <v>0</v>
      </c>
      <c r="S194" s="24">
        <v>244.06</v>
      </c>
      <c r="T194" s="3">
        <v>0.14000000000000001</v>
      </c>
      <c r="U194" s="16">
        <v>239.5445</v>
      </c>
      <c r="V194" s="3" t="str">
        <f>IF(Table3[[#This Row],[sar]]&lt;&gt;ROUND(testdata[[#This Row],[sar]],4),"ERR","")</f>
        <v/>
      </c>
    </row>
    <row r="195" spans="1:22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4" t="str">
        <f>IF(AND(testdata[[#This Row],[rev]],$G194="UP"),"DN",IF(AND(testdata[[#This Row],[rev]],$G194="DN"),"UP",$G194))</f>
        <v>UP</v>
      </c>
      <c r="H195" s="17" t="b">
        <f>IF(OR(AND($G194="UP",testdata[[#This Row],[low]]&lt;testdata[[#This Row],[sar-e]]),AND($G194="DN",testdata[[#This Row],[high]]&gt;testdata[[#This Row],[sar-e]])),TRUE,FALSE)</f>
        <v>0</v>
      </c>
      <c r="I195" s="1">
        <f>IF(testdata[[#This Row],[rev]],IF(testdata[[#This Row],[dir]]="UP",testdata[[#This Row],[high]],testdata[[#This Row],[low]]),IF($G194="UP",MAX($I194,testdata[[#This Row],[high]]),MIN($I194,testdata[[#This Row],[low]])))</f>
        <v>244.06</v>
      </c>
      <c r="J195" s="14">
        <f>IF(testdata[[#This Row],[rev]],initStep,MIN(maxAF,IF(testdata[[#This Row],[dir]]="UP",IF(testdata[[#This Row],[ep]]&gt;$I194,$J194+step,$J194),IF(testdata[[#This Row],[ep]]&lt;$I194,$J194+step,$J194))))</f>
        <v>0.14000000000000001</v>
      </c>
      <c r="K195" s="22">
        <f t="shared" si="3"/>
        <v>240.17667371102928</v>
      </c>
      <c r="L195" s="15">
        <f>IF(OR(AND($G194="UP",testdata[[#This Row],[low]]&lt;testdata[[#This Row],[sar-e]]),AND($G194="DN",testdata[[#This Row],[high]]&gt;testdata[[#This Row],[sar-e]])),$I194,testdata[[#This Row],[sar-e]])</f>
        <v>240.17667371102928</v>
      </c>
      <c r="N195" s="20"/>
      <c r="O195" s="19"/>
      <c r="P195"/>
      <c r="Q195" s="3">
        <v>193</v>
      </c>
      <c r="R195" s="3" t="b">
        <v>0</v>
      </c>
      <c r="S195" s="24">
        <v>244.06</v>
      </c>
      <c r="T195" s="3">
        <v>0.14000000000000001</v>
      </c>
      <c r="U195" s="16">
        <v>240.17670000000001</v>
      </c>
      <c r="V195" s="3" t="str">
        <f>IF(Table3[[#This Row],[sar]]&lt;&gt;ROUND(testdata[[#This Row],[sar]],4),"ERR","")</f>
        <v/>
      </c>
    </row>
    <row r="196" spans="1:22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4" t="str">
        <f>IF(AND(testdata[[#This Row],[rev]],$G195="UP"),"DN",IF(AND(testdata[[#This Row],[rev]],$G195="DN"),"UP",$G195))</f>
        <v>UP</v>
      </c>
      <c r="H196" s="17" t="b">
        <f>IF(OR(AND($G195="UP",testdata[[#This Row],[low]]&lt;testdata[[#This Row],[sar-e]]),AND($G195="DN",testdata[[#This Row],[high]]&gt;testdata[[#This Row],[sar-e]])),TRUE,FALSE)</f>
        <v>0</v>
      </c>
      <c r="I196" s="1">
        <f>IF(testdata[[#This Row],[rev]],IF(testdata[[#This Row],[dir]]="UP",testdata[[#This Row],[high]],testdata[[#This Row],[low]]),IF($G195="UP",MAX($I195,testdata[[#This Row],[high]]),MIN($I195,testdata[[#This Row],[low]])))</f>
        <v>244.4</v>
      </c>
      <c r="J196" s="14">
        <f>IF(testdata[[#This Row],[rev]],initStep,MIN(maxAF,IF(testdata[[#This Row],[dir]]="UP",IF(testdata[[#This Row],[ep]]&gt;$I195,$J195+step,$J195),IF(testdata[[#This Row],[ep]]&lt;$I195,$J195+step,$J195))))</f>
        <v>0.16</v>
      </c>
      <c r="K196" s="22">
        <f t="shared" si="3"/>
        <v>240.72033939148517</v>
      </c>
      <c r="L196" s="15">
        <f>IF(OR(AND($G195="UP",testdata[[#This Row],[low]]&lt;testdata[[#This Row],[sar-e]]),AND($G195="DN",testdata[[#This Row],[high]]&gt;testdata[[#This Row],[sar-e]])),$I195,testdata[[#This Row],[sar-e]])</f>
        <v>240.72033939148517</v>
      </c>
      <c r="N196" s="20"/>
      <c r="O196" s="19"/>
      <c r="P196"/>
      <c r="Q196" s="3">
        <v>194</v>
      </c>
      <c r="R196" s="3" t="b">
        <v>0</v>
      </c>
      <c r="S196" s="24">
        <v>244.4</v>
      </c>
      <c r="T196" s="3">
        <v>0.16</v>
      </c>
      <c r="U196" s="16">
        <v>240.72030000000001</v>
      </c>
      <c r="V196" s="3" t="str">
        <f>IF(Table3[[#This Row],[sar]]&lt;&gt;ROUND(testdata[[#This Row],[sar]],4),"ERR","")</f>
        <v/>
      </c>
    </row>
    <row r="197" spans="1:22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4" t="str">
        <f>IF(AND(testdata[[#This Row],[rev]],$G196="UP"),"DN",IF(AND(testdata[[#This Row],[rev]],$G196="DN"),"UP",$G196))</f>
        <v>UP</v>
      </c>
      <c r="H197" s="17" t="b">
        <f>IF(OR(AND($G196="UP",testdata[[#This Row],[low]]&lt;testdata[[#This Row],[sar-e]]),AND($G196="DN",testdata[[#This Row],[high]]&gt;testdata[[#This Row],[sar-e]])),TRUE,FALSE)</f>
        <v>0</v>
      </c>
      <c r="I197" s="1">
        <f>IF(testdata[[#This Row],[rev]],IF(testdata[[#This Row],[dir]]="UP",testdata[[#This Row],[high]],testdata[[#This Row],[low]]),IF($G196="UP",MAX($I196,testdata[[#This Row],[high]]),MIN($I196,testdata[[#This Row],[low]])))</f>
        <v>244.4</v>
      </c>
      <c r="J197" s="14">
        <f>IF(testdata[[#This Row],[rev]],initStep,MIN(maxAF,IF(testdata[[#This Row],[dir]]="UP",IF(testdata[[#This Row],[ep]]&gt;$I196,$J196+step,$J196),IF(testdata[[#This Row],[ep]]&lt;$I196,$J196+step,$J196))))</f>
        <v>0.16</v>
      </c>
      <c r="K197" s="22">
        <f t="shared" si="3"/>
        <v>241.30908508884755</v>
      </c>
      <c r="L197" s="15">
        <f>IF(OR(AND($G196="UP",testdata[[#This Row],[low]]&lt;testdata[[#This Row],[sar-e]]),AND($G196="DN",testdata[[#This Row],[high]]&gt;testdata[[#This Row],[sar-e]])),$I196,testdata[[#This Row],[sar-e]])</f>
        <v>241.30908508884755</v>
      </c>
      <c r="N197" s="20"/>
      <c r="O197" s="19"/>
      <c r="P197"/>
      <c r="Q197" s="3">
        <v>195</v>
      </c>
      <c r="R197" s="3" t="b">
        <v>0</v>
      </c>
      <c r="S197" s="24">
        <v>244.4</v>
      </c>
      <c r="T197" s="3">
        <v>0.16</v>
      </c>
      <c r="U197" s="16">
        <v>241.3091</v>
      </c>
      <c r="V197" s="3" t="str">
        <f>IF(Table3[[#This Row],[sar]]&lt;&gt;ROUND(testdata[[#This Row],[sar]],4),"ERR","")</f>
        <v/>
      </c>
    </row>
    <row r="198" spans="1:22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4" t="str">
        <f>IF(AND(testdata[[#This Row],[rev]],$G197="UP"),"DN",IF(AND(testdata[[#This Row],[rev]],$G197="DN"),"UP",$G197))</f>
        <v>UP</v>
      </c>
      <c r="H198" s="17" t="b">
        <f>IF(OR(AND($G197="UP",testdata[[#This Row],[low]]&lt;testdata[[#This Row],[sar-e]]),AND($G197="DN",testdata[[#This Row],[high]]&gt;testdata[[#This Row],[sar-e]])),TRUE,FALSE)</f>
        <v>0</v>
      </c>
      <c r="I198" s="1">
        <f>IF(testdata[[#This Row],[rev]],IF(testdata[[#This Row],[dir]]="UP",testdata[[#This Row],[high]],testdata[[#This Row],[low]]),IF($G197="UP",MAX($I197,testdata[[#This Row],[high]]),MIN($I197,testdata[[#This Row],[low]])))</f>
        <v>244.41</v>
      </c>
      <c r="J198" s="14">
        <f>IF(testdata[[#This Row],[rev]],initStep,MIN(maxAF,IF(testdata[[#This Row],[dir]]="UP",IF(testdata[[#This Row],[ep]]&gt;$I197,$J197+step,$J197),IF(testdata[[#This Row],[ep]]&lt;$I197,$J197+step,$J197))))</f>
        <v>0.18</v>
      </c>
      <c r="K198" s="22">
        <f t="shared" si="3"/>
        <v>241.80363147463194</v>
      </c>
      <c r="L198" s="15">
        <f>IF(OR(AND($G197="UP",testdata[[#This Row],[low]]&lt;testdata[[#This Row],[sar-e]]),AND($G197="DN",testdata[[#This Row],[high]]&gt;testdata[[#This Row],[sar-e]])),$I197,testdata[[#This Row],[sar-e]])</f>
        <v>241.80363147463194</v>
      </c>
      <c r="N198" s="20"/>
      <c r="O198" s="19"/>
      <c r="P198"/>
      <c r="Q198" s="3">
        <v>196</v>
      </c>
      <c r="R198" s="3" t="b">
        <v>0</v>
      </c>
      <c r="S198" s="24">
        <v>244.41</v>
      </c>
      <c r="T198" s="3">
        <v>0.18</v>
      </c>
      <c r="U198" s="16">
        <v>241.80359999999999</v>
      </c>
      <c r="V198" s="3" t="str">
        <f>IF(Table3[[#This Row],[sar]]&lt;&gt;ROUND(testdata[[#This Row],[sar]],4),"ERR","")</f>
        <v/>
      </c>
    </row>
    <row r="199" spans="1:22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4" t="str">
        <f>IF(AND(testdata[[#This Row],[rev]],$G198="UP"),"DN",IF(AND(testdata[[#This Row],[rev]],$G198="DN"),"UP",$G198))</f>
        <v>UP</v>
      </c>
      <c r="H199" s="17" t="b">
        <f>IF(OR(AND($G198="UP",testdata[[#This Row],[low]]&lt;testdata[[#This Row],[sar-e]]),AND($G198="DN",testdata[[#This Row],[high]]&gt;testdata[[#This Row],[sar-e]])),TRUE,FALSE)</f>
        <v>0</v>
      </c>
      <c r="I199" s="1">
        <f>IF(testdata[[#This Row],[rev]],IF(testdata[[#This Row],[dir]]="UP",testdata[[#This Row],[high]],testdata[[#This Row],[low]]),IF($G198="UP",MAX($I198,testdata[[#This Row],[high]]),MIN($I198,testdata[[#This Row],[low]])))</f>
        <v>244.61</v>
      </c>
      <c r="J199" s="14">
        <f>IF(testdata[[#This Row],[rev]],initStep,MIN(maxAF,IF(testdata[[#This Row],[dir]]="UP",IF(testdata[[#This Row],[ep]]&gt;$I198,$J198+step,$J198),IF(testdata[[#This Row],[ep]]&lt;$I198,$J198+step,$J198))))</f>
        <v>0.19999999999999998</v>
      </c>
      <c r="K199" s="22">
        <f t="shared" si="3"/>
        <v>242.2727778091982</v>
      </c>
      <c r="L199" s="15">
        <f>IF(OR(AND($G198="UP",testdata[[#This Row],[low]]&lt;testdata[[#This Row],[sar-e]]),AND($G198="DN",testdata[[#This Row],[high]]&gt;testdata[[#This Row],[sar-e]])),$I198,testdata[[#This Row],[sar-e]])</f>
        <v>242.2727778091982</v>
      </c>
      <c r="N199" s="20"/>
      <c r="O199" s="19"/>
      <c r="P199"/>
      <c r="Q199" s="3">
        <v>197</v>
      </c>
      <c r="R199" s="3" t="b">
        <v>0</v>
      </c>
      <c r="S199" s="24">
        <v>244.61</v>
      </c>
      <c r="T199" s="3">
        <v>0.2</v>
      </c>
      <c r="U199" s="16">
        <v>242.27279999999999</v>
      </c>
      <c r="V199" s="3" t="str">
        <f>IF(Table3[[#This Row],[sar]]&lt;&gt;ROUND(testdata[[#This Row],[sar]],4),"ERR","")</f>
        <v/>
      </c>
    </row>
    <row r="200" spans="1:22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4" t="str">
        <f>IF(AND(testdata[[#This Row],[rev]],$G199="UP"),"DN",IF(AND(testdata[[#This Row],[rev]],$G199="DN"),"UP",$G199))</f>
        <v>UP</v>
      </c>
      <c r="H200" s="17" t="b">
        <f>IF(OR(AND($G199="UP",testdata[[#This Row],[low]]&lt;testdata[[#This Row],[sar-e]]),AND($G199="DN",testdata[[#This Row],[high]]&gt;testdata[[#This Row],[sar-e]])),TRUE,FALSE)</f>
        <v>0</v>
      </c>
      <c r="I200" s="1">
        <f>IF(testdata[[#This Row],[rev]],IF(testdata[[#This Row],[dir]]="UP",testdata[[#This Row],[high]],testdata[[#This Row],[low]]),IF($G199="UP",MAX($I199,testdata[[#This Row],[high]]),MIN($I199,testdata[[#This Row],[low]])))</f>
        <v>244.84</v>
      </c>
      <c r="J200" s="14">
        <f>IF(testdata[[#This Row],[rev]],initStep,MIN(maxAF,IF(testdata[[#This Row],[dir]]="UP",IF(testdata[[#This Row],[ep]]&gt;$I199,$J199+step,$J199),IF(testdata[[#This Row],[ep]]&lt;$I199,$J199+step,$J199))))</f>
        <v>0.2</v>
      </c>
      <c r="K200" s="22">
        <f t="shared" si="3"/>
        <v>242.74022224735856</v>
      </c>
      <c r="L200" s="15">
        <f>IF(OR(AND($G199="UP",testdata[[#This Row],[low]]&lt;testdata[[#This Row],[sar-e]]),AND($G199="DN",testdata[[#This Row],[high]]&gt;testdata[[#This Row],[sar-e]])),$I199,testdata[[#This Row],[sar-e]])</f>
        <v>242.74022224735856</v>
      </c>
      <c r="N200" s="20"/>
      <c r="O200" s="19"/>
      <c r="P200"/>
      <c r="Q200" s="3">
        <v>198</v>
      </c>
      <c r="R200" s="3" t="b">
        <v>0</v>
      </c>
      <c r="S200" s="24">
        <v>244.84</v>
      </c>
      <c r="T200" s="3">
        <v>0.2</v>
      </c>
      <c r="U200" s="16">
        <v>242.74019999999999</v>
      </c>
      <c r="V200" s="3" t="str">
        <f>IF(Table3[[#This Row],[sar]]&lt;&gt;ROUND(testdata[[#This Row],[sar]],4),"ERR","")</f>
        <v/>
      </c>
    </row>
    <row r="201" spans="1:22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4" t="str">
        <f>IF(AND(testdata[[#This Row],[rev]],$G200="UP"),"DN",IF(AND(testdata[[#This Row],[rev]],$G200="DN"),"UP",$G200))</f>
        <v>UP</v>
      </c>
      <c r="H201" s="17" t="b">
        <f>IF(OR(AND($G200="UP",testdata[[#This Row],[low]]&lt;testdata[[#This Row],[sar-e]]),AND($G200="DN",testdata[[#This Row],[high]]&gt;testdata[[#This Row],[sar-e]])),TRUE,FALSE)</f>
        <v>0</v>
      </c>
      <c r="I201" s="1">
        <f>IF(testdata[[#This Row],[rev]],IF(testdata[[#This Row],[dir]]="UP",testdata[[#This Row],[high]],testdata[[#This Row],[low]]),IF($G200="UP",MAX($I200,testdata[[#This Row],[high]]),MIN($I200,testdata[[#This Row],[low]])))</f>
        <v>244.85</v>
      </c>
      <c r="J201" s="14">
        <f>IF(testdata[[#This Row],[rev]],initStep,MIN(maxAF,IF(testdata[[#This Row],[dir]]="UP",IF(testdata[[#This Row],[ep]]&gt;$I200,$J200+step,$J200),IF(testdata[[#This Row],[ep]]&lt;$I200,$J200+step,$J200))))</f>
        <v>0.2</v>
      </c>
      <c r="K201" s="22">
        <f t="shared" si="3"/>
        <v>243.16017779788686</v>
      </c>
      <c r="L201" s="15">
        <f>IF(OR(AND($G200="UP",testdata[[#This Row],[low]]&lt;testdata[[#This Row],[sar-e]]),AND($G200="DN",testdata[[#This Row],[high]]&gt;testdata[[#This Row],[sar-e]])),$I200,testdata[[#This Row],[sar-e]])</f>
        <v>243.16017779788686</v>
      </c>
      <c r="N201" s="20"/>
      <c r="O201" s="19"/>
      <c r="P201"/>
      <c r="Q201" s="3">
        <v>199</v>
      </c>
      <c r="R201" s="3" t="b">
        <v>0</v>
      </c>
      <c r="S201" s="24">
        <v>244.85</v>
      </c>
      <c r="T201" s="3">
        <v>0.2</v>
      </c>
      <c r="U201" s="16">
        <v>243.1602</v>
      </c>
      <c r="V201" s="3" t="str">
        <f>IF(Table3[[#This Row],[sar]]&lt;&gt;ROUND(testdata[[#This Row],[sar]],4),"ERR","")</f>
        <v/>
      </c>
    </row>
    <row r="202" spans="1:22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4" t="str">
        <f>IF(AND(testdata[[#This Row],[rev]],$G201="UP"),"DN",IF(AND(testdata[[#This Row],[rev]],$G201="DN"),"UP",$G201))</f>
        <v>UP</v>
      </c>
      <c r="H202" s="17" t="b">
        <f>IF(OR(AND($G201="UP",testdata[[#This Row],[low]]&lt;testdata[[#This Row],[sar-e]]),AND($G201="DN",testdata[[#This Row],[high]]&gt;testdata[[#This Row],[sar-e]])),TRUE,FALSE)</f>
        <v>0</v>
      </c>
      <c r="I202" s="1">
        <f>IF(testdata[[#This Row],[rev]],IF(testdata[[#This Row],[dir]]="UP",testdata[[#This Row],[high]],testdata[[#This Row],[low]]),IF($G201="UP",MAX($I201,testdata[[#This Row],[high]]),MIN($I201,testdata[[#This Row],[low]])))</f>
        <v>245.26</v>
      </c>
      <c r="J202" s="14">
        <f>IF(testdata[[#This Row],[rev]],initStep,MIN(maxAF,IF(testdata[[#This Row],[dir]]="UP",IF(testdata[[#This Row],[ep]]&gt;$I201,$J201+step,$J201),IF(testdata[[#This Row],[ep]]&lt;$I201,$J201+step,$J201))))</f>
        <v>0.2</v>
      </c>
      <c r="K202" s="22">
        <f t="shared" si="3"/>
        <v>243.4981422383095</v>
      </c>
      <c r="L202" s="15">
        <f>IF(OR(AND($G201="UP",testdata[[#This Row],[low]]&lt;testdata[[#This Row],[sar-e]]),AND($G201="DN",testdata[[#This Row],[high]]&gt;testdata[[#This Row],[sar-e]])),$I201,testdata[[#This Row],[sar-e]])</f>
        <v>243.4981422383095</v>
      </c>
      <c r="N202" s="20"/>
      <c r="O202" s="19"/>
      <c r="P202"/>
      <c r="Q202" s="3">
        <v>200</v>
      </c>
      <c r="R202" s="3" t="b">
        <v>0</v>
      </c>
      <c r="S202" s="24">
        <v>245.26</v>
      </c>
      <c r="T202" s="3">
        <v>0.2</v>
      </c>
      <c r="U202" s="16">
        <v>243.49809999999999</v>
      </c>
      <c r="V202" s="3" t="str">
        <f>IF(Table3[[#This Row],[sar]]&lt;&gt;ROUND(testdata[[#This Row],[sar]],4),"ERR","")</f>
        <v/>
      </c>
    </row>
    <row r="203" spans="1:22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4" t="str">
        <f>IF(AND(testdata[[#This Row],[rev]],$G202="UP"),"DN",IF(AND(testdata[[#This Row],[rev]],$G202="DN"),"UP",$G202))</f>
        <v>DN</v>
      </c>
      <c r="H203" s="17" t="b">
        <f>IF(OR(AND($G202="UP",testdata[[#This Row],[low]]&lt;testdata[[#This Row],[sar-e]]),AND($G202="DN",testdata[[#This Row],[high]]&gt;testdata[[#This Row],[sar-e]])),TRUE,FALSE)</f>
        <v>1</v>
      </c>
      <c r="I203" s="1">
        <f>IF(testdata[[#This Row],[rev]],IF(testdata[[#This Row],[dir]]="UP",testdata[[#This Row],[high]],testdata[[#This Row],[low]]),IF($G202="UP",MAX($I202,testdata[[#This Row],[high]]),MIN($I202,testdata[[#This Row],[low]])))</f>
        <v>243.72</v>
      </c>
      <c r="J203" s="14">
        <f>IF(testdata[[#This Row],[rev]],initStep,MIN(maxAF,IF(testdata[[#This Row],[dir]]="UP",IF(testdata[[#This Row],[ep]]&gt;$I202,$J202+step,$J202),IF(testdata[[#This Row],[ep]]&lt;$I202,$J202+step,$J202))))</f>
        <v>0.02</v>
      </c>
      <c r="K203" s="22">
        <f t="shared" si="3"/>
        <v>243.8505137906476</v>
      </c>
      <c r="L203" s="15">
        <f>IF(OR(AND($G202="UP",testdata[[#This Row],[low]]&lt;testdata[[#This Row],[sar-e]]),AND($G202="DN",testdata[[#This Row],[high]]&gt;testdata[[#This Row],[sar-e]])),$I202,testdata[[#This Row],[sar-e]])</f>
        <v>245.26</v>
      </c>
      <c r="N203" s="20"/>
      <c r="O203" s="19"/>
      <c r="P203"/>
      <c r="Q203" s="3">
        <v>201</v>
      </c>
      <c r="R203" s="3" t="b">
        <v>1</v>
      </c>
      <c r="S203" s="24">
        <v>243.72</v>
      </c>
      <c r="T203" s="3">
        <v>0.02</v>
      </c>
      <c r="U203" s="16">
        <v>245.26</v>
      </c>
      <c r="V203" s="3" t="str">
        <f>IF(Table3[[#This Row],[sar]]&lt;&gt;ROUND(testdata[[#This Row],[sar]],4),"ERR","")</f>
        <v/>
      </c>
    </row>
    <row r="204" spans="1:22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4" t="str">
        <f>IF(AND(testdata[[#This Row],[rev]],$G203="UP"),"DN",IF(AND(testdata[[#This Row],[rev]],$G203="DN"),"UP",$G203))</f>
        <v>UP</v>
      </c>
      <c r="H204" s="17" t="b">
        <f>IF(OR(AND($G203="UP",testdata[[#This Row],[low]]&lt;testdata[[#This Row],[sar-e]]),AND($G203="DN",testdata[[#This Row],[high]]&gt;testdata[[#This Row],[sar-e]])),TRUE,FALSE)</f>
        <v>1</v>
      </c>
      <c r="I204" s="1">
        <f>IF(testdata[[#This Row],[rev]],IF(testdata[[#This Row],[dir]]="UP",testdata[[#This Row],[high]],testdata[[#This Row],[low]]),IF($G203="UP",MAX($I203,testdata[[#This Row],[high]]),MIN($I203,testdata[[#This Row],[low]])))</f>
        <v>246.4</v>
      </c>
      <c r="J204" s="14">
        <f>IF(testdata[[#This Row],[rev]],initStep,MIN(maxAF,IF(testdata[[#This Row],[dir]]="UP",IF(testdata[[#This Row],[ep]]&gt;$I203,$J203+step,$J203),IF(testdata[[#This Row],[ep]]&lt;$I203,$J203+step,$J203))))</f>
        <v>0.02</v>
      </c>
      <c r="K204" s="22">
        <f t="shared" si="3"/>
        <v>245.26</v>
      </c>
      <c r="L204" s="15">
        <f>IF(OR(AND($G203="UP",testdata[[#This Row],[low]]&lt;testdata[[#This Row],[sar-e]]),AND($G203="DN",testdata[[#This Row],[high]]&gt;testdata[[#This Row],[sar-e]])),$I203,testdata[[#This Row],[sar-e]])</f>
        <v>243.72</v>
      </c>
      <c r="N204" s="20"/>
      <c r="O204" s="19"/>
      <c r="P204"/>
      <c r="Q204" s="3">
        <v>202</v>
      </c>
      <c r="R204" s="3" t="b">
        <v>1</v>
      </c>
      <c r="S204" s="24">
        <v>246.4</v>
      </c>
      <c r="T204" s="3">
        <v>0.02</v>
      </c>
      <c r="U204" s="16">
        <v>243.72</v>
      </c>
      <c r="V204" s="3" t="str">
        <f>IF(Table3[[#This Row],[sar]]&lt;&gt;ROUND(testdata[[#This Row],[sar]],4),"ERR","")</f>
        <v/>
      </c>
    </row>
    <row r="205" spans="1:22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4" t="str">
        <f>IF(AND(testdata[[#This Row],[rev]],$G204="UP"),"DN",IF(AND(testdata[[#This Row],[rev]],$G204="DN"),"UP",$G204))</f>
        <v>UP</v>
      </c>
      <c r="H205" s="17" t="b">
        <f>IF(OR(AND($G204="UP",testdata[[#This Row],[low]]&lt;testdata[[#This Row],[sar-e]]),AND($G204="DN",testdata[[#This Row],[high]]&gt;testdata[[#This Row],[sar-e]])),TRUE,FALSE)</f>
        <v>0</v>
      </c>
      <c r="I205" s="1">
        <f>IF(testdata[[#This Row],[rev]],IF(testdata[[#This Row],[dir]]="UP",testdata[[#This Row],[high]],testdata[[#This Row],[low]]),IF($G204="UP",MAX($I204,testdata[[#This Row],[high]]),MIN($I204,testdata[[#This Row],[low]])))</f>
        <v>246.75</v>
      </c>
      <c r="J205" s="14">
        <f>IF(testdata[[#This Row],[rev]],initStep,MIN(maxAF,IF(testdata[[#This Row],[dir]]="UP",IF(testdata[[#This Row],[ep]]&gt;$I204,$J204+step,$J204),IF(testdata[[#This Row],[ep]]&lt;$I204,$J204+step,$J204))))</f>
        <v>0.04</v>
      </c>
      <c r="K205" s="22">
        <f t="shared" si="3"/>
        <v>243.72</v>
      </c>
      <c r="L205" s="15">
        <f>IF(OR(AND($G204="UP",testdata[[#This Row],[low]]&lt;testdata[[#This Row],[sar-e]]),AND($G204="DN",testdata[[#This Row],[high]]&gt;testdata[[#This Row],[sar-e]])),$I204,testdata[[#This Row],[sar-e]])</f>
        <v>243.72</v>
      </c>
      <c r="N205" s="20"/>
      <c r="O205" s="19"/>
      <c r="P205"/>
      <c r="Q205" s="3">
        <v>203</v>
      </c>
      <c r="R205" s="3" t="b">
        <v>0</v>
      </c>
      <c r="S205" s="24">
        <v>246.75</v>
      </c>
      <c r="T205" s="3">
        <v>0.04</v>
      </c>
      <c r="U205" s="16">
        <v>243.72</v>
      </c>
      <c r="V205" s="3" t="str">
        <f>IF(Table3[[#This Row],[sar]]&lt;&gt;ROUND(testdata[[#This Row],[sar]],4),"ERR","")</f>
        <v/>
      </c>
    </row>
    <row r="206" spans="1:22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4" t="str">
        <f>IF(AND(testdata[[#This Row],[rev]],$G205="UP"),"DN",IF(AND(testdata[[#This Row],[rev]],$G205="DN"),"UP",$G205))</f>
        <v>UP</v>
      </c>
      <c r="H206" s="17" t="b">
        <f>IF(OR(AND($G205="UP",testdata[[#This Row],[low]]&lt;testdata[[#This Row],[sar-e]]),AND($G205="DN",testdata[[#This Row],[high]]&gt;testdata[[#This Row],[sar-e]])),TRUE,FALSE)</f>
        <v>0</v>
      </c>
      <c r="I206" s="1">
        <f>IF(testdata[[#This Row],[rev]],IF(testdata[[#This Row],[dir]]="UP",testdata[[#This Row],[high]],testdata[[#This Row],[low]]),IF($G205="UP",MAX($I205,testdata[[#This Row],[high]]),MIN($I205,testdata[[#This Row],[low]])))</f>
        <v>246.75</v>
      </c>
      <c r="J206" s="14">
        <f>IF(testdata[[#This Row],[rev]],initStep,MIN(maxAF,IF(testdata[[#This Row],[dir]]="UP",IF(testdata[[#This Row],[ep]]&gt;$I205,$J205+step,$J205),IF(testdata[[#This Row],[ep]]&lt;$I205,$J205+step,$J205))))</f>
        <v>0.04</v>
      </c>
      <c r="K206" s="22">
        <f t="shared" si="3"/>
        <v>243.84119999999999</v>
      </c>
      <c r="L206" s="15">
        <f>IF(OR(AND($G205="UP",testdata[[#This Row],[low]]&lt;testdata[[#This Row],[sar-e]]),AND($G205="DN",testdata[[#This Row],[high]]&gt;testdata[[#This Row],[sar-e]])),$I205,testdata[[#This Row],[sar-e]])</f>
        <v>243.84119999999999</v>
      </c>
      <c r="N206" s="20"/>
      <c r="O206" s="19"/>
      <c r="P206"/>
      <c r="Q206" s="3">
        <v>204</v>
      </c>
      <c r="R206" s="3" t="b">
        <v>0</v>
      </c>
      <c r="S206" s="24">
        <v>246.75</v>
      </c>
      <c r="T206" s="3">
        <v>0.04</v>
      </c>
      <c r="U206" s="16">
        <v>243.84119999999999</v>
      </c>
      <c r="V206" s="3" t="str">
        <f>IF(Table3[[#This Row],[sar]]&lt;&gt;ROUND(testdata[[#This Row],[sar]],4),"ERR","")</f>
        <v/>
      </c>
    </row>
    <row r="207" spans="1:22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4" t="str">
        <f>IF(AND(testdata[[#This Row],[rev]],$G206="UP"),"DN",IF(AND(testdata[[#This Row],[rev]],$G206="DN"),"UP",$G206))</f>
        <v>DN</v>
      </c>
      <c r="H207" s="17" t="b">
        <f>IF(OR(AND($G206="UP",testdata[[#This Row],[low]]&lt;testdata[[#This Row],[sar-e]]),AND($G206="DN",testdata[[#This Row],[high]]&gt;testdata[[#This Row],[sar-e]])),TRUE,FALSE)</f>
        <v>1</v>
      </c>
      <c r="I207" s="1">
        <f>IF(testdata[[#This Row],[rev]],IF(testdata[[#This Row],[dir]]="UP",testdata[[#This Row],[high]],testdata[[#This Row],[low]]),IF($G206="UP",MAX($I206,testdata[[#This Row],[high]]),MIN($I206,testdata[[#This Row],[low]])))</f>
        <v>243.39</v>
      </c>
      <c r="J207" s="14">
        <f>IF(testdata[[#This Row],[rev]],initStep,MIN(maxAF,IF(testdata[[#This Row],[dir]]="UP",IF(testdata[[#This Row],[ep]]&gt;$I206,$J206+step,$J206),IF(testdata[[#This Row],[ep]]&lt;$I206,$J206+step,$J206))))</f>
        <v>0.02</v>
      </c>
      <c r="K207" s="22">
        <f t="shared" si="3"/>
        <v>243.95755199999999</v>
      </c>
      <c r="L207" s="15">
        <f>IF(OR(AND($G206="UP",testdata[[#This Row],[low]]&lt;testdata[[#This Row],[sar-e]]),AND($G206="DN",testdata[[#This Row],[high]]&gt;testdata[[#This Row],[sar-e]])),$I206,testdata[[#This Row],[sar-e]])</f>
        <v>246.75</v>
      </c>
      <c r="N207" s="20"/>
      <c r="O207" s="19"/>
      <c r="P207"/>
      <c r="Q207" s="3">
        <v>205</v>
      </c>
      <c r="R207" s="3" t="b">
        <v>1</v>
      </c>
      <c r="S207" s="24">
        <v>243.39</v>
      </c>
      <c r="T207" s="3">
        <v>0.02</v>
      </c>
      <c r="U207" s="16">
        <v>246.75</v>
      </c>
      <c r="V207" s="3" t="str">
        <f>IF(Table3[[#This Row],[sar]]&lt;&gt;ROUND(testdata[[#This Row],[sar]],4),"ERR","")</f>
        <v/>
      </c>
    </row>
    <row r="208" spans="1:22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4" t="str">
        <f>IF(AND(testdata[[#This Row],[rev]],$G207="UP"),"DN",IF(AND(testdata[[#This Row],[rev]],$G207="DN"),"UP",$G207))</f>
        <v>DN</v>
      </c>
      <c r="H208" s="17" t="b">
        <f>IF(OR(AND($G207="UP",testdata[[#This Row],[low]]&lt;testdata[[#This Row],[sar-e]]),AND($G207="DN",testdata[[#This Row],[high]]&gt;testdata[[#This Row],[sar-e]])),TRUE,FALSE)</f>
        <v>0</v>
      </c>
      <c r="I208" s="1">
        <f>IF(testdata[[#This Row],[rev]],IF(testdata[[#This Row],[dir]]="UP",testdata[[#This Row],[high]],testdata[[#This Row],[low]]),IF($G207="UP",MAX($I207,testdata[[#This Row],[high]]),MIN($I207,testdata[[#This Row],[low]])))</f>
        <v>243.39</v>
      </c>
      <c r="J208" s="14">
        <f>IF(testdata[[#This Row],[rev]],initStep,MIN(maxAF,IF(testdata[[#This Row],[dir]]="UP",IF(testdata[[#This Row],[ep]]&gt;$I207,$J207+step,$J207),IF(testdata[[#This Row],[ep]]&lt;$I207,$J207+step,$J207))))</f>
        <v>0.02</v>
      </c>
      <c r="K208" s="22">
        <f t="shared" si="3"/>
        <v>246.68279999999999</v>
      </c>
      <c r="L208" s="15">
        <f>IF(OR(AND($G207="UP",testdata[[#This Row],[low]]&lt;testdata[[#This Row],[sar-e]]),AND($G207="DN",testdata[[#This Row],[high]]&gt;testdata[[#This Row],[sar-e]])),$I207,testdata[[#This Row],[sar-e]])</f>
        <v>246.68279999999999</v>
      </c>
      <c r="N208" s="20"/>
      <c r="O208" s="19"/>
      <c r="P208"/>
      <c r="Q208" s="3">
        <v>206</v>
      </c>
      <c r="R208" s="3" t="b">
        <v>0</v>
      </c>
      <c r="S208" s="24">
        <v>243.39</v>
      </c>
      <c r="T208" s="3">
        <v>0.02</v>
      </c>
      <c r="U208" s="16">
        <v>246.68279999999999</v>
      </c>
      <c r="V208" s="3" t="str">
        <f>IF(Table3[[#This Row],[sar]]&lt;&gt;ROUND(testdata[[#This Row],[sar]],4),"ERR","")</f>
        <v/>
      </c>
    </row>
    <row r="209" spans="1:22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4" t="str">
        <f>IF(AND(testdata[[#This Row],[rev]],$G208="UP"),"DN",IF(AND(testdata[[#This Row],[rev]],$G208="DN"),"UP",$G208))</f>
        <v>UP</v>
      </c>
      <c r="H209" s="17" t="b">
        <f>IF(OR(AND($G208="UP",testdata[[#This Row],[low]]&lt;testdata[[#This Row],[sar-e]]),AND($G208="DN",testdata[[#This Row],[high]]&gt;testdata[[#This Row],[sar-e]])),TRUE,FALSE)</f>
        <v>1</v>
      </c>
      <c r="I209" s="1">
        <f>IF(testdata[[#This Row],[rev]],IF(testdata[[#This Row],[dir]]="UP",testdata[[#This Row],[high]],testdata[[#This Row],[low]]),IF($G208="UP",MAX($I208,testdata[[#This Row],[high]]),MIN($I208,testdata[[#This Row],[low]])))</f>
        <v>247.12</v>
      </c>
      <c r="J209" s="14">
        <f>IF(testdata[[#This Row],[rev]],initStep,MIN(maxAF,IF(testdata[[#This Row],[dir]]="UP",IF(testdata[[#This Row],[ep]]&gt;$I208,$J208+step,$J208),IF(testdata[[#This Row],[ep]]&lt;$I208,$J208+step,$J208))))</f>
        <v>0.02</v>
      </c>
      <c r="K209" s="22">
        <f t="shared" si="3"/>
        <v>246.61694399999999</v>
      </c>
      <c r="L209" s="15">
        <f>IF(OR(AND($G208="UP",testdata[[#This Row],[low]]&lt;testdata[[#This Row],[sar-e]]),AND($G208="DN",testdata[[#This Row],[high]]&gt;testdata[[#This Row],[sar-e]])),$I208,testdata[[#This Row],[sar-e]])</f>
        <v>243.39</v>
      </c>
      <c r="N209" s="20"/>
      <c r="O209" s="19"/>
      <c r="P209"/>
      <c r="Q209" s="3">
        <v>207</v>
      </c>
      <c r="R209" s="3" t="b">
        <v>1</v>
      </c>
      <c r="S209" s="24">
        <v>247.12</v>
      </c>
      <c r="T209" s="3">
        <v>0.02</v>
      </c>
      <c r="U209" s="16">
        <v>243.39</v>
      </c>
      <c r="V209" s="3" t="str">
        <f>IF(Table3[[#This Row],[sar]]&lt;&gt;ROUND(testdata[[#This Row],[sar]],4),"ERR","")</f>
        <v/>
      </c>
    </row>
    <row r="210" spans="1:22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4" t="str">
        <f>IF(AND(testdata[[#This Row],[rev]],$G209="UP"),"DN",IF(AND(testdata[[#This Row],[rev]],$G209="DN"),"UP",$G209))</f>
        <v>UP</v>
      </c>
      <c r="H210" s="17" t="b">
        <f>IF(OR(AND($G209="UP",testdata[[#This Row],[low]]&lt;testdata[[#This Row],[sar-e]]),AND($G209="DN",testdata[[#This Row],[high]]&gt;testdata[[#This Row],[sar-e]])),TRUE,FALSE)</f>
        <v>0</v>
      </c>
      <c r="I210" s="1">
        <f>IF(testdata[[#This Row],[rev]],IF(testdata[[#This Row],[dir]]="UP",testdata[[#This Row],[high]],testdata[[#This Row],[low]]),IF($G209="UP",MAX($I209,testdata[[#This Row],[high]]),MIN($I209,testdata[[#This Row],[low]])))</f>
        <v>247.12</v>
      </c>
      <c r="J210" s="14">
        <f>IF(testdata[[#This Row],[rev]],initStep,MIN(maxAF,IF(testdata[[#This Row],[dir]]="UP",IF(testdata[[#This Row],[ep]]&gt;$I209,$J209+step,$J209),IF(testdata[[#This Row],[ep]]&lt;$I209,$J209+step,$J209))))</f>
        <v>0.02</v>
      </c>
      <c r="K210" s="22">
        <f t="shared" si="3"/>
        <v>243.46459999999999</v>
      </c>
      <c r="L210" s="15">
        <f>IF(OR(AND($G209="UP",testdata[[#This Row],[low]]&lt;testdata[[#This Row],[sar-e]]),AND($G209="DN",testdata[[#This Row],[high]]&gt;testdata[[#This Row],[sar-e]])),$I209,testdata[[#This Row],[sar-e]])</f>
        <v>243.46459999999999</v>
      </c>
      <c r="N210" s="20"/>
      <c r="O210" s="19"/>
      <c r="P210"/>
      <c r="Q210" s="3">
        <v>208</v>
      </c>
      <c r="R210" s="3" t="b">
        <v>0</v>
      </c>
      <c r="S210" s="24">
        <v>247.12</v>
      </c>
      <c r="T210" s="3">
        <v>0.02</v>
      </c>
      <c r="U210" s="16">
        <v>243.46459999999999</v>
      </c>
      <c r="V210" s="3" t="str">
        <f>IF(Table3[[#This Row],[sar]]&lt;&gt;ROUND(testdata[[#This Row],[sar]],4),"ERR","")</f>
        <v/>
      </c>
    </row>
    <row r="211" spans="1:22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4" t="str">
        <f>IF(AND(testdata[[#This Row],[rev]],$G210="UP"),"DN",IF(AND(testdata[[#This Row],[rev]],$G210="DN"),"UP",$G210))</f>
        <v>UP</v>
      </c>
      <c r="H211" s="17" t="b">
        <f>IF(OR(AND($G210="UP",testdata[[#This Row],[low]]&lt;testdata[[#This Row],[sar-e]]),AND($G210="DN",testdata[[#This Row],[high]]&gt;testdata[[#This Row],[sar-e]])),TRUE,FALSE)</f>
        <v>0</v>
      </c>
      <c r="I211" s="1">
        <f>IF(testdata[[#This Row],[rev]],IF(testdata[[#This Row],[dir]]="UP",testdata[[#This Row],[high]],testdata[[#This Row],[low]]),IF($G210="UP",MAX($I210,testdata[[#This Row],[high]]),MIN($I210,testdata[[#This Row],[low]])))</f>
        <v>247.12</v>
      </c>
      <c r="J211" s="14">
        <f>IF(testdata[[#This Row],[rev]],initStep,MIN(maxAF,IF(testdata[[#This Row],[dir]]="UP",IF(testdata[[#This Row],[ep]]&gt;$I210,$J210+step,$J210),IF(testdata[[#This Row],[ep]]&lt;$I210,$J210+step,$J210))))</f>
        <v>0.02</v>
      </c>
      <c r="K211" s="22">
        <f t="shared" si="3"/>
        <v>243.53770799999998</v>
      </c>
      <c r="L211" s="15">
        <f>IF(OR(AND($G210="UP",testdata[[#This Row],[low]]&lt;testdata[[#This Row],[sar-e]]),AND($G210="DN",testdata[[#This Row],[high]]&gt;testdata[[#This Row],[sar-e]])),$I210,testdata[[#This Row],[sar-e]])</f>
        <v>243.53770799999998</v>
      </c>
      <c r="N211" s="20"/>
      <c r="O211" s="19"/>
      <c r="P211"/>
      <c r="Q211" s="3">
        <v>209</v>
      </c>
      <c r="R211" s="3" t="b">
        <v>0</v>
      </c>
      <c r="S211" s="24">
        <v>247.12</v>
      </c>
      <c r="T211" s="3">
        <v>0.02</v>
      </c>
      <c r="U211" s="16">
        <v>243.5377</v>
      </c>
      <c r="V211" s="3" t="str">
        <f>IF(Table3[[#This Row],[sar]]&lt;&gt;ROUND(testdata[[#This Row],[sar]],4),"ERR","")</f>
        <v/>
      </c>
    </row>
    <row r="212" spans="1:22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4" t="str">
        <f>IF(AND(testdata[[#This Row],[rev]],$G211="UP"),"DN",IF(AND(testdata[[#This Row],[rev]],$G211="DN"),"UP",$G211))</f>
        <v>UP</v>
      </c>
      <c r="H212" s="17" t="b">
        <f>IF(OR(AND($G211="UP",testdata[[#This Row],[low]]&lt;testdata[[#This Row],[sar-e]]),AND($G211="DN",testdata[[#This Row],[high]]&gt;testdata[[#This Row],[sar-e]])),TRUE,FALSE)</f>
        <v>0</v>
      </c>
      <c r="I212" s="1">
        <f>IF(testdata[[#This Row],[rev]],IF(testdata[[#This Row],[dir]]="UP",testdata[[#This Row],[high]],testdata[[#This Row],[low]]),IF($G211="UP",MAX($I211,testdata[[#This Row],[high]]),MIN($I211,testdata[[#This Row],[low]])))</f>
        <v>247.63</v>
      </c>
      <c r="J212" s="14">
        <f>IF(testdata[[#This Row],[rev]],initStep,MIN(maxAF,IF(testdata[[#This Row],[dir]]="UP",IF(testdata[[#This Row],[ep]]&gt;$I211,$J211+step,$J211),IF(testdata[[#This Row],[ep]]&lt;$I211,$J211+step,$J211))))</f>
        <v>0.04</v>
      </c>
      <c r="K212" s="22">
        <f t="shared" si="3"/>
        <v>243.60935383999998</v>
      </c>
      <c r="L212" s="15">
        <f>IF(OR(AND($G211="UP",testdata[[#This Row],[low]]&lt;testdata[[#This Row],[sar-e]]),AND($G211="DN",testdata[[#This Row],[high]]&gt;testdata[[#This Row],[sar-e]])),$I211,testdata[[#This Row],[sar-e]])</f>
        <v>243.60935383999998</v>
      </c>
      <c r="N212" s="20"/>
      <c r="O212" s="19"/>
      <c r="P212"/>
      <c r="Q212" s="3">
        <v>210</v>
      </c>
      <c r="R212" s="3" t="b">
        <v>0</v>
      </c>
      <c r="S212" s="24">
        <v>247.63</v>
      </c>
      <c r="T212" s="3">
        <v>0.04</v>
      </c>
      <c r="U212" s="16">
        <v>243.60939999999999</v>
      </c>
      <c r="V212" s="3" t="str">
        <f>IF(Table3[[#This Row],[sar]]&lt;&gt;ROUND(testdata[[#This Row],[sar]],4),"ERR","")</f>
        <v/>
      </c>
    </row>
    <row r="213" spans="1:22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4" t="str">
        <f>IF(AND(testdata[[#This Row],[rev]],$G212="UP"),"DN",IF(AND(testdata[[#This Row],[rev]],$G212="DN"),"UP",$G212))</f>
        <v>UP</v>
      </c>
      <c r="H213" s="17" t="b">
        <f>IF(OR(AND($G212="UP",testdata[[#This Row],[low]]&lt;testdata[[#This Row],[sar-e]]),AND($G212="DN",testdata[[#This Row],[high]]&gt;testdata[[#This Row],[sar-e]])),TRUE,FALSE)</f>
        <v>0</v>
      </c>
      <c r="I213" s="1">
        <f>IF(testdata[[#This Row],[rev]],IF(testdata[[#This Row],[dir]]="UP",testdata[[#This Row],[high]],testdata[[#This Row],[low]]),IF($G212="UP",MAX($I212,testdata[[#This Row],[high]]),MIN($I212,testdata[[#This Row],[low]])))</f>
        <v>247.63</v>
      </c>
      <c r="J213" s="14">
        <f>IF(testdata[[#This Row],[rev]],initStep,MIN(maxAF,IF(testdata[[#This Row],[dir]]="UP",IF(testdata[[#This Row],[ep]]&gt;$I212,$J212+step,$J212),IF(testdata[[#This Row],[ep]]&lt;$I212,$J212+step,$J212))))</f>
        <v>0.04</v>
      </c>
      <c r="K213" s="22">
        <f t="shared" si="3"/>
        <v>243.77017968639998</v>
      </c>
      <c r="L213" s="15">
        <f>IF(OR(AND($G212="UP",testdata[[#This Row],[low]]&lt;testdata[[#This Row],[sar-e]]),AND($G212="DN",testdata[[#This Row],[high]]&gt;testdata[[#This Row],[sar-e]])),$I212,testdata[[#This Row],[sar-e]])</f>
        <v>243.77017968639998</v>
      </c>
      <c r="N213" s="20"/>
      <c r="O213" s="19"/>
      <c r="P213"/>
      <c r="Q213" s="3">
        <v>211</v>
      </c>
      <c r="R213" s="3" t="b">
        <v>0</v>
      </c>
      <c r="S213" s="24">
        <v>247.63</v>
      </c>
      <c r="T213" s="3">
        <v>0.04</v>
      </c>
      <c r="U213" s="16">
        <v>243.77019999999999</v>
      </c>
      <c r="V213" s="3" t="str">
        <f>IF(Table3[[#This Row],[sar]]&lt;&gt;ROUND(testdata[[#This Row],[sar]],4),"ERR","")</f>
        <v/>
      </c>
    </row>
    <row r="214" spans="1:22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4" t="str">
        <f>IF(AND(testdata[[#This Row],[rev]],$G213="UP"),"DN",IF(AND(testdata[[#This Row],[rev]],$G213="DN"),"UP",$G213))</f>
        <v>UP</v>
      </c>
      <c r="H214" s="17" t="b">
        <f>IF(OR(AND($G213="UP",testdata[[#This Row],[low]]&lt;testdata[[#This Row],[sar-e]]),AND($G213="DN",testdata[[#This Row],[high]]&gt;testdata[[#This Row],[sar-e]])),TRUE,FALSE)</f>
        <v>0</v>
      </c>
      <c r="I214" s="1">
        <f>IF(testdata[[#This Row],[rev]],IF(testdata[[#This Row],[dir]]="UP",testdata[[#This Row],[high]],testdata[[#This Row],[low]]),IF($G213="UP",MAX($I213,testdata[[#This Row],[high]]),MIN($I213,testdata[[#This Row],[low]])))</f>
        <v>247.7</v>
      </c>
      <c r="J214" s="14">
        <f>IF(testdata[[#This Row],[rev]],initStep,MIN(maxAF,IF(testdata[[#This Row],[dir]]="UP",IF(testdata[[#This Row],[ep]]&gt;$I213,$J213+step,$J213),IF(testdata[[#This Row],[ep]]&lt;$I213,$J213+step,$J213))))</f>
        <v>0.06</v>
      </c>
      <c r="K214" s="22">
        <f t="shared" si="3"/>
        <v>243.92457249894397</v>
      </c>
      <c r="L214" s="15">
        <f>IF(OR(AND($G213="UP",testdata[[#This Row],[low]]&lt;testdata[[#This Row],[sar-e]]),AND($G213="DN",testdata[[#This Row],[high]]&gt;testdata[[#This Row],[sar-e]])),$I213,testdata[[#This Row],[sar-e]])</f>
        <v>243.92457249894397</v>
      </c>
      <c r="N214" s="20"/>
      <c r="O214" s="19"/>
      <c r="P214"/>
      <c r="Q214" s="3">
        <v>212</v>
      </c>
      <c r="R214" s="3" t="b">
        <v>0</v>
      </c>
      <c r="S214" s="24">
        <v>247.7</v>
      </c>
      <c r="T214" s="3">
        <v>0.06</v>
      </c>
      <c r="U214" s="16">
        <v>243.9246</v>
      </c>
      <c r="V214" s="3" t="str">
        <f>IF(Table3[[#This Row],[sar]]&lt;&gt;ROUND(testdata[[#This Row],[sar]],4),"ERR","")</f>
        <v/>
      </c>
    </row>
    <row r="215" spans="1:22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4" t="str">
        <f>IF(AND(testdata[[#This Row],[rev]],$G214="UP"),"DN",IF(AND(testdata[[#This Row],[rev]],$G214="DN"),"UP",$G214))</f>
        <v>UP</v>
      </c>
      <c r="H215" s="17" t="b">
        <f>IF(OR(AND($G214="UP",testdata[[#This Row],[low]]&lt;testdata[[#This Row],[sar-e]]),AND($G214="DN",testdata[[#This Row],[high]]&gt;testdata[[#This Row],[sar-e]])),TRUE,FALSE)</f>
        <v>0</v>
      </c>
      <c r="I215" s="1">
        <f>IF(testdata[[#This Row],[rev]],IF(testdata[[#This Row],[dir]]="UP",testdata[[#This Row],[high]],testdata[[#This Row],[low]]),IF($G214="UP",MAX($I214,testdata[[#This Row],[high]]),MIN($I214,testdata[[#This Row],[low]])))</f>
        <v>248.18</v>
      </c>
      <c r="J215" s="14">
        <f>IF(testdata[[#This Row],[rev]],initStep,MIN(maxAF,IF(testdata[[#This Row],[dir]]="UP",IF(testdata[[#This Row],[ep]]&gt;$I214,$J214+step,$J214),IF(testdata[[#This Row],[ep]]&lt;$I214,$J214+step,$J214))))</f>
        <v>0.08</v>
      </c>
      <c r="K215" s="22">
        <f t="shared" si="3"/>
        <v>244.15109814900734</v>
      </c>
      <c r="L215" s="15">
        <f>IF(OR(AND($G214="UP",testdata[[#This Row],[low]]&lt;testdata[[#This Row],[sar-e]]),AND($G214="DN",testdata[[#This Row],[high]]&gt;testdata[[#This Row],[sar-e]])),$I214,testdata[[#This Row],[sar-e]])</f>
        <v>244.15109814900734</v>
      </c>
      <c r="N215" s="20"/>
      <c r="O215" s="19"/>
      <c r="P215"/>
      <c r="Q215" s="3">
        <v>213</v>
      </c>
      <c r="R215" s="3" t="b">
        <v>0</v>
      </c>
      <c r="S215" s="24">
        <v>248.18</v>
      </c>
      <c r="T215" s="3">
        <v>0.08</v>
      </c>
      <c r="U215" s="16">
        <v>244.15110000000001</v>
      </c>
      <c r="V215" s="3" t="str">
        <f>IF(Table3[[#This Row],[sar]]&lt;&gt;ROUND(testdata[[#This Row],[sar]],4),"ERR","")</f>
        <v/>
      </c>
    </row>
    <row r="216" spans="1:22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4" t="str">
        <f>IF(AND(testdata[[#This Row],[rev]],$G215="UP"),"DN",IF(AND(testdata[[#This Row],[rev]],$G215="DN"),"UP",$G215))</f>
        <v>UP</v>
      </c>
      <c r="H216" s="17" t="b">
        <f>IF(OR(AND($G215="UP",testdata[[#This Row],[low]]&lt;testdata[[#This Row],[sar-e]]),AND($G215="DN",testdata[[#This Row],[high]]&gt;testdata[[#This Row],[sar-e]])),TRUE,FALSE)</f>
        <v>0</v>
      </c>
      <c r="I216" s="1">
        <f>IF(testdata[[#This Row],[rev]],IF(testdata[[#This Row],[dir]]="UP",testdata[[#This Row],[high]],testdata[[#This Row],[low]]),IF($G215="UP",MAX($I215,testdata[[#This Row],[high]]),MIN($I215,testdata[[#This Row],[low]])))</f>
        <v>248.52</v>
      </c>
      <c r="J216" s="14">
        <f>IF(testdata[[#This Row],[rev]],initStep,MIN(maxAF,IF(testdata[[#This Row],[dir]]="UP",IF(testdata[[#This Row],[ep]]&gt;$I215,$J215+step,$J215),IF(testdata[[#This Row],[ep]]&lt;$I215,$J215+step,$J215))))</f>
        <v>0.1</v>
      </c>
      <c r="K216" s="22">
        <f t="shared" si="3"/>
        <v>244.47341029708676</v>
      </c>
      <c r="L216" s="15">
        <f>IF(OR(AND($G215="UP",testdata[[#This Row],[low]]&lt;testdata[[#This Row],[sar-e]]),AND($G215="DN",testdata[[#This Row],[high]]&gt;testdata[[#This Row],[sar-e]])),$I215,testdata[[#This Row],[sar-e]])</f>
        <v>244.47341029708676</v>
      </c>
      <c r="N216" s="20"/>
      <c r="O216" s="19"/>
      <c r="P216"/>
      <c r="Q216" s="3">
        <v>214</v>
      </c>
      <c r="R216" s="3" t="b">
        <v>0</v>
      </c>
      <c r="S216" s="24">
        <v>248.52</v>
      </c>
      <c r="T216" s="3">
        <v>0.1</v>
      </c>
      <c r="U216" s="16">
        <v>244.4734</v>
      </c>
      <c r="V216" s="3" t="str">
        <f>IF(Table3[[#This Row],[sar]]&lt;&gt;ROUND(testdata[[#This Row],[sar]],4),"ERR","")</f>
        <v/>
      </c>
    </row>
    <row r="217" spans="1:22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4" t="str">
        <f>IF(AND(testdata[[#This Row],[rev]],$G216="UP"),"DN",IF(AND(testdata[[#This Row],[rev]],$G216="DN"),"UP",$G216))</f>
        <v>UP</v>
      </c>
      <c r="H217" s="17" t="b">
        <f>IF(OR(AND($G216="UP",testdata[[#This Row],[low]]&lt;testdata[[#This Row],[sar-e]]),AND($G216="DN",testdata[[#This Row],[high]]&gt;testdata[[#This Row],[sar-e]])),TRUE,FALSE)</f>
        <v>0</v>
      </c>
      <c r="I217" s="1">
        <f>IF(testdata[[#This Row],[rev]],IF(testdata[[#This Row],[dir]]="UP",testdata[[#This Row],[high]],testdata[[#This Row],[low]]),IF($G216="UP",MAX($I216,testdata[[#This Row],[high]]),MIN($I216,testdata[[#This Row],[low]])))</f>
        <v>248.52</v>
      </c>
      <c r="J217" s="14">
        <f>IF(testdata[[#This Row],[rev]],initStep,MIN(maxAF,IF(testdata[[#This Row],[dir]]="UP",IF(testdata[[#This Row],[ep]]&gt;$I216,$J216+step,$J216),IF(testdata[[#This Row],[ep]]&lt;$I216,$J216+step,$J216))))</f>
        <v>0.1</v>
      </c>
      <c r="K217" s="22">
        <f t="shared" si="3"/>
        <v>244.87806926737809</v>
      </c>
      <c r="L217" s="15">
        <f>IF(OR(AND($G216="UP",testdata[[#This Row],[low]]&lt;testdata[[#This Row],[sar-e]]),AND($G216="DN",testdata[[#This Row],[high]]&gt;testdata[[#This Row],[sar-e]])),$I216,testdata[[#This Row],[sar-e]])</f>
        <v>244.87806926737809</v>
      </c>
      <c r="N217" s="20"/>
      <c r="O217" s="19"/>
      <c r="P217"/>
      <c r="Q217" s="3">
        <v>215</v>
      </c>
      <c r="R217" s="3" t="b">
        <v>0</v>
      </c>
      <c r="S217" s="24">
        <v>248.52</v>
      </c>
      <c r="T217" s="3">
        <v>0.1</v>
      </c>
      <c r="U217" s="16">
        <v>244.87809999999999</v>
      </c>
      <c r="V217" s="3" t="str">
        <f>IF(Table3[[#This Row],[sar]]&lt;&gt;ROUND(testdata[[#This Row],[sar]],4),"ERR","")</f>
        <v/>
      </c>
    </row>
    <row r="218" spans="1:22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4" t="str">
        <f>IF(AND(testdata[[#This Row],[rev]],$G217="UP"),"DN",IF(AND(testdata[[#This Row],[rev]],$G217="DN"),"UP",$G217))</f>
        <v>UP</v>
      </c>
      <c r="H218" s="17" t="b">
        <f>IF(OR(AND($G217="UP",testdata[[#This Row],[low]]&lt;testdata[[#This Row],[sar-e]]),AND($G217="DN",testdata[[#This Row],[high]]&gt;testdata[[#This Row],[sar-e]])),TRUE,FALSE)</f>
        <v>0</v>
      </c>
      <c r="I218" s="1">
        <f>IF(testdata[[#This Row],[rev]],IF(testdata[[#This Row],[dir]]="UP",testdata[[#This Row],[high]],testdata[[#This Row],[low]]),IF($G217="UP",MAX($I217,testdata[[#This Row],[high]]),MIN($I217,testdata[[#This Row],[low]])))</f>
        <v>248.52</v>
      </c>
      <c r="J218" s="14">
        <f>IF(testdata[[#This Row],[rev]],initStep,MIN(maxAF,IF(testdata[[#This Row],[dir]]="UP",IF(testdata[[#This Row],[ep]]&gt;$I217,$J217+step,$J217),IF(testdata[[#This Row],[ep]]&lt;$I217,$J217+step,$J217))))</f>
        <v>0.1</v>
      </c>
      <c r="K218" s="22">
        <f t="shared" si="3"/>
        <v>245.24226234064028</v>
      </c>
      <c r="L218" s="15">
        <f>IF(OR(AND($G217="UP",testdata[[#This Row],[low]]&lt;testdata[[#This Row],[sar-e]]),AND($G217="DN",testdata[[#This Row],[high]]&gt;testdata[[#This Row],[sar-e]])),$I217,testdata[[#This Row],[sar-e]])</f>
        <v>245.24226234064028</v>
      </c>
      <c r="N218" s="20"/>
      <c r="O218" s="19"/>
      <c r="P218"/>
      <c r="Q218" s="3">
        <v>216</v>
      </c>
      <c r="R218" s="3" t="b">
        <v>0</v>
      </c>
      <c r="S218" s="24">
        <v>248.52</v>
      </c>
      <c r="T218" s="3">
        <v>0.1</v>
      </c>
      <c r="U218" s="16">
        <v>245.2423</v>
      </c>
      <c r="V218" s="3" t="str">
        <f>IF(Table3[[#This Row],[sar]]&lt;&gt;ROUND(testdata[[#This Row],[sar]],4),"ERR","")</f>
        <v/>
      </c>
    </row>
    <row r="219" spans="1:22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4" t="str">
        <f>IF(AND(testdata[[#This Row],[rev]],$G218="UP"),"DN",IF(AND(testdata[[#This Row],[rev]],$G218="DN"),"UP",$G218))</f>
        <v>UP</v>
      </c>
      <c r="H219" s="17" t="b">
        <f>IF(OR(AND($G218="UP",testdata[[#This Row],[low]]&lt;testdata[[#This Row],[sar-e]]),AND($G218="DN",testdata[[#This Row],[high]]&gt;testdata[[#This Row],[sar-e]])),TRUE,FALSE)</f>
        <v>0</v>
      </c>
      <c r="I219" s="1">
        <f>IF(testdata[[#This Row],[rev]],IF(testdata[[#This Row],[dir]]="UP",testdata[[#This Row],[high]],testdata[[#This Row],[low]]),IF($G218="UP",MAX($I218,testdata[[#This Row],[high]]),MIN($I218,testdata[[#This Row],[low]])))</f>
        <v>248.52</v>
      </c>
      <c r="J219" s="14">
        <f>IF(testdata[[#This Row],[rev]],initStep,MIN(maxAF,IF(testdata[[#This Row],[dir]]="UP",IF(testdata[[#This Row],[ep]]&gt;$I218,$J218+step,$J218),IF(testdata[[#This Row],[ep]]&lt;$I218,$J218+step,$J218))))</f>
        <v>0.1</v>
      </c>
      <c r="K219" s="22">
        <f t="shared" si="3"/>
        <v>245.57003610657625</v>
      </c>
      <c r="L219" s="15">
        <f>IF(OR(AND($G218="UP",testdata[[#This Row],[low]]&lt;testdata[[#This Row],[sar-e]]),AND($G218="DN",testdata[[#This Row],[high]]&gt;testdata[[#This Row],[sar-e]])),$I218,testdata[[#This Row],[sar-e]])</f>
        <v>245.57003610657625</v>
      </c>
      <c r="N219" s="20"/>
      <c r="O219" s="19"/>
      <c r="P219"/>
      <c r="Q219" s="3">
        <v>217</v>
      </c>
      <c r="R219" s="3" t="b">
        <v>0</v>
      </c>
      <c r="S219" s="24">
        <v>248.52</v>
      </c>
      <c r="T219" s="3">
        <v>0.1</v>
      </c>
      <c r="U219" s="16">
        <v>245.57</v>
      </c>
      <c r="V219" s="3" t="str">
        <f>IF(Table3[[#This Row],[sar]]&lt;&gt;ROUND(testdata[[#This Row],[sar]],4),"ERR","")</f>
        <v/>
      </c>
    </row>
    <row r="220" spans="1:22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4" t="str">
        <f>IF(AND(testdata[[#This Row],[rev]],$G219="UP"),"DN",IF(AND(testdata[[#This Row],[rev]],$G219="DN"),"UP",$G219))</f>
        <v>UP</v>
      </c>
      <c r="H220" s="17" t="b">
        <f>IF(OR(AND($G219="UP",testdata[[#This Row],[low]]&lt;testdata[[#This Row],[sar-e]]),AND($G219="DN",testdata[[#This Row],[high]]&gt;testdata[[#This Row],[sar-e]])),TRUE,FALSE)</f>
        <v>0</v>
      </c>
      <c r="I220" s="1">
        <f>IF(testdata[[#This Row],[rev]],IF(testdata[[#This Row],[dir]]="UP",testdata[[#This Row],[high]],testdata[[#This Row],[low]]),IF($G219="UP",MAX($I219,testdata[[#This Row],[high]]),MIN($I219,testdata[[#This Row],[low]])))</f>
        <v>248.52</v>
      </c>
      <c r="J220" s="14">
        <f>IF(testdata[[#This Row],[rev]],initStep,MIN(maxAF,IF(testdata[[#This Row],[dir]]="UP",IF(testdata[[#This Row],[ep]]&gt;$I219,$J219+step,$J219),IF(testdata[[#This Row],[ep]]&lt;$I219,$J219+step,$J219))))</f>
        <v>0.1</v>
      </c>
      <c r="K220" s="22">
        <f t="shared" si="3"/>
        <v>245.65</v>
      </c>
      <c r="L220" s="15">
        <f>IF(OR(AND($G219="UP",testdata[[#This Row],[low]]&lt;testdata[[#This Row],[sar-e]]),AND($G219="DN",testdata[[#This Row],[high]]&gt;testdata[[#This Row],[sar-e]])),$I219,testdata[[#This Row],[sar-e]])</f>
        <v>245.65</v>
      </c>
      <c r="N220" s="20"/>
      <c r="O220" s="19"/>
      <c r="P220"/>
      <c r="Q220" s="3">
        <v>218</v>
      </c>
      <c r="R220" s="3" t="b">
        <v>0</v>
      </c>
      <c r="S220" s="24">
        <v>248.52</v>
      </c>
      <c r="T220" s="3">
        <v>0.1</v>
      </c>
      <c r="U220" s="16">
        <v>245.65</v>
      </c>
      <c r="V220" s="3" t="str">
        <f>IF(Table3[[#This Row],[sar]]&lt;&gt;ROUND(testdata[[#This Row],[sar]],4),"ERR","")</f>
        <v/>
      </c>
    </row>
    <row r="221" spans="1:22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4" t="str">
        <f>IF(AND(testdata[[#This Row],[rev]],$G220="UP"),"DN",IF(AND(testdata[[#This Row],[rev]],$G220="DN"),"UP",$G220))</f>
        <v>DN</v>
      </c>
      <c r="H221" s="17" t="b">
        <f>IF(OR(AND($G220="UP",testdata[[#This Row],[low]]&lt;testdata[[#This Row],[sar-e]]),AND($G220="DN",testdata[[#This Row],[high]]&gt;testdata[[#This Row],[sar-e]])),TRUE,FALSE)</f>
        <v>1</v>
      </c>
      <c r="I221" s="1">
        <f>IF(testdata[[#This Row],[rev]],IF(testdata[[#This Row],[dir]]="UP",testdata[[#This Row],[high]],testdata[[#This Row],[low]]),IF($G220="UP",MAX($I220,testdata[[#This Row],[high]]),MIN($I220,testdata[[#This Row],[low]])))</f>
        <v>245.8</v>
      </c>
      <c r="J221" s="14">
        <f>IF(testdata[[#This Row],[rev]],initStep,MIN(maxAF,IF(testdata[[#This Row],[dir]]="UP",IF(testdata[[#This Row],[ep]]&gt;$I220,$J220+step,$J220),IF(testdata[[#This Row],[ep]]&lt;$I220,$J220+step,$J220))))</f>
        <v>0.02</v>
      </c>
      <c r="K221" s="22">
        <f t="shared" si="3"/>
        <v>245.93700000000001</v>
      </c>
      <c r="L221" s="15">
        <f>IF(OR(AND($G220="UP",testdata[[#This Row],[low]]&lt;testdata[[#This Row],[sar-e]]),AND($G220="DN",testdata[[#This Row],[high]]&gt;testdata[[#This Row],[sar-e]])),$I220,testdata[[#This Row],[sar-e]])</f>
        <v>248.52</v>
      </c>
      <c r="N221" s="20"/>
      <c r="O221" s="19"/>
      <c r="P221"/>
      <c r="Q221" s="3">
        <v>219</v>
      </c>
      <c r="R221" s="3" t="b">
        <v>1</v>
      </c>
      <c r="S221" s="24">
        <v>245.8</v>
      </c>
      <c r="T221" s="3">
        <v>0.02</v>
      </c>
      <c r="U221" s="16">
        <v>248.52</v>
      </c>
      <c r="V221" s="3" t="str">
        <f>IF(Table3[[#This Row],[sar]]&lt;&gt;ROUND(testdata[[#This Row],[sar]],4),"ERR","")</f>
        <v/>
      </c>
    </row>
    <row r="222" spans="1:22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4" t="str">
        <f>IF(AND(testdata[[#This Row],[rev]],$G221="UP"),"DN",IF(AND(testdata[[#This Row],[rev]],$G221="DN"),"UP",$G221))</f>
        <v>DN</v>
      </c>
      <c r="H222" s="17" t="b">
        <f>IF(OR(AND($G221="UP",testdata[[#This Row],[low]]&lt;testdata[[#This Row],[sar-e]]),AND($G221="DN",testdata[[#This Row],[high]]&gt;testdata[[#This Row],[sar-e]])),TRUE,FALSE)</f>
        <v>0</v>
      </c>
      <c r="I222" s="1">
        <f>IF(testdata[[#This Row],[rev]],IF(testdata[[#This Row],[dir]]="UP",testdata[[#This Row],[high]],testdata[[#This Row],[low]]),IF($G221="UP",MAX($I221,testdata[[#This Row],[high]]),MIN($I221,testdata[[#This Row],[low]])))</f>
        <v>244.95</v>
      </c>
      <c r="J222" s="14">
        <f>IF(testdata[[#This Row],[rev]],initStep,MIN(maxAF,IF(testdata[[#This Row],[dir]]="UP",IF(testdata[[#This Row],[ep]]&gt;$I221,$J221+step,$J221),IF(testdata[[#This Row],[ep]]&lt;$I221,$J221+step,$J221))))</f>
        <v>0.04</v>
      </c>
      <c r="K222" s="22">
        <f t="shared" si="3"/>
        <v>248.46560000000002</v>
      </c>
      <c r="L222" s="15">
        <f>IF(OR(AND($G221="UP",testdata[[#This Row],[low]]&lt;testdata[[#This Row],[sar-e]]),AND($G221="DN",testdata[[#This Row],[high]]&gt;testdata[[#This Row],[sar-e]])),$I221,testdata[[#This Row],[sar-e]])</f>
        <v>248.46560000000002</v>
      </c>
      <c r="N222" s="20"/>
      <c r="O222" s="19"/>
      <c r="P222"/>
      <c r="Q222" s="3">
        <v>220</v>
      </c>
      <c r="R222" s="3" t="b">
        <v>0</v>
      </c>
      <c r="S222" s="24">
        <v>244.95</v>
      </c>
      <c r="T222" s="3">
        <v>0.04</v>
      </c>
      <c r="U222" s="16">
        <v>248.46559999999999</v>
      </c>
      <c r="V222" s="3" t="str">
        <f>IF(Table3[[#This Row],[sar]]&lt;&gt;ROUND(testdata[[#This Row],[sar]],4),"ERR","")</f>
        <v/>
      </c>
    </row>
    <row r="223" spans="1:22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4" t="str">
        <f>IF(AND(testdata[[#This Row],[rev]],$G222="UP"),"DN",IF(AND(testdata[[#This Row],[rev]],$G222="DN"),"UP",$G222))</f>
        <v>DN</v>
      </c>
      <c r="H223" s="17" t="b">
        <f>IF(OR(AND($G222="UP",testdata[[#This Row],[low]]&lt;testdata[[#This Row],[sar-e]]),AND($G222="DN",testdata[[#This Row],[high]]&gt;testdata[[#This Row],[sar-e]])),TRUE,FALSE)</f>
        <v>0</v>
      </c>
      <c r="I223" s="1">
        <f>IF(testdata[[#This Row],[rev]],IF(testdata[[#This Row],[dir]]="UP",testdata[[#This Row],[high]],testdata[[#This Row],[low]]),IF($G222="UP",MAX($I222,testdata[[#This Row],[high]]),MIN($I222,testdata[[#This Row],[low]])))</f>
        <v>244.95</v>
      </c>
      <c r="J223" s="14">
        <f>IF(testdata[[#This Row],[rev]],initStep,MIN(maxAF,IF(testdata[[#This Row],[dir]]="UP",IF(testdata[[#This Row],[ep]]&gt;$I222,$J222+step,$J222),IF(testdata[[#This Row],[ep]]&lt;$I222,$J222+step,$J222))))</f>
        <v>0.04</v>
      </c>
      <c r="K223" s="22">
        <f t="shared" si="3"/>
        <v>248.32497600000002</v>
      </c>
      <c r="L223" s="15">
        <f>IF(OR(AND($G222="UP",testdata[[#This Row],[low]]&lt;testdata[[#This Row],[sar-e]]),AND($G222="DN",testdata[[#This Row],[high]]&gt;testdata[[#This Row],[sar-e]])),$I222,testdata[[#This Row],[sar-e]])</f>
        <v>248.32497600000002</v>
      </c>
      <c r="N223" s="20"/>
      <c r="O223" s="19"/>
      <c r="P223"/>
      <c r="Q223" s="3">
        <v>221</v>
      </c>
      <c r="R223" s="3" t="b">
        <v>0</v>
      </c>
      <c r="S223" s="24">
        <v>244.95</v>
      </c>
      <c r="T223" s="3">
        <v>0.04</v>
      </c>
      <c r="U223" s="16">
        <v>248.32499999999999</v>
      </c>
      <c r="V223" s="3" t="str">
        <f>IF(Table3[[#This Row],[sar]]&lt;&gt;ROUND(testdata[[#This Row],[sar]],4),"ERR","")</f>
        <v/>
      </c>
    </row>
    <row r="224" spans="1:22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4" t="str">
        <f>IF(AND(testdata[[#This Row],[rev]],$G223="UP"),"DN",IF(AND(testdata[[#This Row],[rev]],$G223="DN"),"UP",$G223))</f>
        <v>DN</v>
      </c>
      <c r="H224" s="17" t="b">
        <f>IF(OR(AND($G223="UP",testdata[[#This Row],[low]]&lt;testdata[[#This Row],[sar-e]]),AND($G223="DN",testdata[[#This Row],[high]]&gt;testdata[[#This Row],[sar-e]])),TRUE,FALSE)</f>
        <v>0</v>
      </c>
      <c r="I224" s="1">
        <f>IF(testdata[[#This Row],[rev]],IF(testdata[[#This Row],[dir]]="UP",testdata[[#This Row],[high]],testdata[[#This Row],[low]]),IF($G223="UP",MAX($I223,testdata[[#This Row],[high]]),MIN($I223,testdata[[#This Row],[low]])))</f>
        <v>244.95</v>
      </c>
      <c r="J224" s="14">
        <f>IF(testdata[[#This Row],[rev]],initStep,MIN(maxAF,IF(testdata[[#This Row],[dir]]="UP",IF(testdata[[#This Row],[ep]]&gt;$I223,$J223+step,$J223),IF(testdata[[#This Row],[ep]]&lt;$I223,$J223+step,$J223))))</f>
        <v>0.04</v>
      </c>
      <c r="K224" s="22">
        <f t="shared" si="3"/>
        <v>248.22</v>
      </c>
      <c r="L224" s="15">
        <f>IF(OR(AND($G223="UP",testdata[[#This Row],[low]]&lt;testdata[[#This Row],[sar-e]]),AND($G223="DN",testdata[[#This Row],[high]]&gt;testdata[[#This Row],[sar-e]])),$I223,testdata[[#This Row],[sar-e]])</f>
        <v>248.22</v>
      </c>
      <c r="N224" s="20"/>
      <c r="O224" s="19"/>
      <c r="P224"/>
      <c r="Q224" s="3">
        <v>222</v>
      </c>
      <c r="R224" s="3" t="b">
        <v>0</v>
      </c>
      <c r="S224" s="24">
        <v>244.95</v>
      </c>
      <c r="T224" s="3">
        <v>0.04</v>
      </c>
      <c r="U224" s="16">
        <v>248.22</v>
      </c>
      <c r="V224" s="3" t="str">
        <f>IF(Table3[[#This Row],[sar]]&lt;&gt;ROUND(testdata[[#This Row],[sar]],4),"ERR","")</f>
        <v/>
      </c>
    </row>
    <row r="225" spans="1:22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4" t="str">
        <f>IF(AND(testdata[[#This Row],[rev]],$G224="UP"),"DN",IF(AND(testdata[[#This Row],[rev]],$G224="DN"),"UP",$G224))</f>
        <v>DN</v>
      </c>
      <c r="H225" s="17" t="b">
        <f>IF(OR(AND($G224="UP",testdata[[#This Row],[low]]&lt;testdata[[#This Row],[sar-e]]),AND($G224="DN",testdata[[#This Row],[high]]&gt;testdata[[#This Row],[sar-e]])),TRUE,FALSE)</f>
        <v>0</v>
      </c>
      <c r="I225" s="1">
        <f>IF(testdata[[#This Row],[rev]],IF(testdata[[#This Row],[dir]]="UP",testdata[[#This Row],[high]],testdata[[#This Row],[low]]),IF($G224="UP",MAX($I224,testdata[[#This Row],[high]]),MIN($I224,testdata[[#This Row],[low]])))</f>
        <v>244.95</v>
      </c>
      <c r="J225" s="14">
        <f>IF(testdata[[#This Row],[rev]],initStep,MIN(maxAF,IF(testdata[[#This Row],[dir]]="UP",IF(testdata[[#This Row],[ep]]&gt;$I224,$J224+step,$J224),IF(testdata[[#This Row],[ep]]&lt;$I224,$J224+step,$J224))))</f>
        <v>0.04</v>
      </c>
      <c r="K225" s="22">
        <f t="shared" si="3"/>
        <v>248.22</v>
      </c>
      <c r="L225" s="15">
        <f>IF(OR(AND($G224="UP",testdata[[#This Row],[low]]&lt;testdata[[#This Row],[sar-e]]),AND($G224="DN",testdata[[#This Row],[high]]&gt;testdata[[#This Row],[sar-e]])),$I224,testdata[[#This Row],[sar-e]])</f>
        <v>248.22</v>
      </c>
      <c r="N225" s="20"/>
      <c r="O225" s="19"/>
      <c r="P225"/>
      <c r="Q225" s="3">
        <v>223</v>
      </c>
      <c r="R225" s="3" t="b">
        <v>0</v>
      </c>
      <c r="S225" s="24">
        <v>244.95</v>
      </c>
      <c r="T225" s="3">
        <v>0.04</v>
      </c>
      <c r="U225" s="16">
        <v>248.22</v>
      </c>
      <c r="V225" s="3" t="str">
        <f>IF(Table3[[#This Row],[sar]]&lt;&gt;ROUND(testdata[[#This Row],[sar]],4),"ERR","")</f>
        <v/>
      </c>
    </row>
    <row r="226" spans="1:22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4" t="str">
        <f>IF(AND(testdata[[#This Row],[rev]],$G225="UP"),"DN",IF(AND(testdata[[#This Row],[rev]],$G225="DN"),"UP",$G225))</f>
        <v>UP</v>
      </c>
      <c r="H226" s="17" t="b">
        <f>IF(OR(AND($G225="UP",testdata[[#This Row],[low]]&lt;testdata[[#This Row],[sar-e]]),AND($G225="DN",testdata[[#This Row],[high]]&gt;testdata[[#This Row],[sar-e]])),TRUE,FALSE)</f>
        <v>1</v>
      </c>
      <c r="I226" s="1">
        <f>IF(testdata[[#This Row],[rev]],IF(testdata[[#This Row],[dir]]="UP",testdata[[#This Row],[high]],testdata[[#This Row],[low]]),IF($G225="UP",MAX($I225,testdata[[#This Row],[high]]),MIN($I225,testdata[[#This Row],[low]])))</f>
        <v>249.33</v>
      </c>
      <c r="J226" s="14">
        <f>IF(testdata[[#This Row],[rev]],initStep,MIN(maxAF,IF(testdata[[#This Row],[dir]]="UP",IF(testdata[[#This Row],[ep]]&gt;$I225,$J225+step,$J225),IF(testdata[[#This Row],[ep]]&lt;$I225,$J225+step,$J225))))</f>
        <v>0.02</v>
      </c>
      <c r="K226" s="22">
        <f t="shared" si="3"/>
        <v>248.08920000000001</v>
      </c>
      <c r="L226" s="15">
        <f>IF(OR(AND($G225="UP",testdata[[#This Row],[low]]&lt;testdata[[#This Row],[sar-e]]),AND($G225="DN",testdata[[#This Row],[high]]&gt;testdata[[#This Row],[sar-e]])),$I225,testdata[[#This Row],[sar-e]])</f>
        <v>244.95</v>
      </c>
      <c r="N226" s="20"/>
      <c r="O226" s="19"/>
      <c r="P226"/>
      <c r="Q226" s="3">
        <v>224</v>
      </c>
      <c r="R226" s="3" t="b">
        <v>1</v>
      </c>
      <c r="S226" s="24">
        <v>249.33</v>
      </c>
      <c r="T226" s="3">
        <v>0.02</v>
      </c>
      <c r="U226" s="16">
        <v>244.95</v>
      </c>
      <c r="V226" s="3" t="str">
        <f>IF(Table3[[#This Row],[sar]]&lt;&gt;ROUND(testdata[[#This Row],[sar]],4),"ERR","")</f>
        <v/>
      </c>
    </row>
    <row r="227" spans="1:22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4" t="str">
        <f>IF(AND(testdata[[#This Row],[rev]],$G226="UP"),"DN",IF(AND(testdata[[#This Row],[rev]],$G226="DN"),"UP",$G226))</f>
        <v>UP</v>
      </c>
      <c r="H227" s="17" t="b">
        <f>IF(OR(AND($G226="UP",testdata[[#This Row],[low]]&lt;testdata[[#This Row],[sar-e]]),AND($G226="DN",testdata[[#This Row],[high]]&gt;testdata[[#This Row],[sar-e]])),TRUE,FALSE)</f>
        <v>0</v>
      </c>
      <c r="I227" s="1">
        <f>IF(testdata[[#This Row],[rev]],IF(testdata[[#This Row],[dir]]="UP",testdata[[#This Row],[high]],testdata[[#This Row],[low]]),IF($G226="UP",MAX($I226,testdata[[#This Row],[high]]),MIN($I226,testdata[[#This Row],[low]])))</f>
        <v>249.33</v>
      </c>
      <c r="J227" s="14">
        <f>IF(testdata[[#This Row],[rev]],initStep,MIN(maxAF,IF(testdata[[#This Row],[dir]]="UP",IF(testdata[[#This Row],[ep]]&gt;$I226,$J226+step,$J226),IF(testdata[[#This Row],[ep]]&lt;$I226,$J226+step,$J226))))</f>
        <v>0.02</v>
      </c>
      <c r="K227" s="22">
        <f t="shared" si="3"/>
        <v>245.0376</v>
      </c>
      <c r="L227" s="15">
        <f>IF(OR(AND($G226="UP",testdata[[#This Row],[low]]&lt;testdata[[#This Row],[sar-e]]),AND($G226="DN",testdata[[#This Row],[high]]&gt;testdata[[#This Row],[sar-e]])),$I226,testdata[[#This Row],[sar-e]])</f>
        <v>245.0376</v>
      </c>
      <c r="N227" s="20"/>
      <c r="O227" s="19"/>
      <c r="P227"/>
      <c r="Q227" s="3">
        <v>225</v>
      </c>
      <c r="R227" s="3" t="b">
        <v>0</v>
      </c>
      <c r="S227" s="24">
        <v>249.33</v>
      </c>
      <c r="T227" s="3">
        <v>0.02</v>
      </c>
      <c r="U227" s="16">
        <v>245.0376</v>
      </c>
      <c r="V227" s="3" t="str">
        <f>IF(Table3[[#This Row],[sar]]&lt;&gt;ROUND(testdata[[#This Row],[sar]],4),"ERR","")</f>
        <v/>
      </c>
    </row>
    <row r="228" spans="1:22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4" t="str">
        <f>IF(AND(testdata[[#This Row],[rev]],$G227="UP"),"DN",IF(AND(testdata[[#This Row],[rev]],$G227="DN"),"UP",$G227))</f>
        <v>UP</v>
      </c>
      <c r="H228" s="17" t="b">
        <f>IF(OR(AND($G227="UP",testdata[[#This Row],[low]]&lt;testdata[[#This Row],[sar-e]]),AND($G227="DN",testdata[[#This Row],[high]]&gt;testdata[[#This Row],[sar-e]])),TRUE,FALSE)</f>
        <v>0</v>
      </c>
      <c r="I228" s="1">
        <f>IF(testdata[[#This Row],[rev]],IF(testdata[[#This Row],[dir]]="UP",testdata[[#This Row],[high]],testdata[[#This Row],[low]]),IF($G227="UP",MAX($I227,testdata[[#This Row],[high]]),MIN($I227,testdata[[#This Row],[low]])))</f>
        <v>249.6</v>
      </c>
      <c r="J228" s="14">
        <f>IF(testdata[[#This Row],[rev]],initStep,MIN(maxAF,IF(testdata[[#This Row],[dir]]="UP",IF(testdata[[#This Row],[ep]]&gt;$I227,$J227+step,$J227),IF(testdata[[#This Row],[ep]]&lt;$I227,$J227+step,$J227))))</f>
        <v>0.04</v>
      </c>
      <c r="K228" s="22">
        <f t="shared" si="3"/>
        <v>245.123448</v>
      </c>
      <c r="L228" s="15">
        <f>IF(OR(AND($G227="UP",testdata[[#This Row],[low]]&lt;testdata[[#This Row],[sar-e]]),AND($G227="DN",testdata[[#This Row],[high]]&gt;testdata[[#This Row],[sar-e]])),$I227,testdata[[#This Row],[sar-e]])</f>
        <v>245.123448</v>
      </c>
      <c r="N228" s="20"/>
      <c r="O228" s="19"/>
      <c r="P228"/>
      <c r="Q228" s="3">
        <v>226</v>
      </c>
      <c r="R228" s="3" t="b">
        <v>0</v>
      </c>
      <c r="S228" s="24">
        <v>249.6</v>
      </c>
      <c r="T228" s="3">
        <v>0.04</v>
      </c>
      <c r="U228" s="16">
        <v>245.1234</v>
      </c>
      <c r="V228" s="3" t="str">
        <f>IF(Table3[[#This Row],[sar]]&lt;&gt;ROUND(testdata[[#This Row],[sar]],4),"ERR","")</f>
        <v/>
      </c>
    </row>
    <row r="229" spans="1:22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4" t="str">
        <f>IF(AND(testdata[[#This Row],[rev]],$G228="UP"),"DN",IF(AND(testdata[[#This Row],[rev]],$G228="DN"),"UP",$G228))</f>
        <v>UP</v>
      </c>
      <c r="H229" s="17" t="b">
        <f>IF(OR(AND($G228="UP",testdata[[#This Row],[low]]&lt;testdata[[#This Row],[sar-e]]),AND($G228="DN",testdata[[#This Row],[high]]&gt;testdata[[#This Row],[sar-e]])),TRUE,FALSE)</f>
        <v>0</v>
      </c>
      <c r="I229" s="1">
        <f>IF(testdata[[#This Row],[rev]],IF(testdata[[#This Row],[dir]]="UP",testdata[[#This Row],[high]],testdata[[#This Row],[low]]),IF($G228="UP",MAX($I228,testdata[[#This Row],[high]]),MIN($I228,testdata[[#This Row],[low]])))</f>
        <v>249.86</v>
      </c>
      <c r="J229" s="14">
        <f>IF(testdata[[#This Row],[rev]],initStep,MIN(maxAF,IF(testdata[[#This Row],[dir]]="UP",IF(testdata[[#This Row],[ep]]&gt;$I228,$J228+step,$J228),IF(testdata[[#This Row],[ep]]&lt;$I228,$J228+step,$J228))))</f>
        <v>0.06</v>
      </c>
      <c r="K229" s="22">
        <f t="shared" si="3"/>
        <v>245.30251007999999</v>
      </c>
      <c r="L229" s="15">
        <f>IF(OR(AND($G228="UP",testdata[[#This Row],[low]]&lt;testdata[[#This Row],[sar-e]]),AND($G228="DN",testdata[[#This Row],[high]]&gt;testdata[[#This Row],[sar-e]])),$I228,testdata[[#This Row],[sar-e]])</f>
        <v>245.30251007999999</v>
      </c>
      <c r="N229" s="20"/>
      <c r="O229" s="19"/>
      <c r="P229"/>
      <c r="Q229" s="3">
        <v>227</v>
      </c>
      <c r="R229" s="3" t="b">
        <v>0</v>
      </c>
      <c r="S229" s="24">
        <v>249.86</v>
      </c>
      <c r="T229" s="3">
        <v>0.06</v>
      </c>
      <c r="U229" s="16">
        <v>245.30250000000001</v>
      </c>
      <c r="V229" s="3" t="str">
        <f>IF(Table3[[#This Row],[sar]]&lt;&gt;ROUND(testdata[[#This Row],[sar]],4),"ERR","")</f>
        <v/>
      </c>
    </row>
    <row r="230" spans="1:22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4" t="str">
        <f>IF(AND(testdata[[#This Row],[rev]],$G229="UP"),"DN",IF(AND(testdata[[#This Row],[rev]],$G229="DN"),"UP",$G229))</f>
        <v>UP</v>
      </c>
      <c r="H230" s="17" t="b">
        <f>IF(OR(AND($G229="UP",testdata[[#This Row],[low]]&lt;testdata[[#This Row],[sar-e]]),AND($G229="DN",testdata[[#This Row],[high]]&gt;testdata[[#This Row],[sar-e]])),TRUE,FALSE)</f>
        <v>0</v>
      </c>
      <c r="I230" s="1">
        <f>IF(testdata[[#This Row],[rev]],IF(testdata[[#This Row],[dir]]="UP",testdata[[#This Row],[high]],testdata[[#This Row],[low]]),IF($G229="UP",MAX($I229,testdata[[#This Row],[high]]),MIN($I229,testdata[[#This Row],[low]])))</f>
        <v>251.92</v>
      </c>
      <c r="J230" s="14">
        <f>IF(testdata[[#This Row],[rev]],initStep,MIN(maxAF,IF(testdata[[#This Row],[dir]]="UP",IF(testdata[[#This Row],[ep]]&gt;$I229,$J229+step,$J229),IF(testdata[[#This Row],[ep]]&lt;$I229,$J229+step,$J229))))</f>
        <v>0.08</v>
      </c>
      <c r="K230" s="22">
        <f t="shared" si="3"/>
        <v>245.57595947519999</v>
      </c>
      <c r="L230" s="15">
        <f>IF(OR(AND($G229="UP",testdata[[#This Row],[low]]&lt;testdata[[#This Row],[sar-e]]),AND($G229="DN",testdata[[#This Row],[high]]&gt;testdata[[#This Row],[sar-e]])),$I229,testdata[[#This Row],[sar-e]])</f>
        <v>245.57595947519999</v>
      </c>
      <c r="N230" s="20"/>
      <c r="O230" s="19"/>
      <c r="P230"/>
      <c r="Q230" s="3">
        <v>228</v>
      </c>
      <c r="R230" s="3" t="b">
        <v>0</v>
      </c>
      <c r="S230" s="24">
        <v>251.92</v>
      </c>
      <c r="T230" s="3">
        <v>0.08</v>
      </c>
      <c r="U230" s="16">
        <v>245.57599999999999</v>
      </c>
      <c r="V230" s="3" t="str">
        <f>IF(Table3[[#This Row],[sar]]&lt;&gt;ROUND(testdata[[#This Row],[sar]],4),"ERR","")</f>
        <v/>
      </c>
    </row>
    <row r="231" spans="1:22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4" t="str">
        <f>IF(AND(testdata[[#This Row],[rev]],$G230="UP"),"DN",IF(AND(testdata[[#This Row],[rev]],$G230="DN"),"UP",$G230))</f>
        <v>UP</v>
      </c>
      <c r="H231" s="17" t="b">
        <f>IF(OR(AND($G230="UP",testdata[[#This Row],[low]]&lt;testdata[[#This Row],[sar-e]]),AND($G230="DN",testdata[[#This Row],[high]]&gt;testdata[[#This Row],[sar-e]])),TRUE,FALSE)</f>
        <v>0</v>
      </c>
      <c r="I231" s="1">
        <f>IF(testdata[[#This Row],[rev]],IF(testdata[[#This Row],[dir]]="UP",testdata[[#This Row],[high]],testdata[[#This Row],[low]]),IF($G230="UP",MAX($I230,testdata[[#This Row],[high]]),MIN($I230,testdata[[#This Row],[low]])))</f>
        <v>252.62</v>
      </c>
      <c r="J231" s="14">
        <f>IF(testdata[[#This Row],[rev]],initStep,MIN(maxAF,IF(testdata[[#This Row],[dir]]="UP",IF(testdata[[#This Row],[ep]]&gt;$I230,$J230+step,$J230),IF(testdata[[#This Row],[ep]]&lt;$I230,$J230+step,$J230))))</f>
        <v>0.1</v>
      </c>
      <c r="K231" s="22">
        <f t="shared" si="3"/>
        <v>246.08348271718398</v>
      </c>
      <c r="L231" s="15">
        <f>IF(OR(AND($G230="UP",testdata[[#This Row],[low]]&lt;testdata[[#This Row],[sar-e]]),AND($G230="DN",testdata[[#This Row],[high]]&gt;testdata[[#This Row],[sar-e]])),$I230,testdata[[#This Row],[sar-e]])</f>
        <v>246.08348271718398</v>
      </c>
      <c r="N231" s="20"/>
      <c r="O231" s="19"/>
      <c r="P231"/>
      <c r="Q231" s="3">
        <v>229</v>
      </c>
      <c r="R231" s="3" t="b">
        <v>0</v>
      </c>
      <c r="S231" s="24">
        <v>252.62</v>
      </c>
      <c r="T231" s="3">
        <v>0.1</v>
      </c>
      <c r="U231" s="16">
        <v>246.08349999999999</v>
      </c>
      <c r="V231" s="3" t="str">
        <f>IF(Table3[[#This Row],[sar]]&lt;&gt;ROUND(testdata[[#This Row],[sar]],4),"ERR","")</f>
        <v/>
      </c>
    </row>
    <row r="232" spans="1:22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4" t="str">
        <f>IF(AND(testdata[[#This Row],[rev]],$G231="UP"),"DN",IF(AND(testdata[[#This Row],[rev]],$G231="DN"),"UP",$G231))</f>
        <v>UP</v>
      </c>
      <c r="H232" s="17" t="b">
        <f>IF(OR(AND($G231="UP",testdata[[#This Row],[low]]&lt;testdata[[#This Row],[sar-e]]),AND($G231="DN",testdata[[#This Row],[high]]&gt;testdata[[#This Row],[sar-e]])),TRUE,FALSE)</f>
        <v>0</v>
      </c>
      <c r="I232" s="1">
        <f>IF(testdata[[#This Row],[rev]],IF(testdata[[#This Row],[dir]]="UP",testdata[[#This Row],[high]],testdata[[#This Row],[low]]),IF($G231="UP",MAX($I231,testdata[[#This Row],[high]]),MIN($I231,testdata[[#This Row],[low]])))</f>
        <v>254.94</v>
      </c>
      <c r="J232" s="14">
        <f>IF(testdata[[#This Row],[rev]],initStep,MIN(maxAF,IF(testdata[[#This Row],[dir]]="UP",IF(testdata[[#This Row],[ep]]&gt;$I231,$J231+step,$J231),IF(testdata[[#This Row],[ep]]&lt;$I231,$J231+step,$J231))))</f>
        <v>0.12000000000000001</v>
      </c>
      <c r="K232" s="22">
        <f t="shared" si="3"/>
        <v>246.73713444546559</v>
      </c>
      <c r="L232" s="15">
        <f>IF(OR(AND($G231="UP",testdata[[#This Row],[low]]&lt;testdata[[#This Row],[sar-e]]),AND($G231="DN",testdata[[#This Row],[high]]&gt;testdata[[#This Row],[sar-e]])),$I231,testdata[[#This Row],[sar-e]])</f>
        <v>246.73713444546559</v>
      </c>
      <c r="N232" s="20"/>
      <c r="O232" s="19"/>
      <c r="P232"/>
      <c r="Q232" s="3">
        <v>230</v>
      </c>
      <c r="R232" s="3" t="b">
        <v>0</v>
      </c>
      <c r="S232" s="24">
        <v>254.94</v>
      </c>
      <c r="T232" s="3">
        <v>0.12</v>
      </c>
      <c r="U232" s="16">
        <v>246.7371</v>
      </c>
      <c r="V232" s="3" t="str">
        <f>IF(Table3[[#This Row],[sar]]&lt;&gt;ROUND(testdata[[#This Row],[sar]],4),"ERR","")</f>
        <v/>
      </c>
    </row>
    <row r="233" spans="1:22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4" t="str">
        <f>IF(AND(testdata[[#This Row],[rev]],$G232="UP"),"DN",IF(AND(testdata[[#This Row],[rev]],$G232="DN"),"UP",$G232))</f>
        <v>UP</v>
      </c>
      <c r="H233" s="17" t="b">
        <f>IF(OR(AND($G232="UP",testdata[[#This Row],[low]]&lt;testdata[[#This Row],[sar-e]]),AND($G232="DN",testdata[[#This Row],[high]]&gt;testdata[[#This Row],[sar-e]])),TRUE,FALSE)</f>
        <v>0</v>
      </c>
      <c r="I233" s="1">
        <f>IF(testdata[[#This Row],[rev]],IF(testdata[[#This Row],[dir]]="UP",testdata[[#This Row],[high]],testdata[[#This Row],[low]]),IF($G232="UP",MAX($I232,testdata[[#This Row],[high]]),MIN($I232,testdata[[#This Row],[low]])))</f>
        <v>254.94</v>
      </c>
      <c r="J233" s="14">
        <f>IF(testdata[[#This Row],[rev]],initStep,MIN(maxAF,IF(testdata[[#This Row],[dir]]="UP",IF(testdata[[#This Row],[ep]]&gt;$I232,$J232+step,$J232),IF(testdata[[#This Row],[ep]]&lt;$I232,$J232+step,$J232))))</f>
        <v>0.12000000000000001</v>
      </c>
      <c r="K233" s="22">
        <f t="shared" si="3"/>
        <v>247.72147831200971</v>
      </c>
      <c r="L233" s="15">
        <f>IF(OR(AND($G232="UP",testdata[[#This Row],[low]]&lt;testdata[[#This Row],[sar-e]]),AND($G232="DN",testdata[[#This Row],[high]]&gt;testdata[[#This Row],[sar-e]])),$I232,testdata[[#This Row],[sar-e]])</f>
        <v>247.72147831200971</v>
      </c>
      <c r="N233" s="20"/>
      <c r="O233" s="19"/>
      <c r="P233"/>
      <c r="Q233" s="3">
        <v>231</v>
      </c>
      <c r="R233" s="3" t="b">
        <v>0</v>
      </c>
      <c r="S233" s="24">
        <v>254.94</v>
      </c>
      <c r="T233" s="3">
        <v>0.12</v>
      </c>
      <c r="U233" s="16">
        <v>247.72149999999999</v>
      </c>
      <c r="V233" s="3" t="str">
        <f>IF(Table3[[#This Row],[sar]]&lt;&gt;ROUND(testdata[[#This Row],[sar]],4),"ERR","")</f>
        <v/>
      </c>
    </row>
    <row r="234" spans="1:22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4" t="str">
        <f>IF(AND(testdata[[#This Row],[rev]],$G233="UP"),"DN",IF(AND(testdata[[#This Row],[rev]],$G233="DN"),"UP",$G233))</f>
        <v>UP</v>
      </c>
      <c r="H234" s="17" t="b">
        <f>IF(OR(AND($G233="UP",testdata[[#This Row],[low]]&lt;testdata[[#This Row],[sar-e]]),AND($G233="DN",testdata[[#This Row],[high]]&gt;testdata[[#This Row],[sar-e]])),TRUE,FALSE)</f>
        <v>0</v>
      </c>
      <c r="I234" s="1">
        <f>IF(testdata[[#This Row],[rev]],IF(testdata[[#This Row],[dir]]="UP",testdata[[#This Row],[high]],testdata[[#This Row],[low]]),IF($G233="UP",MAX($I233,testdata[[#This Row],[high]]),MIN($I233,testdata[[#This Row],[low]])))</f>
        <v>255.65</v>
      </c>
      <c r="J234" s="14">
        <f>IF(testdata[[#This Row],[rev]],initStep,MIN(maxAF,IF(testdata[[#This Row],[dir]]="UP",IF(testdata[[#This Row],[ep]]&gt;$I233,$J233+step,$J233),IF(testdata[[#This Row],[ep]]&lt;$I233,$J233+step,$J233))))</f>
        <v>0.14000000000000001</v>
      </c>
      <c r="K234" s="22">
        <f t="shared" si="3"/>
        <v>248.58770091456853</v>
      </c>
      <c r="L234" s="15">
        <f>IF(OR(AND($G233="UP",testdata[[#This Row],[low]]&lt;testdata[[#This Row],[sar-e]]),AND($G233="DN",testdata[[#This Row],[high]]&gt;testdata[[#This Row],[sar-e]])),$I233,testdata[[#This Row],[sar-e]])</f>
        <v>248.58770091456853</v>
      </c>
      <c r="N234" s="20"/>
      <c r="O234" s="19"/>
      <c r="P234"/>
      <c r="Q234" s="3">
        <v>232</v>
      </c>
      <c r="R234" s="3" t="b">
        <v>0</v>
      </c>
      <c r="S234" s="24">
        <v>255.65</v>
      </c>
      <c r="T234" s="3">
        <v>0.14000000000000001</v>
      </c>
      <c r="U234" s="16">
        <v>248.58770000000001</v>
      </c>
      <c r="V234" s="3" t="str">
        <f>IF(Table3[[#This Row],[sar]]&lt;&gt;ROUND(testdata[[#This Row],[sar]],4),"ERR","")</f>
        <v/>
      </c>
    </row>
    <row r="235" spans="1:22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4" t="str">
        <f>IF(AND(testdata[[#This Row],[rev]],$G234="UP"),"DN",IF(AND(testdata[[#This Row],[rev]],$G234="DN"),"UP",$G234))</f>
        <v>UP</v>
      </c>
      <c r="H235" s="17" t="b">
        <f>IF(OR(AND($G234="UP",testdata[[#This Row],[low]]&lt;testdata[[#This Row],[sar-e]]),AND($G234="DN",testdata[[#This Row],[high]]&gt;testdata[[#This Row],[sar-e]])),TRUE,FALSE)</f>
        <v>0</v>
      </c>
      <c r="I235" s="1">
        <f>IF(testdata[[#This Row],[rev]],IF(testdata[[#This Row],[dir]]="UP",testdata[[#This Row],[high]],testdata[[#This Row],[low]]),IF($G234="UP",MAX($I234,testdata[[#This Row],[high]]),MIN($I234,testdata[[#This Row],[low]])))</f>
        <v>255.65</v>
      </c>
      <c r="J235" s="14">
        <f>IF(testdata[[#This Row],[rev]],initStep,MIN(maxAF,IF(testdata[[#This Row],[dir]]="UP",IF(testdata[[#This Row],[ep]]&gt;$I234,$J234+step,$J234),IF(testdata[[#This Row],[ep]]&lt;$I234,$J234+step,$J234))))</f>
        <v>0.14000000000000001</v>
      </c>
      <c r="K235" s="22">
        <f t="shared" si="3"/>
        <v>249.57642278652892</v>
      </c>
      <c r="L235" s="15">
        <f>IF(OR(AND($G234="UP",testdata[[#This Row],[low]]&lt;testdata[[#This Row],[sar-e]]),AND($G234="DN",testdata[[#This Row],[high]]&gt;testdata[[#This Row],[sar-e]])),$I234,testdata[[#This Row],[sar-e]])</f>
        <v>249.57642278652892</v>
      </c>
      <c r="N235" s="20"/>
      <c r="O235" s="19"/>
      <c r="P235"/>
      <c r="Q235" s="3">
        <v>233</v>
      </c>
      <c r="R235" s="3" t="b">
        <v>0</v>
      </c>
      <c r="S235" s="24">
        <v>255.65</v>
      </c>
      <c r="T235" s="3">
        <v>0.14000000000000001</v>
      </c>
      <c r="U235" s="16">
        <v>249.57640000000001</v>
      </c>
      <c r="V235" s="3" t="str">
        <f>IF(Table3[[#This Row],[sar]]&lt;&gt;ROUND(testdata[[#This Row],[sar]],4),"ERR","")</f>
        <v/>
      </c>
    </row>
    <row r="236" spans="1:22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4" t="str">
        <f>IF(AND(testdata[[#This Row],[rev]],$G235="UP"),"DN",IF(AND(testdata[[#This Row],[rev]],$G235="DN"),"UP",$G235))</f>
        <v>UP</v>
      </c>
      <c r="H236" s="17" t="b">
        <f>IF(OR(AND($G235="UP",testdata[[#This Row],[low]]&lt;testdata[[#This Row],[sar-e]]),AND($G235="DN",testdata[[#This Row],[high]]&gt;testdata[[#This Row],[sar-e]])),TRUE,FALSE)</f>
        <v>0</v>
      </c>
      <c r="I236" s="1">
        <f>IF(testdata[[#This Row],[rev]],IF(testdata[[#This Row],[dir]]="UP",testdata[[#This Row],[high]],testdata[[#This Row],[low]]),IF($G235="UP",MAX($I235,testdata[[#This Row],[high]]),MIN($I235,testdata[[#This Row],[low]])))</f>
        <v>255.65</v>
      </c>
      <c r="J236" s="14">
        <f>IF(testdata[[#This Row],[rev]],initStep,MIN(maxAF,IF(testdata[[#This Row],[dir]]="UP",IF(testdata[[#This Row],[ep]]&gt;$I235,$J235+step,$J235),IF(testdata[[#This Row],[ep]]&lt;$I235,$J235+step,$J235))))</f>
        <v>0.14000000000000001</v>
      </c>
      <c r="K236" s="22">
        <f t="shared" si="3"/>
        <v>250.42672359641489</v>
      </c>
      <c r="L236" s="15">
        <f>IF(OR(AND($G235="UP",testdata[[#This Row],[low]]&lt;testdata[[#This Row],[sar-e]]),AND($G235="DN",testdata[[#This Row],[high]]&gt;testdata[[#This Row],[sar-e]])),$I235,testdata[[#This Row],[sar-e]])</f>
        <v>250.42672359641489</v>
      </c>
      <c r="N236" s="20"/>
      <c r="O236" s="19"/>
      <c r="P236"/>
      <c r="Q236" s="3">
        <v>234</v>
      </c>
      <c r="R236" s="3" t="b">
        <v>0</v>
      </c>
      <c r="S236" s="24">
        <v>255.65</v>
      </c>
      <c r="T236" s="3">
        <v>0.14000000000000001</v>
      </c>
      <c r="U236" s="16">
        <v>250.42670000000001</v>
      </c>
      <c r="V236" s="3" t="str">
        <f>IF(Table3[[#This Row],[sar]]&lt;&gt;ROUND(testdata[[#This Row],[sar]],4),"ERR","")</f>
        <v/>
      </c>
    </row>
    <row r="237" spans="1:22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4" t="str">
        <f>IF(AND(testdata[[#This Row],[rev]],$G236="UP"),"DN",IF(AND(testdata[[#This Row],[rev]],$G236="DN"),"UP",$G236))</f>
        <v>UP</v>
      </c>
      <c r="H237" s="17" t="b">
        <f>IF(OR(AND($G236="UP",testdata[[#This Row],[low]]&lt;testdata[[#This Row],[sar-e]]),AND($G236="DN",testdata[[#This Row],[high]]&gt;testdata[[#This Row],[sar-e]])),TRUE,FALSE)</f>
        <v>0</v>
      </c>
      <c r="I237" s="1">
        <f>IF(testdata[[#This Row],[rev]],IF(testdata[[#This Row],[dir]]="UP",testdata[[#This Row],[high]],testdata[[#This Row],[low]]),IF($G236="UP",MAX($I236,testdata[[#This Row],[high]]),MIN($I236,testdata[[#This Row],[low]])))</f>
        <v>255.65</v>
      </c>
      <c r="J237" s="14">
        <f>IF(testdata[[#This Row],[rev]],initStep,MIN(maxAF,IF(testdata[[#This Row],[dir]]="UP",IF(testdata[[#This Row],[ep]]&gt;$I236,$J236+step,$J236),IF(testdata[[#This Row],[ep]]&lt;$I236,$J236+step,$J236))))</f>
        <v>0.14000000000000001</v>
      </c>
      <c r="K237" s="22">
        <f t="shared" si="3"/>
        <v>251.15798229291681</v>
      </c>
      <c r="L237" s="15">
        <f>IF(OR(AND($G236="UP",testdata[[#This Row],[low]]&lt;testdata[[#This Row],[sar-e]]),AND($G236="DN",testdata[[#This Row],[high]]&gt;testdata[[#This Row],[sar-e]])),$I236,testdata[[#This Row],[sar-e]])</f>
        <v>251.15798229291681</v>
      </c>
      <c r="N237" s="20"/>
      <c r="O237" s="19"/>
      <c r="P237"/>
      <c r="Q237" s="3">
        <v>235</v>
      </c>
      <c r="R237" s="3" t="b">
        <v>0</v>
      </c>
      <c r="S237" s="24">
        <v>255.65</v>
      </c>
      <c r="T237" s="3">
        <v>0.14000000000000001</v>
      </c>
      <c r="U237" s="16">
        <v>251.15799999999999</v>
      </c>
      <c r="V237" s="3" t="str">
        <f>IF(Table3[[#This Row],[sar]]&lt;&gt;ROUND(testdata[[#This Row],[sar]],4),"ERR","")</f>
        <v/>
      </c>
    </row>
    <row r="238" spans="1:22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4" t="str">
        <f>IF(AND(testdata[[#This Row],[rev]],$G237="UP"),"DN",IF(AND(testdata[[#This Row],[rev]],$G237="DN"),"UP",$G237))</f>
        <v>UP</v>
      </c>
      <c r="H238" s="17" t="b">
        <f>IF(OR(AND($G237="UP",testdata[[#This Row],[low]]&lt;testdata[[#This Row],[sar-e]]),AND($G237="DN",testdata[[#This Row],[high]]&gt;testdata[[#This Row],[sar-e]])),TRUE,FALSE)</f>
        <v>0</v>
      </c>
      <c r="I238" s="1">
        <f>IF(testdata[[#This Row],[rev]],IF(testdata[[#This Row],[dir]]="UP",testdata[[#This Row],[high]],testdata[[#This Row],[low]]),IF($G237="UP",MAX($I237,testdata[[#This Row],[high]]),MIN($I237,testdata[[#This Row],[low]])))</f>
        <v>255.65</v>
      </c>
      <c r="J238" s="14">
        <f>IF(testdata[[#This Row],[rev]],initStep,MIN(maxAF,IF(testdata[[#This Row],[dir]]="UP",IF(testdata[[#This Row],[ep]]&gt;$I237,$J237+step,$J237),IF(testdata[[#This Row],[ep]]&lt;$I237,$J237+step,$J237))))</f>
        <v>0.14000000000000001</v>
      </c>
      <c r="K238" s="22">
        <f t="shared" ref="K238:K301" si="4">IF($G237="UP",MIN($L237+$J237*($I237-$L237),MIN($E236:$E237)),MAX($L237+$J237*($I237-$L237),MAX($D236:$D237)))</f>
        <v>251.74</v>
      </c>
      <c r="L238" s="15">
        <f>IF(OR(AND($G237="UP",testdata[[#This Row],[low]]&lt;testdata[[#This Row],[sar-e]]),AND($G237="DN",testdata[[#This Row],[high]]&gt;testdata[[#This Row],[sar-e]])),$I237,testdata[[#This Row],[sar-e]])</f>
        <v>251.74</v>
      </c>
      <c r="N238" s="20"/>
      <c r="O238" s="19"/>
      <c r="P238"/>
      <c r="Q238" s="3">
        <v>236</v>
      </c>
      <c r="R238" s="3" t="b">
        <v>0</v>
      </c>
      <c r="S238" s="24">
        <v>255.65</v>
      </c>
      <c r="T238" s="3">
        <v>0.14000000000000001</v>
      </c>
      <c r="U238" s="16">
        <v>251.74</v>
      </c>
      <c r="V238" s="3" t="str">
        <f>IF(Table3[[#This Row],[sar]]&lt;&gt;ROUND(testdata[[#This Row],[sar]],4),"ERR","")</f>
        <v/>
      </c>
    </row>
    <row r="239" spans="1:22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4" t="str">
        <f>IF(AND(testdata[[#This Row],[rev]],$G238="UP"),"DN",IF(AND(testdata[[#This Row],[rev]],$G238="DN"),"UP",$G238))</f>
        <v>UP</v>
      </c>
      <c r="H239" s="17" t="b">
        <f>IF(OR(AND($G238="UP",testdata[[#This Row],[low]]&lt;testdata[[#This Row],[sar-e]]),AND($G238="DN",testdata[[#This Row],[high]]&gt;testdata[[#This Row],[sar-e]])),TRUE,FALSE)</f>
        <v>0</v>
      </c>
      <c r="I239" s="1">
        <f>IF(testdata[[#This Row],[rev]],IF(testdata[[#This Row],[dir]]="UP",testdata[[#This Row],[high]],testdata[[#This Row],[low]]),IF($G238="UP",MAX($I238,testdata[[#This Row],[high]]),MIN($I238,testdata[[#This Row],[low]])))</f>
        <v>255.65</v>
      </c>
      <c r="J239" s="14">
        <f>IF(testdata[[#This Row],[rev]],initStep,MIN(maxAF,IF(testdata[[#This Row],[dir]]="UP",IF(testdata[[#This Row],[ep]]&gt;$I238,$J238+step,$J238),IF(testdata[[#This Row],[ep]]&lt;$I238,$J238+step,$J238))))</f>
        <v>0.14000000000000001</v>
      </c>
      <c r="K239" s="22">
        <f t="shared" si="4"/>
        <v>251.96</v>
      </c>
      <c r="L239" s="15">
        <f>IF(OR(AND($G238="UP",testdata[[#This Row],[low]]&lt;testdata[[#This Row],[sar-e]]),AND($G238="DN",testdata[[#This Row],[high]]&gt;testdata[[#This Row],[sar-e]])),$I238,testdata[[#This Row],[sar-e]])</f>
        <v>251.96</v>
      </c>
      <c r="N239" s="20"/>
      <c r="O239" s="19"/>
      <c r="P239"/>
      <c r="Q239" s="3">
        <v>237</v>
      </c>
      <c r="R239" s="3" t="b">
        <v>0</v>
      </c>
      <c r="S239" s="24">
        <v>255.65</v>
      </c>
      <c r="T239" s="3">
        <v>0.14000000000000001</v>
      </c>
      <c r="U239" s="16">
        <v>251.96</v>
      </c>
      <c r="V239" s="3" t="str">
        <f>IF(Table3[[#This Row],[sar]]&lt;&gt;ROUND(testdata[[#This Row],[sar]],4),"ERR","")</f>
        <v/>
      </c>
    </row>
    <row r="240" spans="1:22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4" t="str">
        <f>IF(AND(testdata[[#This Row],[rev]],$G239="UP"),"DN",IF(AND(testdata[[#This Row],[rev]],$G239="DN"),"UP",$G239))</f>
        <v>UP</v>
      </c>
      <c r="H240" s="17" t="b">
        <f>IF(OR(AND($G239="UP",testdata[[#This Row],[low]]&lt;testdata[[#This Row],[sar-e]]),AND($G239="DN",testdata[[#This Row],[high]]&gt;testdata[[#This Row],[sar-e]])),TRUE,FALSE)</f>
        <v>0</v>
      </c>
      <c r="I240" s="1">
        <f>IF(testdata[[#This Row],[rev]],IF(testdata[[#This Row],[dir]]="UP",testdata[[#This Row],[high]],testdata[[#This Row],[low]]),IF($G239="UP",MAX($I239,testdata[[#This Row],[high]]),MIN($I239,testdata[[#This Row],[low]])))</f>
        <v>256.14999999999998</v>
      </c>
      <c r="J240" s="14">
        <f>IF(testdata[[#This Row],[rev]],initStep,MIN(maxAF,IF(testdata[[#This Row],[dir]]="UP",IF(testdata[[#This Row],[ep]]&gt;$I239,$J239+step,$J239),IF(testdata[[#This Row],[ep]]&lt;$I239,$J239+step,$J239))))</f>
        <v>0.16</v>
      </c>
      <c r="K240" s="22">
        <f t="shared" si="4"/>
        <v>252.47660000000002</v>
      </c>
      <c r="L240" s="15">
        <f>IF(OR(AND($G239="UP",testdata[[#This Row],[low]]&lt;testdata[[#This Row],[sar-e]]),AND($G239="DN",testdata[[#This Row],[high]]&gt;testdata[[#This Row],[sar-e]])),$I239,testdata[[#This Row],[sar-e]])</f>
        <v>252.47660000000002</v>
      </c>
      <c r="N240" s="20"/>
      <c r="O240" s="19"/>
      <c r="P240"/>
      <c r="Q240" s="3">
        <v>238</v>
      </c>
      <c r="R240" s="3" t="b">
        <v>0</v>
      </c>
      <c r="S240" s="24">
        <v>256.14999999999998</v>
      </c>
      <c r="T240" s="3">
        <v>0.16</v>
      </c>
      <c r="U240" s="16">
        <v>252.47659999999999</v>
      </c>
      <c r="V240" s="3" t="str">
        <f>IF(Table3[[#This Row],[sar]]&lt;&gt;ROUND(testdata[[#This Row],[sar]],4),"ERR","")</f>
        <v/>
      </c>
    </row>
    <row r="241" spans="1:22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4" t="str">
        <f>IF(AND(testdata[[#This Row],[rev]],$G240="UP"),"DN",IF(AND(testdata[[#This Row],[rev]],$G240="DN"),"UP",$G240))</f>
        <v>UP</v>
      </c>
      <c r="H241" s="17" t="b">
        <f>IF(OR(AND($G240="UP",testdata[[#This Row],[low]]&lt;testdata[[#This Row],[sar-e]]),AND($G240="DN",testdata[[#This Row],[high]]&gt;testdata[[#This Row],[sar-e]])),TRUE,FALSE)</f>
        <v>0</v>
      </c>
      <c r="I241" s="1">
        <f>IF(testdata[[#This Row],[rev]],IF(testdata[[#This Row],[dir]]="UP",testdata[[#This Row],[high]],testdata[[#This Row],[low]]),IF($G240="UP",MAX($I240,testdata[[#This Row],[high]]),MIN($I240,testdata[[#This Row],[low]])))</f>
        <v>256.38</v>
      </c>
      <c r="J241" s="14">
        <f>IF(testdata[[#This Row],[rev]],initStep,MIN(maxAF,IF(testdata[[#This Row],[dir]]="UP",IF(testdata[[#This Row],[ep]]&gt;$I240,$J240+step,$J240),IF(testdata[[#This Row],[ep]]&lt;$I240,$J240+step,$J240))))</f>
        <v>0.18</v>
      </c>
      <c r="K241" s="22">
        <f t="shared" si="4"/>
        <v>253.06434400000001</v>
      </c>
      <c r="L241" s="15">
        <f>IF(OR(AND($G240="UP",testdata[[#This Row],[low]]&lt;testdata[[#This Row],[sar-e]]),AND($G240="DN",testdata[[#This Row],[high]]&gt;testdata[[#This Row],[sar-e]])),$I240,testdata[[#This Row],[sar-e]])</f>
        <v>253.06434400000001</v>
      </c>
      <c r="N241" s="20"/>
      <c r="O241" s="19"/>
      <c r="P241"/>
      <c r="Q241" s="3">
        <v>239</v>
      </c>
      <c r="R241" s="3" t="b">
        <v>0</v>
      </c>
      <c r="S241" s="24">
        <v>256.38</v>
      </c>
      <c r="T241" s="3">
        <v>0.18</v>
      </c>
      <c r="U241" s="16">
        <v>253.0643</v>
      </c>
      <c r="V241" s="3" t="str">
        <f>IF(Table3[[#This Row],[sar]]&lt;&gt;ROUND(testdata[[#This Row],[sar]],4),"ERR","")</f>
        <v/>
      </c>
    </row>
    <row r="242" spans="1:22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4" t="str">
        <f>IF(AND(testdata[[#This Row],[rev]],$G241="UP"),"DN",IF(AND(testdata[[#This Row],[rev]],$G241="DN"),"UP",$G241))</f>
        <v>UP</v>
      </c>
      <c r="H242" s="17" t="b">
        <f>IF(OR(AND($G241="UP",testdata[[#This Row],[low]]&lt;testdata[[#This Row],[sar-e]]),AND($G241="DN",testdata[[#This Row],[high]]&gt;testdata[[#This Row],[sar-e]])),TRUE,FALSE)</f>
        <v>0</v>
      </c>
      <c r="I242" s="1">
        <f>IF(testdata[[#This Row],[rev]],IF(testdata[[#This Row],[dir]]="UP",testdata[[#This Row],[high]],testdata[[#This Row],[low]]),IF($G241="UP",MAX($I241,testdata[[#This Row],[high]]),MIN($I241,testdata[[#This Row],[low]])))</f>
        <v>256.38</v>
      </c>
      <c r="J242" s="14">
        <f>IF(testdata[[#This Row],[rev]],initStep,MIN(maxAF,IF(testdata[[#This Row],[dir]]="UP",IF(testdata[[#This Row],[ep]]&gt;$I241,$J241+step,$J241),IF(testdata[[#This Row],[ep]]&lt;$I241,$J241+step,$J241))))</f>
        <v>0.18</v>
      </c>
      <c r="K242" s="22">
        <f t="shared" si="4"/>
        <v>253.66116208</v>
      </c>
      <c r="L242" s="15">
        <f>IF(OR(AND($G241="UP",testdata[[#This Row],[low]]&lt;testdata[[#This Row],[sar-e]]),AND($G241="DN",testdata[[#This Row],[high]]&gt;testdata[[#This Row],[sar-e]])),$I241,testdata[[#This Row],[sar-e]])</f>
        <v>253.66116208</v>
      </c>
      <c r="N242" s="20"/>
      <c r="O242" s="19"/>
      <c r="P242"/>
      <c r="Q242" s="3">
        <v>240</v>
      </c>
      <c r="R242" s="3" t="b">
        <v>0</v>
      </c>
      <c r="S242" s="24">
        <v>256.38</v>
      </c>
      <c r="T242" s="3">
        <v>0.18</v>
      </c>
      <c r="U242" s="16">
        <v>253.66120000000001</v>
      </c>
      <c r="V242" s="3" t="str">
        <f>IF(Table3[[#This Row],[sar]]&lt;&gt;ROUND(testdata[[#This Row],[sar]],4),"ERR","")</f>
        <v/>
      </c>
    </row>
    <row r="243" spans="1:22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4" t="str">
        <f>IF(AND(testdata[[#This Row],[rev]],$G242="UP"),"DN",IF(AND(testdata[[#This Row],[rev]],$G242="DN"),"UP",$G242))</f>
        <v>UP</v>
      </c>
      <c r="H243" s="17" t="b">
        <f>IF(OR(AND($G242="UP",testdata[[#This Row],[low]]&lt;testdata[[#This Row],[sar-e]]),AND($G242="DN",testdata[[#This Row],[high]]&gt;testdata[[#This Row],[sar-e]])),TRUE,FALSE)</f>
        <v>0</v>
      </c>
      <c r="I243" s="1">
        <f>IF(testdata[[#This Row],[rev]],IF(testdata[[#This Row],[dir]]="UP",testdata[[#This Row],[high]],testdata[[#This Row],[low]]),IF($G242="UP",MAX($I242,testdata[[#This Row],[high]]),MIN($I242,testdata[[#This Row],[low]])))</f>
        <v>257.19</v>
      </c>
      <c r="J243" s="14">
        <f>IF(testdata[[#This Row],[rev]],initStep,MIN(maxAF,IF(testdata[[#This Row],[dir]]="UP",IF(testdata[[#This Row],[ep]]&gt;$I242,$J242+step,$J242),IF(testdata[[#This Row],[ep]]&lt;$I242,$J242+step,$J242))))</f>
        <v>0.19999999999999998</v>
      </c>
      <c r="K243" s="22">
        <f t="shared" si="4"/>
        <v>254.15055290559999</v>
      </c>
      <c r="L243" s="15">
        <f>IF(OR(AND($G242="UP",testdata[[#This Row],[low]]&lt;testdata[[#This Row],[sar-e]]),AND($G242="DN",testdata[[#This Row],[high]]&gt;testdata[[#This Row],[sar-e]])),$I242,testdata[[#This Row],[sar-e]])</f>
        <v>254.15055290559999</v>
      </c>
      <c r="N243" s="20"/>
      <c r="O243" s="19"/>
      <c r="P243"/>
      <c r="Q243" s="3">
        <v>241</v>
      </c>
      <c r="R243" s="3" t="b">
        <v>0</v>
      </c>
      <c r="S243" s="24">
        <v>257.19</v>
      </c>
      <c r="T243" s="3">
        <v>0.2</v>
      </c>
      <c r="U243" s="16">
        <v>254.1506</v>
      </c>
      <c r="V243" s="3" t="str">
        <f>IF(Table3[[#This Row],[sar]]&lt;&gt;ROUND(testdata[[#This Row],[sar]],4),"ERR","")</f>
        <v/>
      </c>
    </row>
    <row r="244" spans="1:22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4" t="str">
        <f>IF(AND(testdata[[#This Row],[rev]],$G243="UP"),"DN",IF(AND(testdata[[#This Row],[rev]],$G243="DN"),"UP",$G243))</f>
        <v>UP</v>
      </c>
      <c r="H244" s="17" t="b">
        <f>IF(OR(AND($G243="UP",testdata[[#This Row],[low]]&lt;testdata[[#This Row],[sar-e]]),AND($G243="DN",testdata[[#This Row],[high]]&gt;testdata[[#This Row],[sar-e]])),TRUE,FALSE)</f>
        <v>0</v>
      </c>
      <c r="I244" s="1">
        <f>IF(testdata[[#This Row],[rev]],IF(testdata[[#This Row],[dir]]="UP",testdata[[#This Row],[high]],testdata[[#This Row],[low]]),IF($G243="UP",MAX($I243,testdata[[#This Row],[high]]),MIN($I243,testdata[[#This Row],[low]])))</f>
        <v>258.7</v>
      </c>
      <c r="J244" s="14">
        <f>IF(testdata[[#This Row],[rev]],initStep,MIN(maxAF,IF(testdata[[#This Row],[dir]]="UP",IF(testdata[[#This Row],[ep]]&gt;$I243,$J243+step,$J243),IF(testdata[[#This Row],[ep]]&lt;$I243,$J243+step,$J243))))</f>
        <v>0.2</v>
      </c>
      <c r="K244" s="22">
        <f t="shared" si="4"/>
        <v>254.51</v>
      </c>
      <c r="L244" s="15">
        <f>IF(OR(AND($G243="UP",testdata[[#This Row],[low]]&lt;testdata[[#This Row],[sar-e]]),AND($G243="DN",testdata[[#This Row],[high]]&gt;testdata[[#This Row],[sar-e]])),$I243,testdata[[#This Row],[sar-e]])</f>
        <v>254.51</v>
      </c>
      <c r="N244" s="20"/>
      <c r="O244" s="19"/>
      <c r="P244"/>
      <c r="Q244" s="3">
        <v>242</v>
      </c>
      <c r="R244" s="3" t="b">
        <v>0</v>
      </c>
      <c r="S244" s="24">
        <v>258.7</v>
      </c>
      <c r="T244" s="3">
        <v>0.2</v>
      </c>
      <c r="U244" s="16">
        <v>254.51</v>
      </c>
      <c r="V244" s="3" t="str">
        <f>IF(Table3[[#This Row],[sar]]&lt;&gt;ROUND(testdata[[#This Row],[sar]],4),"ERR","")</f>
        <v/>
      </c>
    </row>
    <row r="245" spans="1:22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4" t="str">
        <f>IF(AND(testdata[[#This Row],[rev]],$G244="UP"),"DN",IF(AND(testdata[[#This Row],[rev]],$G244="DN"),"UP",$G244))</f>
        <v>UP</v>
      </c>
      <c r="H245" s="17" t="b">
        <f>IF(OR(AND($G244="UP",testdata[[#This Row],[low]]&lt;testdata[[#This Row],[sar-e]]),AND($G244="DN",testdata[[#This Row],[high]]&gt;testdata[[#This Row],[sar-e]])),TRUE,FALSE)</f>
        <v>0</v>
      </c>
      <c r="I245" s="1">
        <f>IF(testdata[[#This Row],[rev]],IF(testdata[[#This Row],[dir]]="UP",testdata[[#This Row],[high]],testdata[[#This Row],[low]]),IF($G244="UP",MAX($I244,testdata[[#This Row],[high]]),MIN($I244,testdata[[#This Row],[low]])))</f>
        <v>258.7</v>
      </c>
      <c r="J245" s="14">
        <f>IF(testdata[[#This Row],[rev]],initStep,MIN(maxAF,IF(testdata[[#This Row],[dir]]="UP",IF(testdata[[#This Row],[ep]]&gt;$I244,$J244+step,$J244),IF(testdata[[#This Row],[ep]]&lt;$I244,$J244+step,$J244))))</f>
        <v>0.2</v>
      </c>
      <c r="K245" s="22">
        <f t="shared" si="4"/>
        <v>255.34799999999998</v>
      </c>
      <c r="L245" s="15">
        <f>IF(OR(AND($G244="UP",testdata[[#This Row],[low]]&lt;testdata[[#This Row],[sar-e]]),AND($G244="DN",testdata[[#This Row],[high]]&gt;testdata[[#This Row],[sar-e]])),$I244,testdata[[#This Row],[sar-e]])</f>
        <v>255.34799999999998</v>
      </c>
      <c r="N245" s="20"/>
      <c r="O245" s="19"/>
      <c r="P245"/>
      <c r="Q245" s="3">
        <v>243</v>
      </c>
      <c r="R245" s="3" t="b">
        <v>0</v>
      </c>
      <c r="S245" s="24">
        <v>258.7</v>
      </c>
      <c r="T245" s="3">
        <v>0.2</v>
      </c>
      <c r="U245" s="16">
        <v>255.34800000000001</v>
      </c>
      <c r="V245" s="3" t="str">
        <f>IF(Table3[[#This Row],[sar]]&lt;&gt;ROUND(testdata[[#This Row],[sar]],4),"ERR","")</f>
        <v/>
      </c>
    </row>
    <row r="246" spans="1:22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4" t="str">
        <f>IF(AND(testdata[[#This Row],[rev]],$G245="UP"),"DN",IF(AND(testdata[[#This Row],[rev]],$G245="DN"),"UP",$G245))</f>
        <v>UP</v>
      </c>
      <c r="H246" s="17" t="b">
        <f>IF(OR(AND($G245="UP",testdata[[#This Row],[low]]&lt;testdata[[#This Row],[sar-e]]),AND($G245="DN",testdata[[#This Row],[high]]&gt;testdata[[#This Row],[sar-e]])),TRUE,FALSE)</f>
        <v>0</v>
      </c>
      <c r="I246" s="1">
        <f>IF(testdata[[#This Row],[rev]],IF(testdata[[#This Row],[dir]]="UP",testdata[[#This Row],[high]],testdata[[#This Row],[low]]),IF($G245="UP",MAX($I245,testdata[[#This Row],[high]]),MIN($I245,testdata[[#This Row],[low]])))</f>
        <v>258.7</v>
      </c>
      <c r="J246" s="14">
        <f>IF(testdata[[#This Row],[rev]],initStep,MIN(maxAF,IF(testdata[[#This Row],[dir]]="UP",IF(testdata[[#This Row],[ep]]&gt;$I245,$J245+step,$J245),IF(testdata[[#This Row],[ep]]&lt;$I245,$J245+step,$J245))))</f>
        <v>0.2</v>
      </c>
      <c r="K246" s="22">
        <f t="shared" si="4"/>
        <v>256.01839999999999</v>
      </c>
      <c r="L246" s="15">
        <f>IF(OR(AND($G245="UP",testdata[[#This Row],[low]]&lt;testdata[[#This Row],[sar-e]]),AND($G245="DN",testdata[[#This Row],[high]]&gt;testdata[[#This Row],[sar-e]])),$I245,testdata[[#This Row],[sar-e]])</f>
        <v>256.01839999999999</v>
      </c>
      <c r="N246" s="20"/>
      <c r="O246" s="19"/>
      <c r="P246"/>
      <c r="Q246" s="3">
        <v>244</v>
      </c>
      <c r="R246" s="3" t="b">
        <v>0</v>
      </c>
      <c r="S246" s="24">
        <v>258.7</v>
      </c>
      <c r="T246" s="3">
        <v>0.2</v>
      </c>
      <c r="U246" s="16">
        <v>256.01839999999999</v>
      </c>
      <c r="V246" s="3" t="str">
        <f>IF(Table3[[#This Row],[sar]]&lt;&gt;ROUND(testdata[[#This Row],[sar]],4),"ERR","")</f>
        <v/>
      </c>
    </row>
    <row r="247" spans="1:22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4" t="str">
        <f>IF(AND(testdata[[#This Row],[rev]],$G246="UP"),"DN",IF(AND(testdata[[#This Row],[rev]],$G246="DN"),"UP",$G246))</f>
        <v>UP</v>
      </c>
      <c r="H247" s="17" t="b">
        <f>IF(OR(AND($G246="UP",testdata[[#This Row],[low]]&lt;testdata[[#This Row],[sar-e]]),AND($G246="DN",testdata[[#This Row],[high]]&gt;testdata[[#This Row],[sar-e]])),TRUE,FALSE)</f>
        <v>0</v>
      </c>
      <c r="I247" s="1">
        <f>IF(testdata[[#This Row],[rev]],IF(testdata[[#This Row],[dir]]="UP",testdata[[#This Row],[high]],testdata[[#This Row],[low]]),IF($G246="UP",MAX($I246,testdata[[#This Row],[high]]),MIN($I246,testdata[[#This Row],[low]])))</f>
        <v>258.7</v>
      </c>
      <c r="J247" s="14">
        <f>IF(testdata[[#This Row],[rev]],initStep,MIN(maxAF,IF(testdata[[#This Row],[dir]]="UP",IF(testdata[[#This Row],[ep]]&gt;$I246,$J246+step,$J246),IF(testdata[[#This Row],[ep]]&lt;$I246,$J246+step,$J246))))</f>
        <v>0.2</v>
      </c>
      <c r="K247" s="22">
        <f t="shared" si="4"/>
        <v>256.55471999999997</v>
      </c>
      <c r="L247" s="15">
        <f>IF(OR(AND($G246="UP",testdata[[#This Row],[low]]&lt;testdata[[#This Row],[sar-e]]),AND($G246="DN",testdata[[#This Row],[high]]&gt;testdata[[#This Row],[sar-e]])),$I246,testdata[[#This Row],[sar-e]])</f>
        <v>256.55471999999997</v>
      </c>
      <c r="N247" s="20"/>
      <c r="O247" s="19"/>
      <c r="P247"/>
      <c r="Q247" s="3">
        <v>245</v>
      </c>
      <c r="R247" s="3" t="b">
        <v>0</v>
      </c>
      <c r="S247" s="24">
        <v>258.7</v>
      </c>
      <c r="T247" s="3">
        <v>0.2</v>
      </c>
      <c r="U247" s="16">
        <v>256.55470000000003</v>
      </c>
      <c r="V247" s="3" t="str">
        <f>IF(Table3[[#This Row],[sar]]&lt;&gt;ROUND(testdata[[#This Row],[sar]],4),"ERR","")</f>
        <v/>
      </c>
    </row>
    <row r="248" spans="1:22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4" t="str">
        <f>IF(AND(testdata[[#This Row],[rev]],$G247="UP"),"DN",IF(AND(testdata[[#This Row],[rev]],$G247="DN"),"UP",$G247))</f>
        <v>UP</v>
      </c>
      <c r="H248" s="17" t="b">
        <f>IF(OR(AND($G247="UP",testdata[[#This Row],[low]]&lt;testdata[[#This Row],[sar-e]]),AND($G247="DN",testdata[[#This Row],[high]]&gt;testdata[[#This Row],[sar-e]])),TRUE,FALSE)</f>
        <v>0</v>
      </c>
      <c r="I248" s="1">
        <f>IF(testdata[[#This Row],[rev]],IF(testdata[[#This Row],[dir]]="UP",testdata[[#This Row],[high]],testdata[[#This Row],[low]]),IF($G247="UP",MAX($I247,testdata[[#This Row],[high]]),MIN($I247,testdata[[#This Row],[low]])))</f>
        <v>258.7</v>
      </c>
      <c r="J248" s="14">
        <f>IF(testdata[[#This Row],[rev]],initStep,MIN(maxAF,IF(testdata[[#This Row],[dir]]="UP",IF(testdata[[#This Row],[ep]]&gt;$I247,$J247+step,$J247),IF(testdata[[#This Row],[ep]]&lt;$I247,$J247+step,$J247))))</f>
        <v>0.2</v>
      </c>
      <c r="K248" s="22">
        <f t="shared" si="4"/>
        <v>256.86</v>
      </c>
      <c r="L248" s="15">
        <f>IF(OR(AND($G247="UP",testdata[[#This Row],[low]]&lt;testdata[[#This Row],[sar-e]]),AND($G247="DN",testdata[[#This Row],[high]]&gt;testdata[[#This Row],[sar-e]])),$I247,testdata[[#This Row],[sar-e]])</f>
        <v>256.86</v>
      </c>
      <c r="N248" s="20"/>
      <c r="O248" s="19"/>
      <c r="P248"/>
      <c r="Q248" s="3">
        <v>246</v>
      </c>
      <c r="R248" s="3" t="b">
        <v>0</v>
      </c>
      <c r="S248" s="24">
        <v>258.7</v>
      </c>
      <c r="T248" s="3">
        <v>0.2</v>
      </c>
      <c r="U248" s="16">
        <v>256.86</v>
      </c>
      <c r="V248" s="3" t="str">
        <f>IF(Table3[[#This Row],[sar]]&lt;&gt;ROUND(testdata[[#This Row],[sar]],4),"ERR","")</f>
        <v/>
      </c>
    </row>
    <row r="249" spans="1:22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4" t="str">
        <f>IF(AND(testdata[[#This Row],[rev]],$G248="UP"),"DN",IF(AND(testdata[[#This Row],[rev]],$G248="DN"),"UP",$G248))</f>
        <v>DN</v>
      </c>
      <c r="H249" s="17" t="b">
        <f>IF(OR(AND($G248="UP",testdata[[#This Row],[low]]&lt;testdata[[#This Row],[sar-e]]),AND($G248="DN",testdata[[#This Row],[high]]&gt;testdata[[#This Row],[sar-e]])),TRUE,FALSE)</f>
        <v>1</v>
      </c>
      <c r="I249" s="1">
        <f>IF(testdata[[#This Row],[rev]],IF(testdata[[#This Row],[dir]]="UP",testdata[[#This Row],[high]],testdata[[#This Row],[low]]),IF($G248="UP",MAX($I248,testdata[[#This Row],[high]]),MIN($I248,testdata[[#This Row],[low]])))</f>
        <v>257.04000000000002</v>
      </c>
      <c r="J249" s="14">
        <f>IF(testdata[[#This Row],[rev]],initStep,MIN(maxAF,IF(testdata[[#This Row],[dir]]="UP",IF(testdata[[#This Row],[ep]]&gt;$I248,$J248+step,$J248),IF(testdata[[#This Row],[ep]]&lt;$I248,$J248+step,$J248))))</f>
        <v>0.02</v>
      </c>
      <c r="K249" s="22">
        <f t="shared" si="4"/>
        <v>257.06</v>
      </c>
      <c r="L249" s="15">
        <f>IF(OR(AND($G248="UP",testdata[[#This Row],[low]]&lt;testdata[[#This Row],[sar-e]]),AND($G248="DN",testdata[[#This Row],[high]]&gt;testdata[[#This Row],[sar-e]])),$I248,testdata[[#This Row],[sar-e]])</f>
        <v>258.7</v>
      </c>
      <c r="N249" s="20"/>
      <c r="O249" s="19"/>
      <c r="P249"/>
      <c r="Q249" s="3">
        <v>247</v>
      </c>
      <c r="R249" s="3" t="b">
        <v>1</v>
      </c>
      <c r="S249" s="24">
        <v>257.04000000000002</v>
      </c>
      <c r="T249" s="3">
        <v>0.02</v>
      </c>
      <c r="U249" s="16">
        <v>258.7</v>
      </c>
      <c r="V249" s="3" t="str">
        <f>IF(Table3[[#This Row],[sar]]&lt;&gt;ROUND(testdata[[#This Row],[sar]],4),"ERR","")</f>
        <v/>
      </c>
    </row>
    <row r="250" spans="1:22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4" t="str">
        <f>IF(AND(testdata[[#This Row],[rev]],$G249="UP"),"DN",IF(AND(testdata[[#This Row],[rev]],$G249="DN"),"UP",$G249))</f>
        <v>DN</v>
      </c>
      <c r="H250" s="17" t="b">
        <f>IF(OR(AND($G249="UP",testdata[[#This Row],[low]]&lt;testdata[[#This Row],[sar-e]]),AND($G249="DN",testdata[[#This Row],[high]]&gt;testdata[[#This Row],[sar-e]])),TRUE,FALSE)</f>
        <v>0</v>
      </c>
      <c r="I250" s="1">
        <f>IF(testdata[[#This Row],[rev]],IF(testdata[[#This Row],[dir]]="UP",testdata[[#This Row],[high]],testdata[[#This Row],[low]]),IF($G249="UP",MAX($I249,testdata[[#This Row],[high]]),MIN($I249,testdata[[#This Row],[low]])))</f>
        <v>257.04000000000002</v>
      </c>
      <c r="J250" s="14">
        <f>IF(testdata[[#This Row],[rev]],initStep,MIN(maxAF,IF(testdata[[#This Row],[dir]]="UP",IF(testdata[[#This Row],[ep]]&gt;$I249,$J249+step,$J249),IF(testdata[[#This Row],[ep]]&lt;$I249,$J249+step,$J249))))</f>
        <v>0.02</v>
      </c>
      <c r="K250" s="22">
        <f t="shared" si="4"/>
        <v>258.66679999999997</v>
      </c>
      <c r="L250" s="15">
        <f>IF(OR(AND($G249="UP",testdata[[#This Row],[low]]&lt;testdata[[#This Row],[sar-e]]),AND($G249="DN",testdata[[#This Row],[high]]&gt;testdata[[#This Row],[sar-e]])),$I249,testdata[[#This Row],[sar-e]])</f>
        <v>258.66679999999997</v>
      </c>
      <c r="N250" s="20"/>
      <c r="O250" s="19"/>
      <c r="P250"/>
      <c r="Q250" s="3">
        <v>248</v>
      </c>
      <c r="R250" s="3" t="b">
        <v>0</v>
      </c>
      <c r="S250" s="24">
        <v>257.04000000000002</v>
      </c>
      <c r="T250" s="3">
        <v>0.02</v>
      </c>
      <c r="U250" s="16">
        <v>258.66680000000002</v>
      </c>
      <c r="V250" s="3" t="str">
        <f>IF(Table3[[#This Row],[sar]]&lt;&gt;ROUND(testdata[[#This Row],[sar]],4),"ERR","")</f>
        <v/>
      </c>
    </row>
    <row r="251" spans="1:22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4" t="str">
        <f>IF(AND(testdata[[#This Row],[rev]],$G250="UP"),"DN",IF(AND(testdata[[#This Row],[rev]],$G250="DN"),"UP",$G250))</f>
        <v>DN</v>
      </c>
      <c r="H251" s="17" t="b">
        <f>IF(OR(AND($G250="UP",testdata[[#This Row],[low]]&lt;testdata[[#This Row],[sar-e]]),AND($G250="DN",testdata[[#This Row],[high]]&gt;testdata[[#This Row],[sar-e]])),TRUE,FALSE)</f>
        <v>0</v>
      </c>
      <c r="I251" s="1">
        <f>IF(testdata[[#This Row],[rev]],IF(testdata[[#This Row],[dir]]="UP",testdata[[#This Row],[high]],testdata[[#This Row],[low]]),IF($G250="UP",MAX($I250,testdata[[#This Row],[high]]),MIN($I250,testdata[[#This Row],[low]])))</f>
        <v>257.04000000000002</v>
      </c>
      <c r="J251" s="14">
        <f>IF(testdata[[#This Row],[rev]],initStep,MIN(maxAF,IF(testdata[[#This Row],[dir]]="UP",IF(testdata[[#This Row],[ep]]&gt;$I250,$J250+step,$J250),IF(testdata[[#This Row],[ep]]&lt;$I250,$J250+step,$J250))))</f>
        <v>0.02</v>
      </c>
      <c r="K251" s="22">
        <f t="shared" si="4"/>
        <v>258.63426399999997</v>
      </c>
      <c r="L251" s="15">
        <f>IF(OR(AND($G250="UP",testdata[[#This Row],[low]]&lt;testdata[[#This Row],[sar-e]]),AND($G250="DN",testdata[[#This Row],[high]]&gt;testdata[[#This Row],[sar-e]])),$I250,testdata[[#This Row],[sar-e]])</f>
        <v>258.63426399999997</v>
      </c>
      <c r="N251" s="20"/>
      <c r="O251" s="19"/>
      <c r="P251"/>
      <c r="Q251" s="3">
        <v>249</v>
      </c>
      <c r="R251" s="3" t="b">
        <v>0</v>
      </c>
      <c r="S251" s="24">
        <v>257.04000000000002</v>
      </c>
      <c r="T251" s="3">
        <v>0.02</v>
      </c>
      <c r="U251" s="16">
        <v>258.6343</v>
      </c>
      <c r="V251" s="3" t="str">
        <f>IF(Table3[[#This Row],[sar]]&lt;&gt;ROUND(testdata[[#This Row],[sar]],4),"ERR","")</f>
        <v/>
      </c>
    </row>
    <row r="252" spans="1:22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4" t="str">
        <f>IF(AND(testdata[[#This Row],[rev]],$G251="UP"),"DN",IF(AND(testdata[[#This Row],[rev]],$G251="DN"),"UP",$G251))</f>
        <v>UP</v>
      </c>
      <c r="H252" s="17" t="b">
        <f>IF(OR(AND($G251="UP",testdata[[#This Row],[low]]&lt;testdata[[#This Row],[sar-e]]),AND($G251="DN",testdata[[#This Row],[high]]&gt;testdata[[#This Row],[sar-e]])),TRUE,FALSE)</f>
        <v>1</v>
      </c>
      <c r="I252" s="1">
        <f>IF(testdata[[#This Row],[rev]],IF(testdata[[#This Row],[dir]]="UP",testdata[[#This Row],[high]],testdata[[#This Row],[low]]),IF($G251="UP",MAX($I251,testdata[[#This Row],[high]]),MIN($I251,testdata[[#This Row],[low]])))</f>
        <v>258.64999999999998</v>
      </c>
      <c r="J252" s="14">
        <f>IF(testdata[[#This Row],[rev]],initStep,MIN(maxAF,IF(testdata[[#This Row],[dir]]="UP",IF(testdata[[#This Row],[ep]]&gt;$I251,$J251+step,$J251),IF(testdata[[#This Row],[ep]]&lt;$I251,$J251+step,$J251))))</f>
        <v>0.02</v>
      </c>
      <c r="K252" s="22">
        <f t="shared" si="4"/>
        <v>258.60237871999999</v>
      </c>
      <c r="L252" s="15">
        <f>IF(OR(AND($G251="UP",testdata[[#This Row],[low]]&lt;testdata[[#This Row],[sar-e]]),AND($G251="DN",testdata[[#This Row],[high]]&gt;testdata[[#This Row],[sar-e]])),$I251,testdata[[#This Row],[sar-e]])</f>
        <v>257.04000000000002</v>
      </c>
      <c r="N252" s="20"/>
      <c r="O252" s="19"/>
      <c r="P252"/>
      <c r="Q252" s="3">
        <v>250</v>
      </c>
      <c r="R252" s="3" t="b">
        <v>1</v>
      </c>
      <c r="S252" s="24">
        <v>258.64999999999998</v>
      </c>
      <c r="T252" s="3">
        <v>0.02</v>
      </c>
      <c r="U252" s="16">
        <v>257.04000000000002</v>
      </c>
      <c r="V252" s="3" t="str">
        <f>IF(Table3[[#This Row],[sar]]&lt;&gt;ROUND(testdata[[#This Row],[sar]],4),"ERR","")</f>
        <v/>
      </c>
    </row>
    <row r="253" spans="1:22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4" t="str">
        <f>IF(AND(testdata[[#This Row],[rev]],$G252="UP"),"DN",IF(AND(testdata[[#This Row],[rev]],$G252="DN"),"UP",$G252))</f>
        <v>UP</v>
      </c>
      <c r="H253" s="17" t="b">
        <f>IF(OR(AND($G252="UP",testdata[[#This Row],[low]]&lt;testdata[[#This Row],[sar-e]]),AND($G252="DN",testdata[[#This Row],[high]]&gt;testdata[[#This Row],[sar-e]])),TRUE,FALSE)</f>
        <v>0</v>
      </c>
      <c r="I253" s="1">
        <f>IF(testdata[[#This Row],[rev]],IF(testdata[[#This Row],[dir]]="UP",testdata[[#This Row],[high]],testdata[[#This Row],[low]]),IF($G252="UP",MAX($I252,testdata[[#This Row],[high]]),MIN($I252,testdata[[#This Row],[low]])))</f>
        <v>258.89999999999998</v>
      </c>
      <c r="J253" s="14">
        <f>IF(testdata[[#This Row],[rev]],initStep,MIN(maxAF,IF(testdata[[#This Row],[dir]]="UP",IF(testdata[[#This Row],[ep]]&gt;$I252,$J252+step,$J252),IF(testdata[[#This Row],[ep]]&lt;$I252,$J252+step,$J252))))</f>
        <v>0.04</v>
      </c>
      <c r="K253" s="22">
        <f t="shared" si="4"/>
        <v>256.81</v>
      </c>
      <c r="L253" s="15">
        <f>IF(OR(AND($G252="UP",testdata[[#This Row],[low]]&lt;testdata[[#This Row],[sar-e]]),AND($G252="DN",testdata[[#This Row],[high]]&gt;testdata[[#This Row],[sar-e]])),$I252,testdata[[#This Row],[sar-e]])</f>
        <v>256.81</v>
      </c>
      <c r="N253" s="20"/>
      <c r="O253" s="19"/>
      <c r="P253"/>
      <c r="Q253" s="3">
        <v>251</v>
      </c>
      <c r="R253" s="3" t="b">
        <v>0</v>
      </c>
      <c r="S253" s="24">
        <v>258.89999999999998</v>
      </c>
      <c r="T253" s="3">
        <v>0.04</v>
      </c>
      <c r="U253" s="16">
        <v>256.81</v>
      </c>
      <c r="V253" s="3" t="str">
        <f>IF(Table3[[#This Row],[sar]]&lt;&gt;ROUND(testdata[[#This Row],[sar]],4),"ERR","")</f>
        <v/>
      </c>
    </row>
    <row r="254" spans="1:22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4" t="str">
        <f>IF(AND(testdata[[#This Row],[rev]],$G253="UP"),"DN",IF(AND(testdata[[#This Row],[rev]],$G253="DN"),"UP",$G253))</f>
        <v>UP</v>
      </c>
      <c r="H254" s="17" t="b">
        <f>IF(OR(AND($G253="UP",testdata[[#This Row],[low]]&lt;testdata[[#This Row],[sar-e]]),AND($G253="DN",testdata[[#This Row],[high]]&gt;testdata[[#This Row],[sar-e]])),TRUE,FALSE)</f>
        <v>0</v>
      </c>
      <c r="I254" s="1">
        <f>IF(testdata[[#This Row],[rev]],IF(testdata[[#This Row],[dir]]="UP",testdata[[#This Row],[high]],testdata[[#This Row],[low]]),IF($G253="UP",MAX($I253,testdata[[#This Row],[high]]),MIN($I253,testdata[[#This Row],[low]])))</f>
        <v>260.66000000000003</v>
      </c>
      <c r="J254" s="14">
        <f>IF(testdata[[#This Row],[rev]],initStep,MIN(maxAF,IF(testdata[[#This Row],[dir]]="UP",IF(testdata[[#This Row],[ep]]&gt;$I253,$J253+step,$J253),IF(testdata[[#This Row],[ep]]&lt;$I253,$J253+step,$J253))))</f>
        <v>0.06</v>
      </c>
      <c r="K254" s="22">
        <f t="shared" si="4"/>
        <v>256.81</v>
      </c>
      <c r="L254" s="15">
        <f>IF(OR(AND($G253="UP",testdata[[#This Row],[low]]&lt;testdata[[#This Row],[sar-e]]),AND($G253="DN",testdata[[#This Row],[high]]&gt;testdata[[#This Row],[sar-e]])),$I253,testdata[[#This Row],[sar-e]])</f>
        <v>256.81</v>
      </c>
      <c r="N254" s="20"/>
      <c r="O254" s="19"/>
      <c r="P254"/>
      <c r="Q254" s="3">
        <v>252</v>
      </c>
      <c r="R254" s="3" t="b">
        <v>0</v>
      </c>
      <c r="S254" s="24">
        <v>260.66000000000003</v>
      </c>
      <c r="T254" s="3">
        <v>0.06</v>
      </c>
      <c r="U254" s="16">
        <v>256.81</v>
      </c>
      <c r="V254" s="3" t="str">
        <f>IF(Table3[[#This Row],[sar]]&lt;&gt;ROUND(testdata[[#This Row],[sar]],4),"ERR","")</f>
        <v/>
      </c>
    </row>
    <row r="255" spans="1:22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4" t="str">
        <f>IF(AND(testdata[[#This Row],[rev]],$G254="UP"),"DN",IF(AND(testdata[[#This Row],[rev]],$G254="DN"),"UP",$G254))</f>
        <v>UP</v>
      </c>
      <c r="H255" s="17" t="b">
        <f>IF(OR(AND($G254="UP",testdata[[#This Row],[low]]&lt;testdata[[#This Row],[sar-e]]),AND($G254="DN",testdata[[#This Row],[high]]&gt;testdata[[#This Row],[sar-e]])),TRUE,FALSE)</f>
        <v>0</v>
      </c>
      <c r="I255" s="1">
        <f>IF(testdata[[#This Row],[rev]],IF(testdata[[#This Row],[dir]]="UP",testdata[[#This Row],[high]],testdata[[#This Row],[low]]),IF($G254="UP",MAX($I254,testdata[[#This Row],[high]]),MIN($I254,testdata[[#This Row],[low]])))</f>
        <v>262.12</v>
      </c>
      <c r="J255" s="14">
        <f>IF(testdata[[#This Row],[rev]],initStep,MIN(maxAF,IF(testdata[[#This Row],[dir]]="UP",IF(testdata[[#This Row],[ep]]&gt;$I254,$J254+step,$J254),IF(testdata[[#This Row],[ep]]&lt;$I254,$J254+step,$J254))))</f>
        <v>0.08</v>
      </c>
      <c r="K255" s="22">
        <f t="shared" si="4"/>
        <v>257.041</v>
      </c>
      <c r="L255" s="15">
        <f>IF(OR(AND($G254="UP",testdata[[#This Row],[low]]&lt;testdata[[#This Row],[sar-e]]),AND($G254="DN",testdata[[#This Row],[high]]&gt;testdata[[#This Row],[sar-e]])),$I254,testdata[[#This Row],[sar-e]])</f>
        <v>257.041</v>
      </c>
      <c r="N255" s="20"/>
      <c r="O255" s="19"/>
      <c r="P255"/>
      <c r="Q255" s="3">
        <v>253</v>
      </c>
      <c r="R255" s="3" t="b">
        <v>0</v>
      </c>
      <c r="S255" s="24">
        <v>262.12</v>
      </c>
      <c r="T255" s="3">
        <v>0.08</v>
      </c>
      <c r="U255" s="16">
        <v>257.041</v>
      </c>
      <c r="V255" s="3" t="str">
        <f>IF(Table3[[#This Row],[sar]]&lt;&gt;ROUND(testdata[[#This Row],[sar]],4),"ERR","")</f>
        <v/>
      </c>
    </row>
    <row r="256" spans="1:22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4" t="str">
        <f>IF(AND(testdata[[#This Row],[rev]],$G255="UP"),"DN",IF(AND(testdata[[#This Row],[rev]],$G255="DN"),"UP",$G255))</f>
        <v>UP</v>
      </c>
      <c r="H256" s="17" t="b">
        <f>IF(OR(AND($G255="UP",testdata[[#This Row],[low]]&lt;testdata[[#This Row],[sar-e]]),AND($G255="DN",testdata[[#This Row],[high]]&gt;testdata[[#This Row],[sar-e]])),TRUE,FALSE)</f>
        <v>0</v>
      </c>
      <c r="I256" s="1">
        <f>IF(testdata[[#This Row],[rev]],IF(testdata[[#This Row],[dir]]="UP",testdata[[#This Row],[high]],testdata[[#This Row],[low]]),IF($G255="UP",MAX($I255,testdata[[#This Row],[high]]),MIN($I255,testdata[[#This Row],[low]])))</f>
        <v>263.47000000000003</v>
      </c>
      <c r="J256" s="14">
        <f>IF(testdata[[#This Row],[rev]],initStep,MIN(maxAF,IF(testdata[[#This Row],[dir]]="UP",IF(testdata[[#This Row],[ep]]&gt;$I255,$J255+step,$J255),IF(testdata[[#This Row],[ep]]&lt;$I255,$J255+step,$J255))))</f>
        <v>0.1</v>
      </c>
      <c r="K256" s="22">
        <f t="shared" si="4"/>
        <v>257.44731999999999</v>
      </c>
      <c r="L256" s="15">
        <f>IF(OR(AND($G255="UP",testdata[[#This Row],[low]]&lt;testdata[[#This Row],[sar-e]]),AND($G255="DN",testdata[[#This Row],[high]]&gt;testdata[[#This Row],[sar-e]])),$I255,testdata[[#This Row],[sar-e]])</f>
        <v>257.44731999999999</v>
      </c>
      <c r="N256" s="20"/>
      <c r="O256" s="19"/>
      <c r="P256"/>
      <c r="Q256" s="3">
        <v>254</v>
      </c>
      <c r="R256" s="3" t="b">
        <v>0</v>
      </c>
      <c r="S256" s="24">
        <v>263.47000000000003</v>
      </c>
      <c r="T256" s="3">
        <v>0.1</v>
      </c>
      <c r="U256" s="16">
        <v>257.44729999999998</v>
      </c>
      <c r="V256" s="3" t="str">
        <f>IF(Table3[[#This Row],[sar]]&lt;&gt;ROUND(testdata[[#This Row],[sar]],4),"ERR","")</f>
        <v/>
      </c>
    </row>
    <row r="257" spans="1:22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4" t="str">
        <f>IF(AND(testdata[[#This Row],[rev]],$G256="UP"),"DN",IF(AND(testdata[[#This Row],[rev]],$G256="DN"),"UP",$G256))</f>
        <v>UP</v>
      </c>
      <c r="H257" s="17" t="b">
        <f>IF(OR(AND($G256="UP",testdata[[#This Row],[low]]&lt;testdata[[#This Row],[sar-e]]),AND($G256="DN",testdata[[#This Row],[high]]&gt;testdata[[#This Row],[sar-e]])),TRUE,FALSE)</f>
        <v>0</v>
      </c>
      <c r="I257" s="1">
        <f>IF(testdata[[#This Row],[rev]],IF(testdata[[#This Row],[dir]]="UP",testdata[[#This Row],[high]],testdata[[#This Row],[low]]),IF($G256="UP",MAX($I256,testdata[[#This Row],[high]]),MIN($I256,testdata[[#This Row],[low]])))</f>
        <v>263.99</v>
      </c>
      <c r="J257" s="14">
        <f>IF(testdata[[#This Row],[rev]],initStep,MIN(maxAF,IF(testdata[[#This Row],[dir]]="UP",IF(testdata[[#This Row],[ep]]&gt;$I256,$J256+step,$J256),IF(testdata[[#This Row],[ep]]&lt;$I256,$J256+step,$J256))))</f>
        <v>0.12000000000000001</v>
      </c>
      <c r="K257" s="22">
        <f t="shared" si="4"/>
        <v>258.04958799999997</v>
      </c>
      <c r="L257" s="15">
        <f>IF(OR(AND($G256="UP",testdata[[#This Row],[low]]&lt;testdata[[#This Row],[sar-e]]),AND($G256="DN",testdata[[#This Row],[high]]&gt;testdata[[#This Row],[sar-e]])),$I256,testdata[[#This Row],[sar-e]])</f>
        <v>258.04958799999997</v>
      </c>
      <c r="N257" s="20"/>
      <c r="O257" s="19"/>
      <c r="P257"/>
      <c r="Q257" s="3">
        <v>255</v>
      </c>
      <c r="R257" s="3" t="b">
        <v>0</v>
      </c>
      <c r="S257" s="24">
        <v>263.99</v>
      </c>
      <c r="T257" s="3">
        <v>0.12</v>
      </c>
      <c r="U257" s="16">
        <v>258.0496</v>
      </c>
      <c r="V257" s="3" t="str">
        <f>IF(Table3[[#This Row],[sar]]&lt;&gt;ROUND(testdata[[#This Row],[sar]],4),"ERR","")</f>
        <v/>
      </c>
    </row>
    <row r="258" spans="1:22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4" t="str">
        <f>IF(AND(testdata[[#This Row],[rev]],$G257="UP"),"DN",IF(AND(testdata[[#This Row],[rev]],$G257="DN"),"UP",$G257))</f>
        <v>UP</v>
      </c>
      <c r="H258" s="17" t="b">
        <f>IF(OR(AND($G257="UP",testdata[[#This Row],[low]]&lt;testdata[[#This Row],[sar-e]]),AND($G257="DN",testdata[[#This Row],[high]]&gt;testdata[[#This Row],[sar-e]])),TRUE,FALSE)</f>
        <v>0</v>
      </c>
      <c r="I258" s="1">
        <f>IF(testdata[[#This Row],[rev]],IF(testdata[[#This Row],[dir]]="UP",testdata[[#This Row],[high]],testdata[[#This Row],[low]]),IF($G257="UP",MAX($I257,testdata[[#This Row],[high]]),MIN($I257,testdata[[#This Row],[low]])))</f>
        <v>265.10000000000002</v>
      </c>
      <c r="J258" s="14">
        <f>IF(testdata[[#This Row],[rev]],initStep,MIN(maxAF,IF(testdata[[#This Row],[dir]]="UP",IF(testdata[[#This Row],[ep]]&gt;$I257,$J257+step,$J257),IF(testdata[[#This Row],[ep]]&lt;$I257,$J257+step,$J257))))</f>
        <v>0.14000000000000001</v>
      </c>
      <c r="K258" s="22">
        <f t="shared" si="4"/>
        <v>258.76243743999999</v>
      </c>
      <c r="L258" s="15">
        <f>IF(OR(AND($G257="UP",testdata[[#This Row],[low]]&lt;testdata[[#This Row],[sar-e]]),AND($G257="DN",testdata[[#This Row],[high]]&gt;testdata[[#This Row],[sar-e]])),$I257,testdata[[#This Row],[sar-e]])</f>
        <v>258.76243743999999</v>
      </c>
      <c r="N258" s="20"/>
      <c r="O258" s="19"/>
      <c r="P258"/>
      <c r="Q258" s="3">
        <v>256</v>
      </c>
      <c r="R258" s="3" t="b">
        <v>0</v>
      </c>
      <c r="S258" s="24">
        <v>265.10000000000002</v>
      </c>
      <c r="T258" s="3">
        <v>0.14000000000000001</v>
      </c>
      <c r="U258" s="16">
        <v>258.76240000000001</v>
      </c>
      <c r="V258" s="3" t="str">
        <f>IF(Table3[[#This Row],[sar]]&lt;&gt;ROUND(testdata[[#This Row],[sar]],4),"ERR","")</f>
        <v/>
      </c>
    </row>
    <row r="259" spans="1:22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4" t="str">
        <f>IF(AND(testdata[[#This Row],[rev]],$G258="UP"),"DN",IF(AND(testdata[[#This Row],[rev]],$G258="DN"),"UP",$G258))</f>
        <v>UP</v>
      </c>
      <c r="H259" s="17" t="b">
        <f>IF(OR(AND($G258="UP",testdata[[#This Row],[low]]&lt;testdata[[#This Row],[sar-e]]),AND($G258="DN",testdata[[#This Row],[high]]&gt;testdata[[#This Row],[sar-e]])),TRUE,FALSE)</f>
        <v>0</v>
      </c>
      <c r="I259" s="1">
        <f>IF(testdata[[#This Row],[rev]],IF(testdata[[#This Row],[dir]]="UP",testdata[[#This Row],[high]],testdata[[#This Row],[low]]),IF($G258="UP",MAX($I258,testdata[[#This Row],[high]]),MIN($I258,testdata[[#This Row],[low]])))</f>
        <v>265.10000000000002</v>
      </c>
      <c r="J259" s="14">
        <f>IF(testdata[[#This Row],[rev]],initStep,MIN(maxAF,IF(testdata[[#This Row],[dir]]="UP",IF(testdata[[#This Row],[ep]]&gt;$I258,$J258+step,$J258),IF(testdata[[#This Row],[ep]]&lt;$I258,$J258+step,$J258))))</f>
        <v>0.14000000000000001</v>
      </c>
      <c r="K259" s="22">
        <f t="shared" si="4"/>
        <v>259.64969619839997</v>
      </c>
      <c r="L259" s="15">
        <f>IF(OR(AND($G258="UP",testdata[[#This Row],[low]]&lt;testdata[[#This Row],[sar-e]]),AND($G258="DN",testdata[[#This Row],[high]]&gt;testdata[[#This Row],[sar-e]])),$I258,testdata[[#This Row],[sar-e]])</f>
        <v>259.64969619839997</v>
      </c>
      <c r="N259" s="20"/>
      <c r="O259" s="19"/>
      <c r="P259"/>
      <c r="Q259" s="3">
        <v>257</v>
      </c>
      <c r="R259" s="3" t="b">
        <v>0</v>
      </c>
      <c r="S259" s="24">
        <v>265.10000000000002</v>
      </c>
      <c r="T259" s="3">
        <v>0.14000000000000001</v>
      </c>
      <c r="U259" s="16">
        <v>259.6497</v>
      </c>
      <c r="V259" s="3" t="str">
        <f>IF(Table3[[#This Row],[sar]]&lt;&gt;ROUND(testdata[[#This Row],[sar]],4),"ERR","")</f>
        <v/>
      </c>
    </row>
    <row r="260" spans="1:22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4" t="str">
        <f>IF(AND(testdata[[#This Row],[rev]],$G259="UP"),"DN",IF(AND(testdata[[#This Row],[rev]],$G259="DN"),"UP",$G259))</f>
        <v>UP</v>
      </c>
      <c r="H260" s="17" t="b">
        <f>IF(OR(AND($G259="UP",testdata[[#This Row],[low]]&lt;testdata[[#This Row],[sar-e]]),AND($G259="DN",testdata[[#This Row],[high]]&gt;testdata[[#This Row],[sar-e]])),TRUE,FALSE)</f>
        <v>0</v>
      </c>
      <c r="I260" s="1">
        <f>IF(testdata[[#This Row],[rev]],IF(testdata[[#This Row],[dir]]="UP",testdata[[#This Row],[high]],testdata[[#This Row],[low]]),IF($G259="UP",MAX($I259,testdata[[#This Row],[high]]),MIN($I259,testdata[[#This Row],[low]])))</f>
        <v>265.94</v>
      </c>
      <c r="J260" s="14">
        <f>IF(testdata[[#This Row],[rev]],initStep,MIN(maxAF,IF(testdata[[#This Row],[dir]]="UP",IF(testdata[[#This Row],[ep]]&gt;$I259,$J259+step,$J259),IF(testdata[[#This Row],[ep]]&lt;$I259,$J259+step,$J259))))</f>
        <v>0.16</v>
      </c>
      <c r="K260" s="22">
        <f t="shared" si="4"/>
        <v>260.41273873062397</v>
      </c>
      <c r="L260" s="15">
        <f>IF(OR(AND($G259="UP",testdata[[#This Row],[low]]&lt;testdata[[#This Row],[sar-e]]),AND($G259="DN",testdata[[#This Row],[high]]&gt;testdata[[#This Row],[sar-e]])),$I259,testdata[[#This Row],[sar-e]])</f>
        <v>260.41273873062397</v>
      </c>
      <c r="N260" s="20"/>
      <c r="O260" s="19"/>
      <c r="P260"/>
      <c r="Q260" s="3">
        <v>258</v>
      </c>
      <c r="R260" s="3" t="b">
        <v>0</v>
      </c>
      <c r="S260" s="24">
        <v>265.94</v>
      </c>
      <c r="T260" s="3">
        <v>0.16</v>
      </c>
      <c r="U260" s="16">
        <v>260.41269999999997</v>
      </c>
      <c r="V260" s="3" t="str">
        <f>IF(Table3[[#This Row],[sar]]&lt;&gt;ROUND(testdata[[#This Row],[sar]],4),"ERR","")</f>
        <v/>
      </c>
    </row>
    <row r="261" spans="1:22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4" t="str">
        <f>IF(AND(testdata[[#This Row],[rev]],$G260="UP"),"DN",IF(AND(testdata[[#This Row],[rev]],$G260="DN"),"UP",$G260))</f>
        <v>UP</v>
      </c>
      <c r="H261" s="17" t="b">
        <f>IF(OR(AND($G260="UP",testdata[[#This Row],[low]]&lt;testdata[[#This Row],[sar-e]]),AND($G260="DN",testdata[[#This Row],[high]]&gt;testdata[[#This Row],[sar-e]])),TRUE,FALSE)</f>
        <v>0</v>
      </c>
      <c r="I261" s="1">
        <f>IF(testdata[[#This Row],[rev]],IF(testdata[[#This Row],[dir]]="UP",testdata[[#This Row],[high]],testdata[[#This Row],[low]]),IF($G260="UP",MAX($I260,testdata[[#This Row],[high]]),MIN($I260,testdata[[#This Row],[low]])))</f>
        <v>267.86</v>
      </c>
      <c r="J261" s="14">
        <f>IF(testdata[[#This Row],[rev]],initStep,MIN(maxAF,IF(testdata[[#This Row],[dir]]="UP",IF(testdata[[#This Row],[ep]]&gt;$I260,$J260+step,$J260),IF(testdata[[#This Row],[ep]]&lt;$I260,$J260+step,$J260))))</f>
        <v>0.18</v>
      </c>
      <c r="K261" s="22">
        <f t="shared" si="4"/>
        <v>261.29710053372412</v>
      </c>
      <c r="L261" s="15">
        <f>IF(OR(AND($G260="UP",testdata[[#This Row],[low]]&lt;testdata[[#This Row],[sar-e]]),AND($G260="DN",testdata[[#This Row],[high]]&gt;testdata[[#This Row],[sar-e]])),$I260,testdata[[#This Row],[sar-e]])</f>
        <v>261.29710053372412</v>
      </c>
      <c r="N261" s="20"/>
      <c r="O261" s="19"/>
      <c r="P261"/>
      <c r="Q261" s="3">
        <v>259</v>
      </c>
      <c r="R261" s="3" t="b">
        <v>0</v>
      </c>
      <c r="S261" s="24">
        <v>267.86</v>
      </c>
      <c r="T261" s="3">
        <v>0.18</v>
      </c>
      <c r="U261" s="16">
        <v>261.2971</v>
      </c>
      <c r="V261" s="3" t="str">
        <f>IF(Table3[[#This Row],[sar]]&lt;&gt;ROUND(testdata[[#This Row],[sar]],4),"ERR","")</f>
        <v/>
      </c>
    </row>
    <row r="262" spans="1:22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4" t="str">
        <f>IF(AND(testdata[[#This Row],[rev]],$G261="UP"),"DN",IF(AND(testdata[[#This Row],[rev]],$G261="DN"),"UP",$G261))</f>
        <v>UP</v>
      </c>
      <c r="H262" s="17" t="b">
        <f>IF(OR(AND($G261="UP",testdata[[#This Row],[low]]&lt;testdata[[#This Row],[sar-e]]),AND($G261="DN",testdata[[#This Row],[high]]&gt;testdata[[#This Row],[sar-e]])),TRUE,FALSE)</f>
        <v>0</v>
      </c>
      <c r="I262" s="1">
        <f>IF(testdata[[#This Row],[rev]],IF(testdata[[#This Row],[dir]]="UP",testdata[[#This Row],[high]],testdata[[#This Row],[low]]),IF($G261="UP",MAX($I261,testdata[[#This Row],[high]]),MIN($I261,testdata[[#This Row],[low]])))</f>
        <v>269.76</v>
      </c>
      <c r="J262" s="14">
        <f>IF(testdata[[#This Row],[rev]],initStep,MIN(maxAF,IF(testdata[[#This Row],[dir]]="UP",IF(testdata[[#This Row],[ep]]&gt;$I261,$J261+step,$J261),IF(testdata[[#This Row],[ep]]&lt;$I261,$J261+step,$J261))))</f>
        <v>0.19999999999999998</v>
      </c>
      <c r="K262" s="22">
        <f t="shared" si="4"/>
        <v>262.47842243765376</v>
      </c>
      <c r="L262" s="15">
        <f>IF(OR(AND($G261="UP",testdata[[#This Row],[low]]&lt;testdata[[#This Row],[sar-e]]),AND($G261="DN",testdata[[#This Row],[high]]&gt;testdata[[#This Row],[sar-e]])),$I261,testdata[[#This Row],[sar-e]])</f>
        <v>262.47842243765376</v>
      </c>
      <c r="N262" s="20"/>
      <c r="O262" s="19"/>
      <c r="P262"/>
      <c r="Q262" s="3">
        <v>260</v>
      </c>
      <c r="R262" s="3" t="b">
        <v>0</v>
      </c>
      <c r="S262" s="24">
        <v>269.76</v>
      </c>
      <c r="T262" s="3">
        <v>0.2</v>
      </c>
      <c r="U262" s="16">
        <v>262.47840000000002</v>
      </c>
      <c r="V262" s="3" t="str">
        <f>IF(Table3[[#This Row],[sar]]&lt;&gt;ROUND(testdata[[#This Row],[sar]],4),"ERR","")</f>
        <v/>
      </c>
    </row>
    <row r="263" spans="1:22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4" t="str">
        <f>IF(AND(testdata[[#This Row],[rev]],$G262="UP"),"DN",IF(AND(testdata[[#This Row],[rev]],$G262="DN"),"UP",$G262))</f>
        <v>UP</v>
      </c>
      <c r="H263" s="17" t="b">
        <f>IF(OR(AND($G262="UP",testdata[[#This Row],[low]]&lt;testdata[[#This Row],[sar-e]]),AND($G262="DN",testdata[[#This Row],[high]]&gt;testdata[[#This Row],[sar-e]])),TRUE,FALSE)</f>
        <v>0</v>
      </c>
      <c r="I263" s="1">
        <f>IF(testdata[[#This Row],[rev]],IF(testdata[[#This Row],[dir]]="UP",testdata[[#This Row],[high]],testdata[[#This Row],[low]]),IF($G262="UP",MAX($I262,testdata[[#This Row],[high]]),MIN($I262,testdata[[#This Row],[low]])))</f>
        <v>269.76</v>
      </c>
      <c r="J263" s="14">
        <f>IF(testdata[[#This Row],[rev]],initStep,MIN(maxAF,IF(testdata[[#This Row],[dir]]="UP",IF(testdata[[#This Row],[ep]]&gt;$I262,$J262+step,$J262),IF(testdata[[#This Row],[ep]]&lt;$I262,$J262+step,$J262))))</f>
        <v>0.19999999999999998</v>
      </c>
      <c r="K263" s="22">
        <f t="shared" si="4"/>
        <v>263.93473795012301</v>
      </c>
      <c r="L263" s="15">
        <f>IF(OR(AND($G262="UP",testdata[[#This Row],[low]]&lt;testdata[[#This Row],[sar-e]]),AND($G262="DN",testdata[[#This Row],[high]]&gt;testdata[[#This Row],[sar-e]])),$I262,testdata[[#This Row],[sar-e]])</f>
        <v>263.93473795012301</v>
      </c>
      <c r="N263" s="20"/>
      <c r="O263" s="19"/>
      <c r="P263"/>
      <c r="Q263" s="3">
        <v>261</v>
      </c>
      <c r="R263" s="3" t="b">
        <v>0</v>
      </c>
      <c r="S263" s="24">
        <v>269.76</v>
      </c>
      <c r="T263" s="3">
        <v>0.2</v>
      </c>
      <c r="U263" s="16">
        <v>263.93470000000002</v>
      </c>
      <c r="V263" s="3" t="str">
        <f>IF(Table3[[#This Row],[sar]]&lt;&gt;ROUND(testdata[[#This Row],[sar]],4),"ERR","")</f>
        <v/>
      </c>
    </row>
    <row r="264" spans="1:22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4" t="str">
        <f>IF(AND(testdata[[#This Row],[rev]],$G263="UP"),"DN",IF(AND(testdata[[#This Row],[rev]],$G263="DN"),"UP",$G263))</f>
        <v>UP</v>
      </c>
      <c r="H264" s="17" t="b">
        <f>IF(OR(AND($G263="UP",testdata[[#This Row],[low]]&lt;testdata[[#This Row],[sar-e]]),AND($G263="DN",testdata[[#This Row],[high]]&gt;testdata[[#This Row],[sar-e]])),TRUE,FALSE)</f>
        <v>0</v>
      </c>
      <c r="I264" s="1">
        <f>IF(testdata[[#This Row],[rev]],IF(testdata[[#This Row],[dir]]="UP",testdata[[#This Row],[high]],testdata[[#This Row],[low]]),IF($G263="UP",MAX($I263,testdata[[#This Row],[high]]),MIN($I263,testdata[[#This Row],[low]])))</f>
        <v>269.76</v>
      </c>
      <c r="J264" s="14">
        <f>IF(testdata[[#This Row],[rev]],initStep,MIN(maxAF,IF(testdata[[#This Row],[dir]]="UP",IF(testdata[[#This Row],[ep]]&gt;$I263,$J263+step,$J263),IF(testdata[[#This Row],[ep]]&lt;$I263,$J263+step,$J263))))</f>
        <v>0.19999999999999998</v>
      </c>
      <c r="K264" s="22">
        <f t="shared" si="4"/>
        <v>265.09979036009838</v>
      </c>
      <c r="L264" s="15">
        <f>IF(OR(AND($G263="UP",testdata[[#This Row],[low]]&lt;testdata[[#This Row],[sar-e]]),AND($G263="DN",testdata[[#This Row],[high]]&gt;testdata[[#This Row],[sar-e]])),$I263,testdata[[#This Row],[sar-e]])</f>
        <v>265.09979036009838</v>
      </c>
      <c r="N264" s="20"/>
      <c r="O264" s="19"/>
      <c r="P264"/>
      <c r="Q264" s="3">
        <v>262</v>
      </c>
      <c r="R264" s="3" t="b">
        <v>0</v>
      </c>
      <c r="S264" s="24">
        <v>269.76</v>
      </c>
      <c r="T264" s="3">
        <v>0.2</v>
      </c>
      <c r="U264" s="16">
        <v>265.09980000000002</v>
      </c>
      <c r="V264" s="3" t="str">
        <f>IF(Table3[[#This Row],[sar]]&lt;&gt;ROUND(testdata[[#This Row],[sar]],4),"ERR","")</f>
        <v/>
      </c>
    </row>
    <row r="265" spans="1:22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4" t="str">
        <f>IF(AND(testdata[[#This Row],[rev]],$G264="UP"),"DN",IF(AND(testdata[[#This Row],[rev]],$G264="DN"),"UP",$G264))</f>
        <v>UP</v>
      </c>
      <c r="H265" s="17" t="b">
        <f>IF(OR(AND($G264="UP",testdata[[#This Row],[low]]&lt;testdata[[#This Row],[sar-e]]),AND($G264="DN",testdata[[#This Row],[high]]&gt;testdata[[#This Row],[sar-e]])),TRUE,FALSE)</f>
        <v>0</v>
      </c>
      <c r="I265" s="1">
        <f>IF(testdata[[#This Row],[rev]],IF(testdata[[#This Row],[dir]]="UP",testdata[[#This Row],[high]],testdata[[#This Row],[low]]),IF($G264="UP",MAX($I264,testdata[[#This Row],[high]]),MIN($I264,testdata[[#This Row],[low]])))</f>
        <v>270.07</v>
      </c>
      <c r="J265" s="14">
        <f>IF(testdata[[#This Row],[rev]],initStep,MIN(maxAF,IF(testdata[[#This Row],[dir]]="UP",IF(testdata[[#This Row],[ep]]&gt;$I264,$J264+step,$J264),IF(testdata[[#This Row],[ep]]&lt;$I264,$J264+step,$J264))))</f>
        <v>0.2</v>
      </c>
      <c r="K265" s="22">
        <f t="shared" si="4"/>
        <v>266.0318322880787</v>
      </c>
      <c r="L265" s="15">
        <f>IF(OR(AND($G264="UP",testdata[[#This Row],[low]]&lt;testdata[[#This Row],[sar-e]]),AND($G264="DN",testdata[[#This Row],[high]]&gt;testdata[[#This Row],[sar-e]])),$I264,testdata[[#This Row],[sar-e]])</f>
        <v>266.0318322880787</v>
      </c>
      <c r="N265" s="20"/>
      <c r="O265" s="19"/>
      <c r="P265"/>
      <c r="Q265" s="3">
        <v>263</v>
      </c>
      <c r="R265" s="3" t="b">
        <v>0</v>
      </c>
      <c r="S265" s="24">
        <v>270.07</v>
      </c>
      <c r="T265" s="3">
        <v>0.2</v>
      </c>
      <c r="U265" s="16">
        <v>266.03179999999998</v>
      </c>
      <c r="V265" s="3" t="str">
        <f>IF(Table3[[#This Row],[sar]]&lt;&gt;ROUND(testdata[[#This Row],[sar]],4),"ERR","")</f>
        <v/>
      </c>
    </row>
    <row r="266" spans="1:22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4" t="str">
        <f>IF(AND(testdata[[#This Row],[rev]],$G265="UP"),"DN",IF(AND(testdata[[#This Row],[rev]],$G265="DN"),"UP",$G265))</f>
        <v>UP</v>
      </c>
      <c r="H266" s="17" t="b">
        <f>IF(OR(AND($G265="UP",testdata[[#This Row],[low]]&lt;testdata[[#This Row],[sar-e]]),AND($G265="DN",testdata[[#This Row],[high]]&gt;testdata[[#This Row],[sar-e]])),TRUE,FALSE)</f>
        <v>0</v>
      </c>
      <c r="I266" s="1">
        <f>IF(testdata[[#This Row],[rev]],IF(testdata[[#This Row],[dir]]="UP",testdata[[#This Row],[high]],testdata[[#This Row],[low]]),IF($G265="UP",MAX($I265,testdata[[#This Row],[high]]),MIN($I265,testdata[[#This Row],[low]])))</f>
        <v>272.27</v>
      </c>
      <c r="J266" s="14">
        <f>IF(testdata[[#This Row],[rev]],initStep,MIN(maxAF,IF(testdata[[#This Row],[dir]]="UP",IF(testdata[[#This Row],[ep]]&gt;$I265,$J265+step,$J265),IF(testdata[[#This Row],[ep]]&lt;$I265,$J265+step,$J265))))</f>
        <v>0.2</v>
      </c>
      <c r="K266" s="22">
        <f t="shared" si="4"/>
        <v>266.83946583046298</v>
      </c>
      <c r="L266" s="15">
        <f>IF(OR(AND($G265="UP",testdata[[#This Row],[low]]&lt;testdata[[#This Row],[sar-e]]),AND($G265="DN",testdata[[#This Row],[high]]&gt;testdata[[#This Row],[sar-e]])),$I265,testdata[[#This Row],[sar-e]])</f>
        <v>266.83946583046298</v>
      </c>
      <c r="N266" s="20"/>
      <c r="O266" s="19"/>
      <c r="P266"/>
      <c r="Q266" s="3">
        <v>264</v>
      </c>
      <c r="R266" s="3" t="b">
        <v>0</v>
      </c>
      <c r="S266" s="24">
        <v>272.27</v>
      </c>
      <c r="T266" s="3">
        <v>0.2</v>
      </c>
      <c r="U266" s="16">
        <v>266.83949999999999</v>
      </c>
      <c r="V266" s="3" t="str">
        <f>IF(Table3[[#This Row],[sar]]&lt;&gt;ROUND(testdata[[#This Row],[sar]],4),"ERR","")</f>
        <v/>
      </c>
    </row>
    <row r="267" spans="1:22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4" t="str">
        <f>IF(AND(testdata[[#This Row],[rev]],$G266="UP"),"DN",IF(AND(testdata[[#This Row],[rev]],$G266="DN"),"UP",$G266))</f>
        <v>UP</v>
      </c>
      <c r="H267" s="17" t="b">
        <f>IF(OR(AND($G266="UP",testdata[[#This Row],[low]]&lt;testdata[[#This Row],[sar-e]]),AND($G266="DN",testdata[[#This Row],[high]]&gt;testdata[[#This Row],[sar-e]])),TRUE,FALSE)</f>
        <v>0</v>
      </c>
      <c r="I267" s="1">
        <f>IF(testdata[[#This Row],[rev]],IF(testdata[[#This Row],[dir]]="UP",testdata[[#This Row],[high]],testdata[[#This Row],[low]]),IF($G266="UP",MAX($I266,testdata[[#This Row],[high]]),MIN($I266,testdata[[#This Row],[low]])))</f>
        <v>273.16000000000003</v>
      </c>
      <c r="J267" s="14">
        <f>IF(testdata[[#This Row],[rev]],initStep,MIN(maxAF,IF(testdata[[#This Row],[dir]]="UP",IF(testdata[[#This Row],[ep]]&gt;$I266,$J266+step,$J266),IF(testdata[[#This Row],[ep]]&lt;$I266,$J266+step,$J266))))</f>
        <v>0.2</v>
      </c>
      <c r="K267" s="22">
        <f t="shared" si="4"/>
        <v>267.92557266437041</v>
      </c>
      <c r="L267" s="15">
        <f>IF(OR(AND($G266="UP",testdata[[#This Row],[low]]&lt;testdata[[#This Row],[sar-e]]),AND($G266="DN",testdata[[#This Row],[high]]&gt;testdata[[#This Row],[sar-e]])),$I266,testdata[[#This Row],[sar-e]])</f>
        <v>267.92557266437041</v>
      </c>
      <c r="N267" s="20"/>
      <c r="O267" s="19"/>
      <c r="P267"/>
      <c r="Q267" s="3">
        <v>265</v>
      </c>
      <c r="R267" s="3" t="b">
        <v>0</v>
      </c>
      <c r="S267" s="24">
        <v>273.16000000000003</v>
      </c>
      <c r="T267" s="3">
        <v>0.2</v>
      </c>
      <c r="U267" s="16">
        <v>267.92559999999997</v>
      </c>
      <c r="V267" s="3" t="str">
        <f>IF(Table3[[#This Row],[sar]]&lt;&gt;ROUND(testdata[[#This Row],[sar]],4),"ERR","")</f>
        <v/>
      </c>
    </row>
    <row r="268" spans="1:22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4" t="str">
        <f>IF(AND(testdata[[#This Row],[rev]],$G267="UP"),"DN",IF(AND(testdata[[#This Row],[rev]],$G267="DN"),"UP",$G267))</f>
        <v>UP</v>
      </c>
      <c r="H268" s="17" t="b">
        <f>IF(OR(AND($G267="UP",testdata[[#This Row],[low]]&lt;testdata[[#This Row],[sar-e]]),AND($G267="DN",testdata[[#This Row],[high]]&gt;testdata[[#This Row],[sar-e]])),TRUE,FALSE)</f>
        <v>0</v>
      </c>
      <c r="I268" s="1">
        <f>IF(testdata[[#This Row],[rev]],IF(testdata[[#This Row],[dir]]="UP",testdata[[#This Row],[high]],testdata[[#This Row],[low]]),IF($G267="UP",MAX($I267,testdata[[#This Row],[high]]),MIN($I267,testdata[[#This Row],[low]])))</f>
        <v>274.2</v>
      </c>
      <c r="J268" s="14">
        <f>IF(testdata[[#This Row],[rev]],initStep,MIN(maxAF,IF(testdata[[#This Row],[dir]]="UP",IF(testdata[[#This Row],[ep]]&gt;$I267,$J267+step,$J267),IF(testdata[[#This Row],[ep]]&lt;$I267,$J267+step,$J267))))</f>
        <v>0.2</v>
      </c>
      <c r="K268" s="22">
        <f t="shared" si="4"/>
        <v>268.97245813149635</v>
      </c>
      <c r="L268" s="15">
        <f>IF(OR(AND($G267="UP",testdata[[#This Row],[low]]&lt;testdata[[#This Row],[sar-e]]),AND($G267="DN",testdata[[#This Row],[high]]&gt;testdata[[#This Row],[sar-e]])),$I267,testdata[[#This Row],[sar-e]])</f>
        <v>268.97245813149635</v>
      </c>
      <c r="N268" s="20"/>
      <c r="O268" s="19"/>
      <c r="P268"/>
      <c r="Q268" s="3">
        <v>266</v>
      </c>
      <c r="R268" s="3" t="b">
        <v>0</v>
      </c>
      <c r="S268" s="24">
        <v>274.2</v>
      </c>
      <c r="T268" s="3">
        <v>0.2</v>
      </c>
      <c r="U268" s="16">
        <v>268.97250000000003</v>
      </c>
      <c r="V268" s="3" t="str">
        <f>IF(Table3[[#This Row],[sar]]&lt;&gt;ROUND(testdata[[#This Row],[sar]],4),"ERR","")</f>
        <v/>
      </c>
    </row>
    <row r="269" spans="1:22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4" t="str">
        <f>IF(AND(testdata[[#This Row],[rev]],$G268="UP"),"DN",IF(AND(testdata[[#This Row],[rev]],$G268="DN"),"UP",$G268))</f>
        <v>UP</v>
      </c>
      <c r="H269" s="17" t="b">
        <f>IF(OR(AND($G268="UP",testdata[[#This Row],[low]]&lt;testdata[[#This Row],[sar-e]]),AND($G268="DN",testdata[[#This Row],[high]]&gt;testdata[[#This Row],[sar-e]])),TRUE,FALSE)</f>
        <v>0</v>
      </c>
      <c r="I269" s="1">
        <f>IF(testdata[[#This Row],[rev]],IF(testdata[[#This Row],[dir]]="UP",testdata[[#This Row],[high]],testdata[[#This Row],[low]]),IF($G268="UP",MAX($I268,testdata[[#This Row],[high]]),MIN($I268,testdata[[#This Row],[low]])))</f>
        <v>274.2</v>
      </c>
      <c r="J269" s="14">
        <f>IF(testdata[[#This Row],[rev]],initStep,MIN(maxAF,IF(testdata[[#This Row],[dir]]="UP",IF(testdata[[#This Row],[ep]]&gt;$I268,$J268+step,$J268),IF(testdata[[#This Row],[ep]]&lt;$I268,$J268+step,$J268))))</f>
        <v>0.2</v>
      </c>
      <c r="K269" s="22">
        <f t="shared" si="4"/>
        <v>270.01796650519708</v>
      </c>
      <c r="L269" s="15">
        <f>IF(OR(AND($G268="UP",testdata[[#This Row],[low]]&lt;testdata[[#This Row],[sar-e]]),AND($G268="DN",testdata[[#This Row],[high]]&gt;testdata[[#This Row],[sar-e]])),$I268,testdata[[#This Row],[sar-e]])</f>
        <v>270.01796650519708</v>
      </c>
      <c r="N269" s="20"/>
      <c r="O269" s="19"/>
      <c r="P269"/>
      <c r="Q269" s="3">
        <v>267</v>
      </c>
      <c r="R269" s="3" t="b">
        <v>0</v>
      </c>
      <c r="S269" s="24">
        <v>274.2</v>
      </c>
      <c r="T269" s="3">
        <v>0.2</v>
      </c>
      <c r="U269" s="16">
        <v>270.01799999999997</v>
      </c>
      <c r="V269" s="3" t="str">
        <f>IF(Table3[[#This Row],[sar]]&lt;&gt;ROUND(testdata[[#This Row],[sar]],4),"ERR","")</f>
        <v/>
      </c>
    </row>
    <row r="270" spans="1:22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4" t="str">
        <f>IF(AND(testdata[[#This Row],[rev]],$G269="UP"),"DN",IF(AND(testdata[[#This Row],[rev]],$G269="DN"),"UP",$G269))</f>
        <v>UP</v>
      </c>
      <c r="H270" s="17" t="b">
        <f>IF(OR(AND($G269="UP",testdata[[#This Row],[low]]&lt;testdata[[#This Row],[sar-e]]),AND($G269="DN",testdata[[#This Row],[high]]&gt;testdata[[#This Row],[sar-e]])),TRUE,FALSE)</f>
        <v>0</v>
      </c>
      <c r="I270" s="1">
        <f>IF(testdata[[#This Row],[rev]],IF(testdata[[#This Row],[dir]]="UP",testdata[[#This Row],[high]],testdata[[#This Row],[low]]),IF($G269="UP",MAX($I269,testdata[[#This Row],[high]]),MIN($I269,testdata[[#This Row],[low]])))</f>
        <v>276.06</v>
      </c>
      <c r="J270" s="14">
        <f>IF(testdata[[#This Row],[rev]],initStep,MIN(maxAF,IF(testdata[[#This Row],[dir]]="UP",IF(testdata[[#This Row],[ep]]&gt;$I269,$J269+step,$J269),IF(testdata[[#This Row],[ep]]&lt;$I269,$J269+step,$J269))))</f>
        <v>0.2</v>
      </c>
      <c r="K270" s="22">
        <f t="shared" si="4"/>
        <v>270.85437320415764</v>
      </c>
      <c r="L270" s="15">
        <f>IF(OR(AND($G269="UP",testdata[[#This Row],[low]]&lt;testdata[[#This Row],[sar-e]]),AND($G269="DN",testdata[[#This Row],[high]]&gt;testdata[[#This Row],[sar-e]])),$I269,testdata[[#This Row],[sar-e]])</f>
        <v>270.85437320415764</v>
      </c>
      <c r="N270" s="20"/>
      <c r="O270" s="19"/>
      <c r="P270"/>
      <c r="Q270" s="3">
        <v>268</v>
      </c>
      <c r="R270" s="3" t="b">
        <v>0</v>
      </c>
      <c r="S270" s="24">
        <v>276.06</v>
      </c>
      <c r="T270" s="3">
        <v>0.2</v>
      </c>
      <c r="U270" s="16">
        <v>270.8544</v>
      </c>
      <c r="V270" s="3" t="str">
        <f>IF(Table3[[#This Row],[sar]]&lt;&gt;ROUND(testdata[[#This Row],[sar]],4),"ERR","")</f>
        <v/>
      </c>
    </row>
    <row r="271" spans="1:22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4" t="str">
        <f>IF(AND(testdata[[#This Row],[rev]],$G270="UP"),"DN",IF(AND(testdata[[#This Row],[rev]],$G270="DN"),"UP",$G270))</f>
        <v>UP</v>
      </c>
      <c r="H271" s="17" t="b">
        <f>IF(OR(AND($G270="UP",testdata[[#This Row],[low]]&lt;testdata[[#This Row],[sar-e]]),AND($G270="DN",testdata[[#This Row],[high]]&gt;testdata[[#This Row],[sar-e]])),TRUE,FALSE)</f>
        <v>0</v>
      </c>
      <c r="I271" s="1">
        <f>IF(testdata[[#This Row],[rev]],IF(testdata[[#This Row],[dir]]="UP",testdata[[#This Row],[high]],testdata[[#This Row],[low]]),IF($G270="UP",MAX($I270,testdata[[#This Row],[high]]),MIN($I270,testdata[[#This Row],[low]])))</f>
        <v>276.06</v>
      </c>
      <c r="J271" s="14">
        <f>IF(testdata[[#This Row],[rev]],initStep,MIN(maxAF,IF(testdata[[#This Row],[dir]]="UP",IF(testdata[[#This Row],[ep]]&gt;$I270,$J270+step,$J270),IF(testdata[[#This Row],[ep]]&lt;$I270,$J270+step,$J270))))</f>
        <v>0.2</v>
      </c>
      <c r="K271" s="22">
        <f t="shared" si="4"/>
        <v>271.8954985633261</v>
      </c>
      <c r="L271" s="15">
        <f>IF(OR(AND($G270="UP",testdata[[#This Row],[low]]&lt;testdata[[#This Row],[sar-e]]),AND($G270="DN",testdata[[#This Row],[high]]&gt;testdata[[#This Row],[sar-e]])),$I270,testdata[[#This Row],[sar-e]])</f>
        <v>271.8954985633261</v>
      </c>
      <c r="N271" s="20"/>
      <c r="O271" s="19"/>
      <c r="P271"/>
      <c r="Q271" s="3">
        <v>269</v>
      </c>
      <c r="R271" s="3" t="b">
        <v>0</v>
      </c>
      <c r="S271" s="24">
        <v>276.06</v>
      </c>
      <c r="T271" s="3">
        <v>0.2</v>
      </c>
      <c r="U271" s="16">
        <v>271.89550000000003</v>
      </c>
      <c r="V271" s="3" t="str">
        <f>IF(Table3[[#This Row],[sar]]&lt;&gt;ROUND(testdata[[#This Row],[sar]],4),"ERR","")</f>
        <v/>
      </c>
    </row>
    <row r="272" spans="1:22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4" t="str">
        <f>IF(AND(testdata[[#This Row],[rev]],$G271="UP"),"DN",IF(AND(testdata[[#This Row],[rev]],$G271="DN"),"UP",$G271))</f>
        <v>DN</v>
      </c>
      <c r="H272" s="17" t="b">
        <f>IF(OR(AND($G271="UP",testdata[[#This Row],[low]]&lt;testdata[[#This Row],[sar-e]]),AND($G271="DN",testdata[[#This Row],[high]]&gt;testdata[[#This Row],[sar-e]])),TRUE,FALSE)</f>
        <v>1</v>
      </c>
      <c r="I272" s="1">
        <f>IF(testdata[[#This Row],[rev]],IF(testdata[[#This Row],[dir]]="UP",testdata[[#This Row],[high]],testdata[[#This Row],[low]]),IF($G271="UP",MAX($I271,testdata[[#This Row],[high]]),MIN($I271,testdata[[#This Row],[low]])))</f>
        <v>270.85000000000002</v>
      </c>
      <c r="J272" s="14">
        <f>IF(testdata[[#This Row],[rev]],initStep,MIN(maxAF,IF(testdata[[#This Row],[dir]]="UP",IF(testdata[[#This Row],[ep]]&gt;$I271,$J271+step,$J271),IF(testdata[[#This Row],[ep]]&lt;$I271,$J271+step,$J271))))</f>
        <v>0.02</v>
      </c>
      <c r="K272" s="22">
        <f t="shared" si="4"/>
        <v>272.72839885066088</v>
      </c>
      <c r="L272" s="15">
        <f>IF(OR(AND($G271="UP",testdata[[#This Row],[low]]&lt;testdata[[#This Row],[sar-e]]),AND($G271="DN",testdata[[#This Row],[high]]&gt;testdata[[#This Row],[sar-e]])),$I271,testdata[[#This Row],[sar-e]])</f>
        <v>276.06</v>
      </c>
      <c r="N272" s="20"/>
      <c r="O272" s="19"/>
      <c r="P272"/>
      <c r="Q272" s="3">
        <v>270</v>
      </c>
      <c r="R272" s="3" t="b">
        <v>1</v>
      </c>
      <c r="S272" s="24">
        <v>270.85000000000002</v>
      </c>
      <c r="T272" s="3">
        <v>0.02</v>
      </c>
      <c r="U272" s="16">
        <v>276.06</v>
      </c>
      <c r="V272" s="3" t="str">
        <f>IF(Table3[[#This Row],[sar]]&lt;&gt;ROUND(testdata[[#This Row],[sar]],4),"ERR","")</f>
        <v/>
      </c>
    </row>
    <row r="273" spans="1:22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4" t="str">
        <f>IF(AND(testdata[[#This Row],[rev]],$G272="UP"),"DN",IF(AND(testdata[[#This Row],[rev]],$G272="DN"),"UP",$G272))</f>
        <v>DN</v>
      </c>
      <c r="H273" s="17" t="b">
        <f>IF(OR(AND($G272="UP",testdata[[#This Row],[low]]&lt;testdata[[#This Row],[sar-e]]),AND($G272="DN",testdata[[#This Row],[high]]&gt;testdata[[#This Row],[sar-e]])),TRUE,FALSE)</f>
        <v>0</v>
      </c>
      <c r="I273" s="1">
        <f>IF(testdata[[#This Row],[rev]],IF(testdata[[#This Row],[dir]]="UP",testdata[[#This Row],[high]],testdata[[#This Row],[low]]),IF($G272="UP",MAX($I272,testdata[[#This Row],[high]]),MIN($I272,testdata[[#This Row],[low]])))</f>
        <v>270.33</v>
      </c>
      <c r="J273" s="14">
        <f>IF(testdata[[#This Row],[rev]],initStep,MIN(maxAF,IF(testdata[[#This Row],[dir]]="UP",IF(testdata[[#This Row],[ep]]&gt;$I272,$J272+step,$J272),IF(testdata[[#This Row],[ep]]&lt;$I272,$J272+step,$J272))))</f>
        <v>0.04</v>
      </c>
      <c r="K273" s="22">
        <f t="shared" si="4"/>
        <v>275.95580000000001</v>
      </c>
      <c r="L273" s="15">
        <f>IF(OR(AND($G272="UP",testdata[[#This Row],[low]]&lt;testdata[[#This Row],[sar-e]]),AND($G272="DN",testdata[[#This Row],[high]]&gt;testdata[[#This Row],[sar-e]])),$I272,testdata[[#This Row],[sar-e]])</f>
        <v>275.95580000000001</v>
      </c>
      <c r="N273" s="20"/>
      <c r="O273" s="19"/>
      <c r="P273"/>
      <c r="Q273" s="3">
        <v>271</v>
      </c>
      <c r="R273" s="3" t="b">
        <v>0</v>
      </c>
      <c r="S273" s="24">
        <v>270.33</v>
      </c>
      <c r="T273" s="3">
        <v>0.04</v>
      </c>
      <c r="U273" s="16">
        <v>275.95580000000001</v>
      </c>
      <c r="V273" s="3" t="str">
        <f>IF(Table3[[#This Row],[sar]]&lt;&gt;ROUND(testdata[[#This Row],[sar]],4),"ERR","")</f>
        <v/>
      </c>
    </row>
    <row r="274" spans="1:22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4" t="str">
        <f>IF(AND(testdata[[#This Row],[rev]],$G273="UP"),"DN",IF(AND(testdata[[#This Row],[rev]],$G273="DN"),"UP",$G273))</f>
        <v>DN</v>
      </c>
      <c r="H274" s="17" t="b">
        <f>IF(OR(AND($G273="UP",testdata[[#This Row],[low]]&lt;testdata[[#This Row],[sar-e]]),AND($G273="DN",testdata[[#This Row],[high]]&gt;testdata[[#This Row],[sar-e]])),TRUE,FALSE)</f>
        <v>0</v>
      </c>
      <c r="I274" s="1">
        <f>IF(testdata[[#This Row],[rev]],IF(testdata[[#This Row],[dir]]="UP",testdata[[#This Row],[high]],testdata[[#This Row],[low]]),IF($G273="UP",MAX($I273,testdata[[#This Row],[high]]),MIN($I273,testdata[[#This Row],[low]])))</f>
        <v>270.33</v>
      </c>
      <c r="J274" s="14">
        <f>IF(testdata[[#This Row],[rev]],initStep,MIN(maxAF,IF(testdata[[#This Row],[dir]]="UP",IF(testdata[[#This Row],[ep]]&gt;$I273,$J273+step,$J273),IF(testdata[[#This Row],[ep]]&lt;$I273,$J273+step,$J273))))</f>
        <v>0.04</v>
      </c>
      <c r="K274" s="22">
        <f t="shared" si="4"/>
        <v>275.73076800000001</v>
      </c>
      <c r="L274" s="15">
        <f>IF(OR(AND($G273="UP",testdata[[#This Row],[low]]&lt;testdata[[#This Row],[sar-e]]),AND($G273="DN",testdata[[#This Row],[high]]&gt;testdata[[#This Row],[sar-e]])),$I273,testdata[[#This Row],[sar-e]])</f>
        <v>275.73076800000001</v>
      </c>
      <c r="N274" s="20"/>
      <c r="O274" s="19"/>
      <c r="P274"/>
      <c r="Q274" s="3">
        <v>272</v>
      </c>
      <c r="R274" s="3" t="b">
        <v>0</v>
      </c>
      <c r="S274" s="24">
        <v>270.33</v>
      </c>
      <c r="T274" s="3">
        <v>0.04</v>
      </c>
      <c r="U274" s="16">
        <v>275.73079999999999</v>
      </c>
      <c r="V274" s="3" t="str">
        <f>IF(Table3[[#This Row],[sar]]&lt;&gt;ROUND(testdata[[#This Row],[sar]],4),"ERR","")</f>
        <v/>
      </c>
    </row>
    <row r="275" spans="1:22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4" t="str">
        <f>IF(AND(testdata[[#This Row],[rev]],$G274="UP"),"DN",IF(AND(testdata[[#This Row],[rev]],$G274="DN"),"UP",$G274))</f>
        <v>DN</v>
      </c>
      <c r="H275" s="17" t="b">
        <f>IF(OR(AND($G274="UP",testdata[[#This Row],[low]]&lt;testdata[[#This Row],[sar-e]]),AND($G274="DN",testdata[[#This Row],[high]]&gt;testdata[[#This Row],[sar-e]])),TRUE,FALSE)</f>
        <v>0</v>
      </c>
      <c r="I275" s="1">
        <f>IF(testdata[[#This Row],[rev]],IF(testdata[[#This Row],[dir]]="UP",testdata[[#This Row],[high]],testdata[[#This Row],[low]]),IF($G274="UP",MAX($I274,testdata[[#This Row],[high]]),MIN($I274,testdata[[#This Row],[low]])))</f>
        <v>265.25</v>
      </c>
      <c r="J275" s="14">
        <f>IF(testdata[[#This Row],[rev]],initStep,MIN(maxAF,IF(testdata[[#This Row],[dir]]="UP",IF(testdata[[#This Row],[ep]]&gt;$I274,$J274+step,$J274),IF(testdata[[#This Row],[ep]]&lt;$I274,$J274+step,$J274))))</f>
        <v>0.06</v>
      </c>
      <c r="K275" s="22">
        <f t="shared" si="4"/>
        <v>275.51473728000002</v>
      </c>
      <c r="L275" s="15">
        <f>IF(OR(AND($G274="UP",testdata[[#This Row],[low]]&lt;testdata[[#This Row],[sar-e]]),AND($G274="DN",testdata[[#This Row],[high]]&gt;testdata[[#This Row],[sar-e]])),$I274,testdata[[#This Row],[sar-e]])</f>
        <v>275.51473728000002</v>
      </c>
      <c r="N275" s="20"/>
      <c r="O275" s="19"/>
      <c r="P275"/>
      <c r="Q275" s="3">
        <v>273</v>
      </c>
      <c r="R275" s="3" t="b">
        <v>0</v>
      </c>
      <c r="S275" s="24">
        <v>265.25</v>
      </c>
      <c r="T275" s="3">
        <v>0.06</v>
      </c>
      <c r="U275" s="16">
        <v>275.5147</v>
      </c>
      <c r="V275" s="3" t="str">
        <f>IF(Table3[[#This Row],[sar]]&lt;&gt;ROUND(testdata[[#This Row],[sar]],4),"ERR","")</f>
        <v/>
      </c>
    </row>
    <row r="276" spans="1:22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4" t="str">
        <f>IF(AND(testdata[[#This Row],[rev]],$G275="UP"),"DN",IF(AND(testdata[[#This Row],[rev]],$G275="DN"),"UP",$G275))</f>
        <v>DN</v>
      </c>
      <c r="H276" s="17" t="b">
        <f>IF(OR(AND($G275="UP",testdata[[#This Row],[low]]&lt;testdata[[#This Row],[sar-e]]),AND($G275="DN",testdata[[#This Row],[high]]&gt;testdata[[#This Row],[sar-e]])),TRUE,FALSE)</f>
        <v>0</v>
      </c>
      <c r="I276" s="1">
        <f>IF(testdata[[#This Row],[rev]],IF(testdata[[#This Row],[dir]]="UP",testdata[[#This Row],[high]],testdata[[#This Row],[low]]),IF($G275="UP",MAX($I275,testdata[[#This Row],[high]]),MIN($I275,testdata[[#This Row],[low]])))</f>
        <v>253.6</v>
      </c>
      <c r="J276" s="14">
        <f>IF(testdata[[#This Row],[rev]],initStep,MIN(maxAF,IF(testdata[[#This Row],[dir]]="UP",IF(testdata[[#This Row],[ep]]&gt;$I275,$J275+step,$J275),IF(testdata[[#This Row],[ep]]&lt;$I275,$J275+step,$J275))))</f>
        <v>0.08</v>
      </c>
      <c r="K276" s="22">
        <f t="shared" si="4"/>
        <v>274.89885304320001</v>
      </c>
      <c r="L276" s="15">
        <f>IF(OR(AND($G275="UP",testdata[[#This Row],[low]]&lt;testdata[[#This Row],[sar-e]]),AND($G275="DN",testdata[[#This Row],[high]]&gt;testdata[[#This Row],[sar-e]])),$I275,testdata[[#This Row],[sar-e]])</f>
        <v>274.89885304320001</v>
      </c>
      <c r="N276" s="20"/>
      <c r="O276" s="19"/>
      <c r="P276"/>
      <c r="Q276" s="3">
        <v>274</v>
      </c>
      <c r="R276" s="3" t="b">
        <v>0</v>
      </c>
      <c r="S276" s="24">
        <v>253.6</v>
      </c>
      <c r="T276" s="3">
        <v>0.08</v>
      </c>
      <c r="U276" s="16">
        <v>274.89890000000003</v>
      </c>
      <c r="V276" s="3" t="str">
        <f>IF(Table3[[#This Row],[sar]]&lt;&gt;ROUND(testdata[[#This Row],[sar]],4),"ERR","")</f>
        <v/>
      </c>
    </row>
    <row r="277" spans="1:22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4" t="str">
        <f>IF(AND(testdata[[#This Row],[rev]],$G276="UP"),"DN",IF(AND(testdata[[#This Row],[rev]],$G276="DN"),"UP",$G276))</f>
        <v>DN</v>
      </c>
      <c r="H277" s="17" t="b">
        <f>IF(OR(AND($G276="UP",testdata[[#This Row],[low]]&lt;testdata[[#This Row],[sar-e]]),AND($G276="DN",testdata[[#This Row],[high]]&gt;testdata[[#This Row],[sar-e]])),TRUE,FALSE)</f>
        <v>0</v>
      </c>
      <c r="I277" s="1">
        <f>IF(testdata[[#This Row],[rev]],IF(testdata[[#This Row],[dir]]="UP",testdata[[#This Row],[high]],testdata[[#This Row],[low]]),IF($G276="UP",MAX($I276,testdata[[#This Row],[high]]),MIN($I276,testdata[[#This Row],[low]])))</f>
        <v>249.16</v>
      </c>
      <c r="J277" s="14">
        <f>IF(testdata[[#This Row],[rev]],initStep,MIN(maxAF,IF(testdata[[#This Row],[dir]]="UP",IF(testdata[[#This Row],[ep]]&gt;$I276,$J276+step,$J276),IF(testdata[[#This Row],[ep]]&lt;$I276,$J276+step,$J276))))</f>
        <v>0.1</v>
      </c>
      <c r="K277" s="22">
        <f t="shared" si="4"/>
        <v>273.19494479974401</v>
      </c>
      <c r="L277" s="15">
        <f>IF(OR(AND($G276="UP",testdata[[#This Row],[low]]&lt;testdata[[#This Row],[sar-e]]),AND($G276="DN",testdata[[#This Row],[high]]&gt;testdata[[#This Row],[sar-e]])),$I276,testdata[[#This Row],[sar-e]])</f>
        <v>273.19494479974401</v>
      </c>
      <c r="N277" s="20"/>
      <c r="O277" s="19"/>
      <c r="P277"/>
      <c r="Q277" s="3">
        <v>275</v>
      </c>
      <c r="R277" s="3" t="b">
        <v>0</v>
      </c>
      <c r="S277" s="24">
        <v>249.16</v>
      </c>
      <c r="T277" s="3">
        <v>0.1</v>
      </c>
      <c r="U277" s="16">
        <v>273.19490000000002</v>
      </c>
      <c r="V277" s="3" t="str">
        <f>IF(Table3[[#This Row],[sar]]&lt;&gt;ROUND(testdata[[#This Row],[sar]],4),"ERR","")</f>
        <v/>
      </c>
    </row>
    <row r="278" spans="1:22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4" t="str">
        <f>IF(AND(testdata[[#This Row],[rev]],$G277="UP"),"DN",IF(AND(testdata[[#This Row],[rev]],$G277="DN"),"UP",$G277))</f>
        <v>DN</v>
      </c>
      <c r="H278" s="17" t="b">
        <f>IF(OR(AND($G277="UP",testdata[[#This Row],[low]]&lt;testdata[[#This Row],[sar-e]]),AND($G277="DN",testdata[[#This Row],[high]]&gt;testdata[[#This Row],[sar-e]])),TRUE,FALSE)</f>
        <v>0</v>
      </c>
      <c r="I278" s="1">
        <f>IF(testdata[[#This Row],[rev]],IF(testdata[[#This Row],[dir]]="UP",testdata[[#This Row],[high]],testdata[[#This Row],[low]]),IF($G277="UP",MAX($I277,testdata[[#This Row],[high]]),MIN($I277,testdata[[#This Row],[low]])))</f>
        <v>249.16</v>
      </c>
      <c r="J278" s="14">
        <f>IF(testdata[[#This Row],[rev]],initStep,MIN(maxAF,IF(testdata[[#This Row],[dir]]="UP",IF(testdata[[#This Row],[ep]]&gt;$I277,$J277+step,$J277),IF(testdata[[#This Row],[ep]]&lt;$I277,$J277+step,$J277))))</f>
        <v>0.1</v>
      </c>
      <c r="K278" s="22">
        <f t="shared" si="4"/>
        <v>270.79145031976958</v>
      </c>
      <c r="L278" s="15">
        <f>IF(OR(AND($G277="UP",testdata[[#This Row],[low]]&lt;testdata[[#This Row],[sar-e]]),AND($G277="DN",testdata[[#This Row],[high]]&gt;testdata[[#This Row],[sar-e]])),$I277,testdata[[#This Row],[sar-e]])</f>
        <v>270.79145031976958</v>
      </c>
      <c r="N278" s="20"/>
      <c r="O278" s="19"/>
      <c r="P278"/>
      <c r="Q278" s="3">
        <v>276</v>
      </c>
      <c r="R278" s="3" t="b">
        <v>0</v>
      </c>
      <c r="S278" s="24">
        <v>249.16</v>
      </c>
      <c r="T278" s="3">
        <v>0.1</v>
      </c>
      <c r="U278" s="16">
        <v>270.79149999999998</v>
      </c>
      <c r="V278" s="3" t="str">
        <f>IF(Table3[[#This Row],[sar]]&lt;&gt;ROUND(testdata[[#This Row],[sar]],4),"ERR","")</f>
        <v/>
      </c>
    </row>
    <row r="279" spans="1:22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4" t="str">
        <f>IF(AND(testdata[[#This Row],[rev]],$G278="UP"),"DN",IF(AND(testdata[[#This Row],[rev]],$G278="DN"),"UP",$G278))</f>
        <v>DN</v>
      </c>
      <c r="H279" s="17" t="b">
        <f>IF(OR(AND($G278="UP",testdata[[#This Row],[low]]&lt;testdata[[#This Row],[sar-e]]),AND($G278="DN",testdata[[#This Row],[high]]&gt;testdata[[#This Row],[sar-e]])),TRUE,FALSE)</f>
        <v>0</v>
      </c>
      <c r="I279" s="1">
        <f>IF(testdata[[#This Row],[rev]],IF(testdata[[#This Row],[dir]]="UP",testdata[[#This Row],[high]],testdata[[#This Row],[low]]),IF($G278="UP",MAX($I278,testdata[[#This Row],[high]]),MIN($I278,testdata[[#This Row],[low]])))</f>
        <v>248.09</v>
      </c>
      <c r="J279" s="14">
        <f>IF(testdata[[#This Row],[rev]],initStep,MIN(maxAF,IF(testdata[[#This Row],[dir]]="UP",IF(testdata[[#This Row],[ep]]&gt;$I278,$J278+step,$J278),IF(testdata[[#This Row],[ep]]&lt;$I278,$J278+step,$J278))))</f>
        <v>0.12000000000000001</v>
      </c>
      <c r="K279" s="22">
        <f t="shared" si="4"/>
        <v>268.62830528779261</v>
      </c>
      <c r="L279" s="15">
        <f>IF(OR(AND($G278="UP",testdata[[#This Row],[low]]&lt;testdata[[#This Row],[sar-e]]),AND($G278="DN",testdata[[#This Row],[high]]&gt;testdata[[#This Row],[sar-e]])),$I278,testdata[[#This Row],[sar-e]])</f>
        <v>268.62830528779261</v>
      </c>
      <c r="N279" s="20"/>
      <c r="O279" s="19"/>
      <c r="P279"/>
      <c r="Q279" s="3">
        <v>277</v>
      </c>
      <c r="R279" s="3" t="b">
        <v>0</v>
      </c>
      <c r="S279" s="24">
        <v>248.09</v>
      </c>
      <c r="T279" s="3">
        <v>0.12</v>
      </c>
      <c r="U279" s="16">
        <v>268.62830000000002</v>
      </c>
      <c r="V279" s="3" t="str">
        <f>IF(Table3[[#This Row],[sar]]&lt;&gt;ROUND(testdata[[#This Row],[sar]],4),"ERR","")</f>
        <v/>
      </c>
    </row>
    <row r="280" spans="1:22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4" t="str">
        <f>IF(AND(testdata[[#This Row],[rev]],$G279="UP"),"DN",IF(AND(testdata[[#This Row],[rev]],$G279="DN"),"UP",$G279))</f>
        <v>DN</v>
      </c>
      <c r="H280" s="17" t="b">
        <f>IF(OR(AND($G279="UP",testdata[[#This Row],[low]]&lt;testdata[[#This Row],[sar-e]]),AND($G279="DN",testdata[[#This Row],[high]]&gt;testdata[[#This Row],[sar-e]])),TRUE,FALSE)</f>
        <v>0</v>
      </c>
      <c r="I280" s="1">
        <f>IF(testdata[[#This Row],[rev]],IF(testdata[[#This Row],[dir]]="UP",testdata[[#This Row],[high]],testdata[[#This Row],[low]]),IF($G279="UP",MAX($I279,testdata[[#This Row],[high]]),MIN($I279,testdata[[#This Row],[low]])))</f>
        <v>243.59</v>
      </c>
      <c r="J280" s="14">
        <f>IF(testdata[[#This Row],[rev]],initStep,MIN(maxAF,IF(testdata[[#This Row],[dir]]="UP",IF(testdata[[#This Row],[ep]]&gt;$I279,$J279+step,$J279),IF(testdata[[#This Row],[ep]]&lt;$I279,$J279+step,$J279))))</f>
        <v>0.14000000000000001</v>
      </c>
      <c r="K280" s="22">
        <f t="shared" si="4"/>
        <v>266.16370865325752</v>
      </c>
      <c r="L280" s="15">
        <f>IF(OR(AND($G279="UP",testdata[[#This Row],[low]]&lt;testdata[[#This Row],[sar-e]]),AND($G279="DN",testdata[[#This Row],[high]]&gt;testdata[[#This Row],[sar-e]])),$I279,testdata[[#This Row],[sar-e]])</f>
        <v>266.16370865325752</v>
      </c>
      <c r="N280" s="20"/>
      <c r="O280" s="19"/>
      <c r="P280"/>
      <c r="Q280" s="3">
        <v>278</v>
      </c>
      <c r="R280" s="3" t="b">
        <v>0</v>
      </c>
      <c r="S280" s="24">
        <v>243.59</v>
      </c>
      <c r="T280" s="3">
        <v>0.14000000000000001</v>
      </c>
      <c r="U280" s="16">
        <v>266.16370000000001</v>
      </c>
      <c r="V280" s="3" t="str">
        <f>IF(Table3[[#This Row],[sar]]&lt;&gt;ROUND(testdata[[#This Row],[sar]],4),"ERR","")</f>
        <v/>
      </c>
    </row>
    <row r="281" spans="1:22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4" t="str">
        <f>IF(AND(testdata[[#This Row],[rev]],$G280="UP"),"DN",IF(AND(testdata[[#This Row],[rev]],$G280="DN"),"UP",$G280))</f>
        <v>DN</v>
      </c>
      <c r="H281" s="17" t="b">
        <f>IF(OR(AND($G280="UP",testdata[[#This Row],[low]]&lt;testdata[[#This Row],[sar-e]]),AND($G280="DN",testdata[[#This Row],[high]]&gt;testdata[[#This Row],[sar-e]])),TRUE,FALSE)</f>
        <v>0</v>
      </c>
      <c r="I281" s="1">
        <f>IF(testdata[[#This Row],[rev]],IF(testdata[[#This Row],[dir]]="UP",testdata[[#This Row],[high]],testdata[[#This Row],[low]]),IF($G280="UP",MAX($I280,testdata[[#This Row],[high]]),MIN($I280,testdata[[#This Row],[low]])))</f>
        <v>243.59</v>
      </c>
      <c r="J281" s="14">
        <f>IF(testdata[[#This Row],[rev]],initStep,MIN(maxAF,IF(testdata[[#This Row],[dir]]="UP",IF(testdata[[#This Row],[ep]]&gt;$I280,$J280+step,$J280),IF(testdata[[#This Row],[ep]]&lt;$I280,$J280+step,$J280))))</f>
        <v>0.14000000000000001</v>
      </c>
      <c r="K281" s="22">
        <f t="shared" si="4"/>
        <v>263.00338944180146</v>
      </c>
      <c r="L281" s="15">
        <f>IF(OR(AND($G280="UP",testdata[[#This Row],[low]]&lt;testdata[[#This Row],[sar-e]]),AND($G280="DN",testdata[[#This Row],[high]]&gt;testdata[[#This Row],[sar-e]])),$I280,testdata[[#This Row],[sar-e]])</f>
        <v>263.00338944180146</v>
      </c>
      <c r="N281" s="20"/>
      <c r="O281" s="19"/>
      <c r="P281"/>
      <c r="Q281" s="3">
        <v>279</v>
      </c>
      <c r="R281" s="3" t="b">
        <v>0</v>
      </c>
      <c r="S281" s="24">
        <v>243.59</v>
      </c>
      <c r="T281" s="3">
        <v>0.14000000000000001</v>
      </c>
      <c r="U281" s="16">
        <v>263.0034</v>
      </c>
      <c r="V281" s="3" t="str">
        <f>IF(Table3[[#This Row],[sar]]&lt;&gt;ROUND(testdata[[#This Row],[sar]],4),"ERR","")</f>
        <v/>
      </c>
    </row>
    <row r="282" spans="1:22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4" t="str">
        <f>IF(AND(testdata[[#This Row],[rev]],$G281="UP"),"DN",IF(AND(testdata[[#This Row],[rev]],$G281="DN"),"UP",$G281))</f>
        <v>DN</v>
      </c>
      <c r="H282" s="17" t="b">
        <f>IF(OR(AND($G281="UP",testdata[[#This Row],[low]]&lt;testdata[[#This Row],[sar-e]]),AND($G281="DN",testdata[[#This Row],[high]]&gt;testdata[[#This Row],[sar-e]])),TRUE,FALSE)</f>
        <v>0</v>
      </c>
      <c r="I282" s="1">
        <f>IF(testdata[[#This Row],[rev]],IF(testdata[[#This Row],[dir]]="UP",testdata[[#This Row],[high]],testdata[[#This Row],[low]]),IF($G281="UP",MAX($I281,testdata[[#This Row],[high]]),MIN($I281,testdata[[#This Row],[low]])))</f>
        <v>243.59</v>
      </c>
      <c r="J282" s="14">
        <f>IF(testdata[[#This Row],[rev]],initStep,MIN(maxAF,IF(testdata[[#This Row],[dir]]="UP",IF(testdata[[#This Row],[ep]]&gt;$I281,$J281+step,$J281),IF(testdata[[#This Row],[ep]]&lt;$I281,$J281+step,$J281))))</f>
        <v>0.14000000000000001</v>
      </c>
      <c r="K282" s="22">
        <f t="shared" si="4"/>
        <v>260.28551491994926</v>
      </c>
      <c r="L282" s="15">
        <f>IF(OR(AND($G281="UP",testdata[[#This Row],[low]]&lt;testdata[[#This Row],[sar-e]]),AND($G281="DN",testdata[[#This Row],[high]]&gt;testdata[[#This Row],[sar-e]])),$I281,testdata[[#This Row],[sar-e]])</f>
        <v>260.28551491994926</v>
      </c>
      <c r="N282" s="20"/>
      <c r="O282" s="19"/>
      <c r="P282"/>
      <c r="Q282" s="3">
        <v>280</v>
      </c>
      <c r="R282" s="3" t="b">
        <v>0</v>
      </c>
      <c r="S282" s="24">
        <v>243.59</v>
      </c>
      <c r="T282" s="3">
        <v>0.14000000000000001</v>
      </c>
      <c r="U282" s="16">
        <v>260.28550000000001</v>
      </c>
      <c r="V282" s="3" t="str">
        <f>IF(Table3[[#This Row],[sar]]&lt;&gt;ROUND(testdata[[#This Row],[sar]],4),"ERR","")</f>
        <v/>
      </c>
    </row>
    <row r="283" spans="1:22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4" t="str">
        <f>IF(AND(testdata[[#This Row],[rev]],$G282="UP"),"DN",IF(AND(testdata[[#This Row],[rev]],$G282="DN"),"UP",$G282))</f>
        <v>UP</v>
      </c>
      <c r="H283" s="17" t="b">
        <f>IF(OR(AND($G282="UP",testdata[[#This Row],[low]]&lt;testdata[[#This Row],[sar-e]]),AND($G282="DN",testdata[[#This Row],[high]]&gt;testdata[[#This Row],[sar-e]])),TRUE,FALSE)</f>
        <v>1</v>
      </c>
      <c r="I283" s="1">
        <f>IF(testdata[[#This Row],[rev]],IF(testdata[[#This Row],[dir]]="UP",testdata[[#This Row],[high]],testdata[[#This Row],[low]]),IF($G282="UP",MAX($I282,testdata[[#This Row],[high]]),MIN($I282,testdata[[#This Row],[low]])))</f>
        <v>260.04000000000002</v>
      </c>
      <c r="J283" s="14">
        <f>IF(testdata[[#This Row],[rev]],initStep,MIN(maxAF,IF(testdata[[#This Row],[dir]]="UP",IF(testdata[[#This Row],[ep]]&gt;$I282,$J282+step,$J282),IF(testdata[[#This Row],[ep]]&lt;$I282,$J282+step,$J282))))</f>
        <v>0.02</v>
      </c>
      <c r="K283" s="22">
        <f t="shared" si="4"/>
        <v>257.94814283115636</v>
      </c>
      <c r="L283" s="15">
        <f>IF(OR(AND($G282="UP",testdata[[#This Row],[low]]&lt;testdata[[#This Row],[sar-e]]),AND($G282="DN",testdata[[#This Row],[high]]&gt;testdata[[#This Row],[sar-e]])),$I282,testdata[[#This Row],[sar-e]])</f>
        <v>243.59</v>
      </c>
      <c r="N283" s="20"/>
      <c r="O283" s="19"/>
      <c r="P283"/>
      <c r="Q283" s="3">
        <v>281</v>
      </c>
      <c r="R283" s="3" t="b">
        <v>1</v>
      </c>
      <c r="S283" s="24">
        <v>260.04000000000002</v>
      </c>
      <c r="T283" s="3">
        <v>0.02</v>
      </c>
      <c r="U283" s="16">
        <v>243.59</v>
      </c>
      <c r="V283" s="3" t="str">
        <f>IF(Table3[[#This Row],[sar]]&lt;&gt;ROUND(testdata[[#This Row],[sar]],4),"ERR","")</f>
        <v/>
      </c>
    </row>
    <row r="284" spans="1:22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4" t="str">
        <f>IF(AND(testdata[[#This Row],[rev]],$G283="UP"),"DN",IF(AND(testdata[[#This Row],[rev]],$G283="DN"),"UP",$G283))</f>
        <v>UP</v>
      </c>
      <c r="H284" s="17" t="b">
        <f>IF(OR(AND($G283="UP",testdata[[#This Row],[low]]&lt;testdata[[#This Row],[sar-e]]),AND($G283="DN",testdata[[#This Row],[high]]&gt;testdata[[#This Row],[sar-e]])),TRUE,FALSE)</f>
        <v>0</v>
      </c>
      <c r="I284" s="1">
        <f>IF(testdata[[#This Row],[rev]],IF(testdata[[#This Row],[dir]]="UP",testdata[[#This Row],[high]],testdata[[#This Row],[low]]),IF($G283="UP",MAX($I283,testdata[[#This Row],[high]]),MIN($I283,testdata[[#This Row],[low]])))</f>
        <v>262.97000000000003</v>
      </c>
      <c r="J284" s="14">
        <f>IF(testdata[[#This Row],[rev]],initStep,MIN(maxAF,IF(testdata[[#This Row],[dir]]="UP",IF(testdata[[#This Row],[ep]]&gt;$I283,$J283+step,$J283),IF(testdata[[#This Row],[ep]]&lt;$I283,$J283+step,$J283))))</f>
        <v>0.04</v>
      </c>
      <c r="K284" s="22">
        <f t="shared" si="4"/>
        <v>243.91900000000001</v>
      </c>
      <c r="L284" s="15">
        <f>IF(OR(AND($G283="UP",testdata[[#This Row],[low]]&lt;testdata[[#This Row],[sar-e]]),AND($G283="DN",testdata[[#This Row],[high]]&gt;testdata[[#This Row],[sar-e]])),$I283,testdata[[#This Row],[sar-e]])</f>
        <v>243.91900000000001</v>
      </c>
      <c r="N284" s="20"/>
      <c r="O284" s="19"/>
      <c r="P284"/>
      <c r="Q284" s="3">
        <v>282</v>
      </c>
      <c r="R284" s="3" t="b">
        <v>0</v>
      </c>
      <c r="S284" s="24">
        <v>262.97000000000003</v>
      </c>
      <c r="T284" s="3">
        <v>0.04</v>
      </c>
      <c r="U284" s="16">
        <v>243.91900000000001</v>
      </c>
      <c r="V284" s="3" t="str">
        <f>IF(Table3[[#This Row],[sar]]&lt;&gt;ROUND(testdata[[#This Row],[sar]],4),"ERR","")</f>
        <v/>
      </c>
    </row>
    <row r="285" spans="1:22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4" t="str">
        <f>IF(AND(testdata[[#This Row],[rev]],$G284="UP"),"DN",IF(AND(testdata[[#This Row],[rev]],$G284="DN"),"UP",$G284))</f>
        <v>UP</v>
      </c>
      <c r="H285" s="17" t="b">
        <f>IF(OR(AND($G284="UP",testdata[[#This Row],[low]]&lt;testdata[[#This Row],[sar-e]]),AND($G284="DN",testdata[[#This Row],[high]]&gt;testdata[[#This Row],[sar-e]])),TRUE,FALSE)</f>
        <v>0</v>
      </c>
      <c r="I285" s="1">
        <f>IF(testdata[[#This Row],[rev]],IF(testdata[[#This Row],[dir]]="UP",testdata[[#This Row],[high]],testdata[[#This Row],[low]]),IF($G284="UP",MAX($I284,testdata[[#This Row],[high]]),MIN($I284,testdata[[#This Row],[low]])))</f>
        <v>265.17</v>
      </c>
      <c r="J285" s="14">
        <f>IF(testdata[[#This Row],[rev]],initStep,MIN(maxAF,IF(testdata[[#This Row],[dir]]="UP",IF(testdata[[#This Row],[ep]]&gt;$I284,$J284+step,$J284),IF(testdata[[#This Row],[ep]]&lt;$I284,$J284+step,$J284))))</f>
        <v>0.06</v>
      </c>
      <c r="K285" s="22">
        <f t="shared" si="4"/>
        <v>244.68104000000002</v>
      </c>
      <c r="L285" s="15">
        <f>IF(OR(AND($G284="UP",testdata[[#This Row],[low]]&lt;testdata[[#This Row],[sar-e]]),AND($G284="DN",testdata[[#This Row],[high]]&gt;testdata[[#This Row],[sar-e]])),$I284,testdata[[#This Row],[sar-e]])</f>
        <v>244.68104000000002</v>
      </c>
      <c r="N285" s="20"/>
      <c r="O285" s="19"/>
      <c r="P285"/>
      <c r="Q285" s="3">
        <v>283</v>
      </c>
      <c r="R285" s="3" t="b">
        <v>0</v>
      </c>
      <c r="S285" s="24">
        <v>265.17</v>
      </c>
      <c r="T285" s="3">
        <v>0.06</v>
      </c>
      <c r="U285" s="16">
        <v>244.68100000000001</v>
      </c>
      <c r="V285" s="3" t="str">
        <f>IF(Table3[[#This Row],[sar]]&lt;&gt;ROUND(testdata[[#This Row],[sar]],4),"ERR","")</f>
        <v/>
      </c>
    </row>
    <row r="286" spans="1:22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4" t="str">
        <f>IF(AND(testdata[[#This Row],[rev]],$G285="UP"),"DN",IF(AND(testdata[[#This Row],[rev]],$G285="DN"),"UP",$G285))</f>
        <v>UP</v>
      </c>
      <c r="H286" s="17" t="b">
        <f>IF(OR(AND($G285="UP",testdata[[#This Row],[low]]&lt;testdata[[#This Row],[sar-e]]),AND($G285="DN",testdata[[#This Row],[high]]&gt;testdata[[#This Row],[sar-e]])),TRUE,FALSE)</f>
        <v>0</v>
      </c>
      <c r="I286" s="1">
        <f>IF(testdata[[#This Row],[rev]],IF(testdata[[#This Row],[dir]]="UP",testdata[[#This Row],[high]],testdata[[#This Row],[low]]),IF($G285="UP",MAX($I285,testdata[[#This Row],[high]]),MIN($I285,testdata[[#This Row],[low]])))</f>
        <v>265.17</v>
      </c>
      <c r="J286" s="14">
        <f>IF(testdata[[#This Row],[rev]],initStep,MIN(maxAF,IF(testdata[[#This Row],[dir]]="UP",IF(testdata[[#This Row],[ep]]&gt;$I285,$J285+step,$J285),IF(testdata[[#This Row],[ep]]&lt;$I285,$J285+step,$J285))))</f>
        <v>0.06</v>
      </c>
      <c r="K286" s="22">
        <f t="shared" si="4"/>
        <v>245.91037760000003</v>
      </c>
      <c r="L286" s="15">
        <f>IF(OR(AND($G285="UP",testdata[[#This Row],[low]]&lt;testdata[[#This Row],[sar-e]]),AND($G285="DN",testdata[[#This Row],[high]]&gt;testdata[[#This Row],[sar-e]])),$I285,testdata[[#This Row],[sar-e]])</f>
        <v>245.91037760000003</v>
      </c>
      <c r="N286" s="20"/>
      <c r="O286" s="19"/>
      <c r="P286"/>
      <c r="Q286" s="3">
        <v>284</v>
      </c>
      <c r="R286" s="3" t="b">
        <v>0</v>
      </c>
      <c r="S286" s="24">
        <v>265.17</v>
      </c>
      <c r="T286" s="3">
        <v>0.06</v>
      </c>
      <c r="U286" s="16">
        <v>245.91040000000001</v>
      </c>
      <c r="V286" s="3" t="str">
        <f>IF(Table3[[#This Row],[sar]]&lt;&gt;ROUND(testdata[[#This Row],[sar]],4),"ERR","")</f>
        <v/>
      </c>
    </row>
    <row r="287" spans="1:22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4" t="str">
        <f>IF(AND(testdata[[#This Row],[rev]],$G286="UP"),"DN",IF(AND(testdata[[#This Row],[rev]],$G286="DN"),"UP",$G286))</f>
        <v>UP</v>
      </c>
      <c r="H287" s="17" t="b">
        <f>IF(OR(AND($G286="UP",testdata[[#This Row],[low]]&lt;testdata[[#This Row],[sar-e]]),AND($G286="DN",testdata[[#This Row],[high]]&gt;testdata[[#This Row],[sar-e]])),TRUE,FALSE)</f>
        <v>0</v>
      </c>
      <c r="I287" s="1">
        <f>IF(testdata[[#This Row],[rev]],IF(testdata[[#This Row],[dir]]="UP",testdata[[#This Row],[high]],testdata[[#This Row],[low]]),IF($G286="UP",MAX($I286,testdata[[#This Row],[high]]),MIN($I286,testdata[[#This Row],[low]])))</f>
        <v>265.17</v>
      </c>
      <c r="J287" s="14">
        <f>IF(testdata[[#This Row],[rev]],initStep,MIN(maxAF,IF(testdata[[#This Row],[dir]]="UP",IF(testdata[[#This Row],[ep]]&gt;$I286,$J286+step,$J286),IF(testdata[[#This Row],[ep]]&lt;$I286,$J286+step,$J286))))</f>
        <v>0.06</v>
      </c>
      <c r="K287" s="22">
        <f t="shared" si="4"/>
        <v>247.06595494400003</v>
      </c>
      <c r="L287" s="15">
        <f>IF(OR(AND($G286="UP",testdata[[#This Row],[low]]&lt;testdata[[#This Row],[sar-e]]),AND($G286="DN",testdata[[#This Row],[high]]&gt;testdata[[#This Row],[sar-e]])),$I286,testdata[[#This Row],[sar-e]])</f>
        <v>247.06595494400003</v>
      </c>
      <c r="N287" s="20"/>
      <c r="O287" s="19"/>
      <c r="P287"/>
      <c r="Q287" s="3">
        <v>285</v>
      </c>
      <c r="R287" s="3" t="b">
        <v>0</v>
      </c>
      <c r="S287" s="24">
        <v>265.17</v>
      </c>
      <c r="T287" s="3">
        <v>0.06</v>
      </c>
      <c r="U287" s="16">
        <v>247.066</v>
      </c>
      <c r="V287" s="3" t="str">
        <f>IF(Table3[[#This Row],[sar]]&lt;&gt;ROUND(testdata[[#This Row],[sar]],4),"ERR","")</f>
        <v/>
      </c>
    </row>
    <row r="288" spans="1:22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4" t="str">
        <f>IF(AND(testdata[[#This Row],[rev]],$G287="UP"),"DN",IF(AND(testdata[[#This Row],[rev]],$G287="DN"),"UP",$G287))</f>
        <v>UP</v>
      </c>
      <c r="H288" s="17" t="b">
        <f>IF(OR(AND($G287="UP",testdata[[#This Row],[low]]&lt;testdata[[#This Row],[sar-e]]),AND($G287="DN",testdata[[#This Row],[high]]&gt;testdata[[#This Row],[sar-e]])),TRUE,FALSE)</f>
        <v>0</v>
      </c>
      <c r="I288" s="1">
        <f>IF(testdata[[#This Row],[rev]],IF(testdata[[#This Row],[dir]]="UP",testdata[[#This Row],[high]],testdata[[#This Row],[low]]),IF($G287="UP",MAX($I287,testdata[[#This Row],[high]]),MIN($I287,testdata[[#This Row],[low]])))</f>
        <v>265.17</v>
      </c>
      <c r="J288" s="14">
        <f>IF(testdata[[#This Row],[rev]],initStep,MIN(maxAF,IF(testdata[[#This Row],[dir]]="UP",IF(testdata[[#This Row],[ep]]&gt;$I287,$J287+step,$J287),IF(testdata[[#This Row],[ep]]&lt;$I287,$J287+step,$J287))))</f>
        <v>0.06</v>
      </c>
      <c r="K288" s="22">
        <f t="shared" si="4"/>
        <v>248.15219764736003</v>
      </c>
      <c r="L288" s="15">
        <f>IF(OR(AND($G287="UP",testdata[[#This Row],[low]]&lt;testdata[[#This Row],[sar-e]]),AND($G287="DN",testdata[[#This Row],[high]]&gt;testdata[[#This Row],[sar-e]])),$I287,testdata[[#This Row],[sar-e]])</f>
        <v>248.15219764736003</v>
      </c>
      <c r="N288" s="20"/>
      <c r="O288" s="19"/>
      <c r="P288"/>
      <c r="Q288" s="3">
        <v>286</v>
      </c>
      <c r="R288" s="3" t="b">
        <v>0</v>
      </c>
      <c r="S288" s="24">
        <v>265.17</v>
      </c>
      <c r="T288" s="3">
        <v>0.06</v>
      </c>
      <c r="U288" s="16">
        <v>248.15219999999999</v>
      </c>
      <c r="V288" s="3" t="str">
        <f>IF(Table3[[#This Row],[sar]]&lt;&gt;ROUND(testdata[[#This Row],[sar]],4),"ERR","")</f>
        <v/>
      </c>
    </row>
    <row r="289" spans="1:22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4" t="str">
        <f>IF(AND(testdata[[#This Row],[rev]],$G288="UP"),"DN",IF(AND(testdata[[#This Row],[rev]],$G288="DN"),"UP",$G288))</f>
        <v>UP</v>
      </c>
      <c r="H289" s="17" t="b">
        <f>IF(OR(AND($G288="UP",testdata[[#This Row],[low]]&lt;testdata[[#This Row],[sar-e]]),AND($G288="DN",testdata[[#This Row],[high]]&gt;testdata[[#This Row],[sar-e]])),TRUE,FALSE)</f>
        <v>0</v>
      </c>
      <c r="I289" s="1">
        <f>IF(testdata[[#This Row],[rev]],IF(testdata[[#This Row],[dir]]="UP",testdata[[#This Row],[high]],testdata[[#This Row],[low]]),IF($G288="UP",MAX($I288,testdata[[#This Row],[high]]),MIN($I288,testdata[[#This Row],[low]])))</f>
        <v>265.17</v>
      </c>
      <c r="J289" s="14">
        <f>IF(testdata[[#This Row],[rev]],initStep,MIN(maxAF,IF(testdata[[#This Row],[dir]]="UP",IF(testdata[[#This Row],[ep]]&gt;$I288,$J288+step,$J288),IF(testdata[[#This Row],[ep]]&lt;$I288,$J288+step,$J288))))</f>
        <v>0.06</v>
      </c>
      <c r="K289" s="22">
        <f t="shared" si="4"/>
        <v>249.17326578851842</v>
      </c>
      <c r="L289" s="15">
        <f>IF(OR(AND($G288="UP",testdata[[#This Row],[low]]&lt;testdata[[#This Row],[sar-e]]),AND($G288="DN",testdata[[#This Row],[high]]&gt;testdata[[#This Row],[sar-e]])),$I288,testdata[[#This Row],[sar-e]])</f>
        <v>249.17326578851842</v>
      </c>
      <c r="N289" s="20"/>
      <c r="O289" s="19"/>
      <c r="P289"/>
      <c r="Q289" s="3">
        <v>287</v>
      </c>
      <c r="R289" s="3" t="b">
        <v>0</v>
      </c>
      <c r="S289" s="24">
        <v>265.17</v>
      </c>
      <c r="T289" s="3">
        <v>0.06</v>
      </c>
      <c r="U289" s="16">
        <v>249.17330000000001</v>
      </c>
      <c r="V289" s="3" t="str">
        <f>IF(Table3[[#This Row],[sar]]&lt;&gt;ROUND(testdata[[#This Row],[sar]],4),"ERR","")</f>
        <v/>
      </c>
    </row>
    <row r="290" spans="1:22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4" t="str">
        <f>IF(AND(testdata[[#This Row],[rev]],$G289="UP"),"DN",IF(AND(testdata[[#This Row],[rev]],$G289="DN"),"UP",$G289))</f>
        <v>UP</v>
      </c>
      <c r="H290" s="17" t="b">
        <f>IF(OR(AND($G289="UP",testdata[[#This Row],[low]]&lt;testdata[[#This Row],[sar-e]]),AND($G289="DN",testdata[[#This Row],[high]]&gt;testdata[[#This Row],[sar-e]])),TRUE,FALSE)</f>
        <v>0</v>
      </c>
      <c r="I290" s="1">
        <f>IF(testdata[[#This Row],[rev]],IF(testdata[[#This Row],[dir]]="UP",testdata[[#This Row],[high]],testdata[[#This Row],[low]]),IF($G289="UP",MAX($I289,testdata[[#This Row],[high]]),MIN($I289,testdata[[#This Row],[low]])))</f>
        <v>267.76</v>
      </c>
      <c r="J290" s="14">
        <f>IF(testdata[[#This Row],[rev]],initStep,MIN(maxAF,IF(testdata[[#This Row],[dir]]="UP",IF(testdata[[#This Row],[ep]]&gt;$I289,$J289+step,$J289),IF(testdata[[#This Row],[ep]]&lt;$I289,$J289+step,$J289))))</f>
        <v>0.08</v>
      </c>
      <c r="K290" s="22">
        <f t="shared" si="4"/>
        <v>250.13306984120732</v>
      </c>
      <c r="L290" s="15">
        <f>IF(OR(AND($G289="UP",testdata[[#This Row],[low]]&lt;testdata[[#This Row],[sar-e]]),AND($G289="DN",testdata[[#This Row],[high]]&gt;testdata[[#This Row],[sar-e]])),$I289,testdata[[#This Row],[sar-e]])</f>
        <v>250.13306984120732</v>
      </c>
      <c r="N290" s="20"/>
      <c r="O290" s="19"/>
      <c r="P290"/>
      <c r="Q290" s="3">
        <v>288</v>
      </c>
      <c r="R290" s="3" t="b">
        <v>0</v>
      </c>
      <c r="S290" s="24">
        <v>267.76</v>
      </c>
      <c r="T290" s="3">
        <v>0.08</v>
      </c>
      <c r="U290" s="16">
        <v>250.13310000000001</v>
      </c>
      <c r="V290" s="3" t="str">
        <f>IF(Table3[[#This Row],[sar]]&lt;&gt;ROUND(testdata[[#This Row],[sar]],4),"ERR","")</f>
        <v/>
      </c>
    </row>
    <row r="291" spans="1:22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4" t="str">
        <f>IF(AND(testdata[[#This Row],[rev]],$G290="UP"),"DN",IF(AND(testdata[[#This Row],[rev]],$G290="DN"),"UP",$G290))</f>
        <v>UP</v>
      </c>
      <c r="H291" s="17" t="b">
        <f>IF(OR(AND($G290="UP",testdata[[#This Row],[low]]&lt;testdata[[#This Row],[sar-e]]),AND($G290="DN",testdata[[#This Row],[high]]&gt;testdata[[#This Row],[sar-e]])),TRUE,FALSE)</f>
        <v>0</v>
      </c>
      <c r="I291" s="1">
        <f>IF(testdata[[#This Row],[rev]],IF(testdata[[#This Row],[dir]]="UP",testdata[[#This Row],[high]],testdata[[#This Row],[low]]),IF($G290="UP",MAX($I290,testdata[[#This Row],[high]]),MIN($I290,testdata[[#This Row],[low]])))</f>
        <v>268.63</v>
      </c>
      <c r="J291" s="14">
        <f>IF(testdata[[#This Row],[rev]],initStep,MIN(maxAF,IF(testdata[[#This Row],[dir]]="UP",IF(testdata[[#This Row],[ep]]&gt;$I290,$J290+step,$J290),IF(testdata[[#This Row],[ep]]&lt;$I290,$J290+step,$J290))))</f>
        <v>0.1</v>
      </c>
      <c r="K291" s="22">
        <f t="shared" si="4"/>
        <v>251.54322425391072</v>
      </c>
      <c r="L291" s="15">
        <f>IF(OR(AND($G290="UP",testdata[[#This Row],[low]]&lt;testdata[[#This Row],[sar-e]]),AND($G290="DN",testdata[[#This Row],[high]]&gt;testdata[[#This Row],[sar-e]])),$I290,testdata[[#This Row],[sar-e]])</f>
        <v>251.54322425391072</v>
      </c>
      <c r="N291" s="20"/>
      <c r="O291" s="19"/>
      <c r="P291"/>
      <c r="Q291" s="3">
        <v>289</v>
      </c>
      <c r="R291" s="3" t="b">
        <v>0</v>
      </c>
      <c r="S291" s="24">
        <v>268.63</v>
      </c>
      <c r="T291" s="3">
        <v>0.1</v>
      </c>
      <c r="U291" s="16">
        <v>251.54320000000001</v>
      </c>
      <c r="V291" s="3" t="str">
        <f>IF(Table3[[#This Row],[sar]]&lt;&gt;ROUND(testdata[[#This Row],[sar]],4),"ERR","")</f>
        <v/>
      </c>
    </row>
    <row r="292" spans="1:22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4" t="str">
        <f>IF(AND(testdata[[#This Row],[rev]],$G291="UP"),"DN",IF(AND(testdata[[#This Row],[rev]],$G291="DN"),"UP",$G291))</f>
        <v>UP</v>
      </c>
      <c r="H292" s="17" t="b">
        <f>IF(OR(AND($G291="UP",testdata[[#This Row],[low]]&lt;testdata[[#This Row],[sar-e]]),AND($G291="DN",testdata[[#This Row],[high]]&gt;testdata[[#This Row],[sar-e]])),TRUE,FALSE)</f>
        <v>0</v>
      </c>
      <c r="I292" s="1">
        <f>IF(testdata[[#This Row],[rev]],IF(testdata[[#This Row],[dir]]="UP",testdata[[#This Row],[high]],testdata[[#This Row],[low]]),IF($G291="UP",MAX($I291,testdata[[#This Row],[high]]),MIN($I291,testdata[[#This Row],[low]])))</f>
        <v>268.63</v>
      </c>
      <c r="J292" s="14">
        <f>IF(testdata[[#This Row],[rev]],initStep,MIN(maxAF,IF(testdata[[#This Row],[dir]]="UP",IF(testdata[[#This Row],[ep]]&gt;$I291,$J291+step,$J291),IF(testdata[[#This Row],[ep]]&lt;$I291,$J291+step,$J291))))</f>
        <v>0.1</v>
      </c>
      <c r="K292" s="22">
        <f t="shared" si="4"/>
        <v>253.25190182851964</v>
      </c>
      <c r="L292" s="15">
        <f>IF(OR(AND($G291="UP",testdata[[#This Row],[low]]&lt;testdata[[#This Row],[sar-e]]),AND($G291="DN",testdata[[#This Row],[high]]&gt;testdata[[#This Row],[sar-e]])),$I291,testdata[[#This Row],[sar-e]])</f>
        <v>253.25190182851964</v>
      </c>
      <c r="N292" s="20"/>
      <c r="O292" s="19"/>
      <c r="P292"/>
      <c r="Q292" s="3">
        <v>290</v>
      </c>
      <c r="R292" s="3" t="b">
        <v>0</v>
      </c>
      <c r="S292" s="24">
        <v>268.63</v>
      </c>
      <c r="T292" s="3">
        <v>0.1</v>
      </c>
      <c r="U292" s="16">
        <v>253.25190000000001</v>
      </c>
      <c r="V292" s="3" t="str">
        <f>IF(Table3[[#This Row],[sar]]&lt;&gt;ROUND(testdata[[#This Row],[sar]],4),"ERR","")</f>
        <v/>
      </c>
    </row>
    <row r="293" spans="1:22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4" t="str">
        <f>IF(AND(testdata[[#This Row],[rev]],$G292="UP"),"DN",IF(AND(testdata[[#This Row],[rev]],$G292="DN"),"UP",$G292))</f>
        <v>UP</v>
      </c>
      <c r="H293" s="17" t="b">
        <f>IF(OR(AND($G292="UP",testdata[[#This Row],[low]]&lt;testdata[[#This Row],[sar-e]]),AND($G292="DN",testdata[[#This Row],[high]]&gt;testdata[[#This Row],[sar-e]])),TRUE,FALSE)</f>
        <v>0</v>
      </c>
      <c r="I293" s="1">
        <f>IF(testdata[[#This Row],[rev]],IF(testdata[[#This Row],[dir]]="UP",testdata[[#This Row],[high]],testdata[[#This Row],[low]]),IF($G292="UP",MAX($I292,testdata[[#This Row],[high]]),MIN($I292,testdata[[#This Row],[low]])))</f>
        <v>268.63</v>
      </c>
      <c r="J293" s="14">
        <f>IF(testdata[[#This Row],[rev]],initStep,MIN(maxAF,IF(testdata[[#This Row],[dir]]="UP",IF(testdata[[#This Row],[ep]]&gt;$I292,$J292+step,$J292),IF(testdata[[#This Row],[ep]]&lt;$I292,$J292+step,$J292))))</f>
        <v>0.1</v>
      </c>
      <c r="K293" s="22">
        <f t="shared" si="4"/>
        <v>254.78971164566767</v>
      </c>
      <c r="L293" s="15">
        <f>IF(OR(AND($G292="UP",testdata[[#This Row],[low]]&lt;testdata[[#This Row],[sar-e]]),AND($G292="DN",testdata[[#This Row],[high]]&gt;testdata[[#This Row],[sar-e]])),$I292,testdata[[#This Row],[sar-e]])</f>
        <v>254.78971164566767</v>
      </c>
      <c r="N293" s="20"/>
      <c r="O293" s="19"/>
      <c r="P293"/>
      <c r="Q293" s="3">
        <v>291</v>
      </c>
      <c r="R293" s="3" t="b">
        <v>0</v>
      </c>
      <c r="S293" s="24">
        <v>268.63</v>
      </c>
      <c r="T293" s="3">
        <v>0.1</v>
      </c>
      <c r="U293" s="16">
        <v>254.78970000000001</v>
      </c>
      <c r="V293" s="3" t="str">
        <f>IF(Table3[[#This Row],[sar]]&lt;&gt;ROUND(testdata[[#This Row],[sar]],4),"ERR","")</f>
        <v/>
      </c>
    </row>
    <row r="294" spans="1:22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4" t="str">
        <f>IF(AND(testdata[[#This Row],[rev]],$G293="UP"),"DN",IF(AND(testdata[[#This Row],[rev]],$G293="DN"),"UP",$G293))</f>
        <v>DN</v>
      </c>
      <c r="H294" s="17" t="b">
        <f>IF(OR(AND($G293="UP",testdata[[#This Row],[low]]&lt;testdata[[#This Row],[sar-e]]),AND($G293="DN",testdata[[#This Row],[high]]&gt;testdata[[#This Row],[sar-e]])),TRUE,FALSE)</f>
        <v>1</v>
      </c>
      <c r="I294" s="1">
        <f>IF(testdata[[#This Row],[rev]],IF(testdata[[#This Row],[dir]]="UP",testdata[[#This Row],[high]],testdata[[#This Row],[low]]),IF($G293="UP",MAX($I293,testdata[[#This Row],[high]]),MIN($I293,testdata[[#This Row],[low]])))</f>
        <v>255.05</v>
      </c>
      <c r="J294" s="14">
        <f>IF(testdata[[#This Row],[rev]],initStep,MIN(maxAF,IF(testdata[[#This Row],[dir]]="UP",IF(testdata[[#This Row],[ep]]&gt;$I293,$J293+step,$J293),IF(testdata[[#This Row],[ep]]&lt;$I293,$J293+step,$J293))))</f>
        <v>0.02</v>
      </c>
      <c r="K294" s="22">
        <f t="shared" si="4"/>
        <v>256.17374048110088</v>
      </c>
      <c r="L294" s="15">
        <f>IF(OR(AND($G293="UP",testdata[[#This Row],[low]]&lt;testdata[[#This Row],[sar-e]]),AND($G293="DN",testdata[[#This Row],[high]]&gt;testdata[[#This Row],[sar-e]])),$I293,testdata[[#This Row],[sar-e]])</f>
        <v>268.63</v>
      </c>
      <c r="N294" s="20"/>
      <c r="O294" s="19"/>
      <c r="P294"/>
      <c r="Q294" s="3">
        <v>292</v>
      </c>
      <c r="R294" s="3" t="b">
        <v>1</v>
      </c>
      <c r="S294" s="24">
        <v>255.05</v>
      </c>
      <c r="T294" s="3">
        <v>0.02</v>
      </c>
      <c r="U294" s="16">
        <v>268.63</v>
      </c>
      <c r="V294" s="3" t="str">
        <f>IF(Table3[[#This Row],[sar]]&lt;&gt;ROUND(testdata[[#This Row],[sar]],4),"ERR","")</f>
        <v/>
      </c>
    </row>
    <row r="295" spans="1:22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4" t="str">
        <f>IF(AND(testdata[[#This Row],[rev]],$G294="UP"),"DN",IF(AND(testdata[[#This Row],[rev]],$G294="DN"),"UP",$G294))</f>
        <v>DN</v>
      </c>
      <c r="H295" s="17" t="b">
        <f>IF(OR(AND($G294="UP",testdata[[#This Row],[low]]&lt;testdata[[#This Row],[sar-e]]),AND($G294="DN",testdata[[#This Row],[high]]&gt;testdata[[#This Row],[sar-e]])),TRUE,FALSE)</f>
        <v>0</v>
      </c>
      <c r="I295" s="1">
        <f>IF(testdata[[#This Row],[rev]],IF(testdata[[#This Row],[dir]]="UP",testdata[[#This Row],[high]],testdata[[#This Row],[low]]),IF($G294="UP",MAX($I294,testdata[[#This Row],[high]]),MIN($I294,testdata[[#This Row],[low]])))</f>
        <v>255.05</v>
      </c>
      <c r="J295" s="14">
        <f>IF(testdata[[#This Row],[rev]],initStep,MIN(maxAF,IF(testdata[[#This Row],[dir]]="UP",IF(testdata[[#This Row],[ep]]&gt;$I294,$J294+step,$J294),IF(testdata[[#This Row],[ep]]&lt;$I294,$J294+step,$J294))))</f>
        <v>0.02</v>
      </c>
      <c r="K295" s="22">
        <f t="shared" si="4"/>
        <v>268.35840000000002</v>
      </c>
      <c r="L295" s="15">
        <f>IF(OR(AND($G294="UP",testdata[[#This Row],[low]]&lt;testdata[[#This Row],[sar-e]]),AND($G294="DN",testdata[[#This Row],[high]]&gt;testdata[[#This Row],[sar-e]])),$I294,testdata[[#This Row],[sar-e]])</f>
        <v>268.35840000000002</v>
      </c>
      <c r="N295" s="20"/>
      <c r="O295" s="19"/>
      <c r="P295"/>
      <c r="Q295" s="3">
        <v>293</v>
      </c>
      <c r="R295" s="3" t="b">
        <v>0</v>
      </c>
      <c r="S295" s="24">
        <v>255.05</v>
      </c>
      <c r="T295" s="3">
        <v>0.02</v>
      </c>
      <c r="U295" s="16">
        <v>268.35840000000002</v>
      </c>
      <c r="V295" s="3" t="str">
        <f>IF(Table3[[#This Row],[sar]]&lt;&gt;ROUND(testdata[[#This Row],[sar]],4),"ERR","")</f>
        <v/>
      </c>
    </row>
    <row r="296" spans="1:22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4" t="str">
        <f>IF(AND(testdata[[#This Row],[rev]],$G295="UP"),"DN",IF(AND(testdata[[#This Row],[rev]],$G295="DN"),"UP",$G295))</f>
        <v>DN</v>
      </c>
      <c r="H296" s="17" t="b">
        <f>IF(OR(AND($G295="UP",testdata[[#This Row],[low]]&lt;testdata[[#This Row],[sar-e]]),AND($G295="DN",testdata[[#This Row],[high]]&gt;testdata[[#This Row],[sar-e]])),TRUE,FALSE)</f>
        <v>0</v>
      </c>
      <c r="I296" s="1">
        <f>IF(testdata[[#This Row],[rev]],IF(testdata[[#This Row],[dir]]="UP",testdata[[#This Row],[high]],testdata[[#This Row],[low]]),IF($G295="UP",MAX($I295,testdata[[#This Row],[high]]),MIN($I295,testdata[[#This Row],[low]])))</f>
        <v>255.05</v>
      </c>
      <c r="J296" s="14">
        <f>IF(testdata[[#This Row],[rev]],initStep,MIN(maxAF,IF(testdata[[#This Row],[dir]]="UP",IF(testdata[[#This Row],[ep]]&gt;$I295,$J295+step,$J295),IF(testdata[[#This Row],[ep]]&lt;$I295,$J295+step,$J295))))</f>
        <v>0.02</v>
      </c>
      <c r="K296" s="22">
        <f t="shared" si="4"/>
        <v>268.09223200000002</v>
      </c>
      <c r="L296" s="15">
        <f>IF(OR(AND($G295="UP",testdata[[#This Row],[low]]&lt;testdata[[#This Row],[sar-e]]),AND($G295="DN",testdata[[#This Row],[high]]&gt;testdata[[#This Row],[sar-e]])),$I295,testdata[[#This Row],[sar-e]])</f>
        <v>268.09223200000002</v>
      </c>
      <c r="N296" s="20"/>
      <c r="O296" s="19"/>
      <c r="P296"/>
      <c r="Q296" s="3">
        <v>294</v>
      </c>
      <c r="R296" s="3" t="b">
        <v>0</v>
      </c>
      <c r="S296" s="24">
        <v>255.05</v>
      </c>
      <c r="T296" s="3">
        <v>0.02</v>
      </c>
      <c r="U296" s="16">
        <v>268.09219999999999</v>
      </c>
      <c r="V296" s="3" t="str">
        <f>IF(Table3[[#This Row],[sar]]&lt;&gt;ROUND(testdata[[#This Row],[sar]],4),"ERR","")</f>
        <v/>
      </c>
    </row>
    <row r="297" spans="1:22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4" t="str">
        <f>IF(AND(testdata[[#This Row],[rev]],$G296="UP"),"DN",IF(AND(testdata[[#This Row],[rev]],$G296="DN"),"UP",$G296))</f>
        <v>DN</v>
      </c>
      <c r="H297" s="17" t="b">
        <f>IF(OR(AND($G296="UP",testdata[[#This Row],[low]]&lt;testdata[[#This Row],[sar-e]]),AND($G296="DN",testdata[[#This Row],[high]]&gt;testdata[[#This Row],[sar-e]])),TRUE,FALSE)</f>
        <v>0</v>
      </c>
      <c r="I297" s="1">
        <f>IF(testdata[[#This Row],[rev]],IF(testdata[[#This Row],[dir]]="UP",testdata[[#This Row],[high]],testdata[[#This Row],[low]]),IF($G296="UP",MAX($I296,testdata[[#This Row],[high]]),MIN($I296,testdata[[#This Row],[low]])))</f>
        <v>255.05</v>
      </c>
      <c r="J297" s="14">
        <f>IF(testdata[[#This Row],[rev]],initStep,MIN(maxAF,IF(testdata[[#This Row],[dir]]="UP",IF(testdata[[#This Row],[ep]]&gt;$I296,$J296+step,$J296),IF(testdata[[#This Row],[ep]]&lt;$I296,$J296+step,$J296))))</f>
        <v>0.02</v>
      </c>
      <c r="K297" s="22">
        <f t="shared" si="4"/>
        <v>267.83138736000001</v>
      </c>
      <c r="L297" s="15">
        <f>IF(OR(AND($G296="UP",testdata[[#This Row],[low]]&lt;testdata[[#This Row],[sar-e]]),AND($G296="DN",testdata[[#This Row],[high]]&gt;testdata[[#This Row],[sar-e]])),$I296,testdata[[#This Row],[sar-e]])</f>
        <v>267.83138736000001</v>
      </c>
      <c r="N297" s="20"/>
      <c r="O297" s="19"/>
      <c r="P297"/>
      <c r="Q297" s="3">
        <v>295</v>
      </c>
      <c r="R297" s="3" t="b">
        <v>0</v>
      </c>
      <c r="S297" s="24">
        <v>255.05</v>
      </c>
      <c r="T297" s="3">
        <v>0.02</v>
      </c>
      <c r="U297" s="16">
        <v>267.83139999999997</v>
      </c>
      <c r="V297" s="3" t="str">
        <f>IF(Table3[[#This Row],[sar]]&lt;&gt;ROUND(testdata[[#This Row],[sar]],4),"ERR","")</f>
        <v/>
      </c>
    </row>
    <row r="298" spans="1:22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4" t="str">
        <f>IF(AND(testdata[[#This Row],[rev]],$G297="UP"),"DN",IF(AND(testdata[[#This Row],[rev]],$G297="DN"),"UP",$G297))</f>
        <v>DN</v>
      </c>
      <c r="H298" s="17" t="b">
        <f>IF(OR(AND($G297="UP",testdata[[#This Row],[low]]&lt;testdata[[#This Row],[sar-e]]),AND($G297="DN",testdata[[#This Row],[high]]&gt;testdata[[#This Row],[sar-e]])),TRUE,FALSE)</f>
        <v>0</v>
      </c>
      <c r="I298" s="1">
        <f>IF(testdata[[#This Row],[rev]],IF(testdata[[#This Row],[dir]]="UP",testdata[[#This Row],[high]],testdata[[#This Row],[low]]),IF($G297="UP",MAX($I297,testdata[[#This Row],[high]]),MIN($I297,testdata[[#This Row],[low]])))</f>
        <v>255.05</v>
      </c>
      <c r="J298" s="14">
        <f>IF(testdata[[#This Row],[rev]],initStep,MIN(maxAF,IF(testdata[[#This Row],[dir]]="UP",IF(testdata[[#This Row],[ep]]&gt;$I297,$J297+step,$J297),IF(testdata[[#This Row],[ep]]&lt;$I297,$J297+step,$J297))))</f>
        <v>0.02</v>
      </c>
      <c r="K298" s="22">
        <f t="shared" si="4"/>
        <v>267.57575961280003</v>
      </c>
      <c r="L298" s="15">
        <f>IF(OR(AND($G297="UP",testdata[[#This Row],[low]]&lt;testdata[[#This Row],[sar-e]]),AND($G297="DN",testdata[[#This Row],[high]]&gt;testdata[[#This Row],[sar-e]])),$I297,testdata[[#This Row],[sar-e]])</f>
        <v>267.57575961280003</v>
      </c>
      <c r="N298" s="20"/>
      <c r="O298" s="19"/>
      <c r="P298"/>
      <c r="Q298" s="3">
        <v>296</v>
      </c>
      <c r="R298" s="3" t="b">
        <v>0</v>
      </c>
      <c r="S298" s="24">
        <v>255.05</v>
      </c>
      <c r="T298" s="3">
        <v>0.02</v>
      </c>
      <c r="U298" s="16">
        <v>267.57580000000002</v>
      </c>
      <c r="V298" s="3" t="str">
        <f>IF(Table3[[#This Row],[sar]]&lt;&gt;ROUND(testdata[[#This Row],[sar]],4),"ERR","")</f>
        <v/>
      </c>
    </row>
    <row r="299" spans="1:22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4" t="str">
        <f>IF(AND(testdata[[#This Row],[rev]],$G298="UP"),"DN",IF(AND(testdata[[#This Row],[rev]],$G298="DN"),"UP",$G298))</f>
        <v>UP</v>
      </c>
      <c r="H299" s="17" t="b">
        <f>IF(OR(AND($G298="UP",testdata[[#This Row],[low]]&lt;testdata[[#This Row],[sar-e]]),AND($G298="DN",testdata[[#This Row],[high]]&gt;testdata[[#This Row],[sar-e]])),TRUE,FALSE)</f>
        <v>1</v>
      </c>
      <c r="I299" s="1">
        <f>IF(testdata[[#This Row],[rev]],IF(testdata[[#This Row],[dir]]="UP",testdata[[#This Row],[high]],testdata[[#This Row],[low]]),IF($G298="UP",MAX($I298,testdata[[#This Row],[high]]),MIN($I298,testdata[[#This Row],[low]])))</f>
        <v>268.58999999999997</v>
      </c>
      <c r="J299" s="14">
        <f>IF(testdata[[#This Row],[rev]],initStep,MIN(maxAF,IF(testdata[[#This Row],[dir]]="UP",IF(testdata[[#This Row],[ep]]&gt;$I298,$J298+step,$J298),IF(testdata[[#This Row],[ep]]&lt;$I298,$J298+step,$J298))))</f>
        <v>0.02</v>
      </c>
      <c r="K299" s="22">
        <f t="shared" si="4"/>
        <v>267.32524442054404</v>
      </c>
      <c r="L299" s="15">
        <f>IF(OR(AND($G298="UP",testdata[[#This Row],[low]]&lt;testdata[[#This Row],[sar-e]]),AND($G298="DN",testdata[[#This Row],[high]]&gt;testdata[[#This Row],[sar-e]])),$I298,testdata[[#This Row],[sar-e]])</f>
        <v>255.05</v>
      </c>
      <c r="N299" s="20"/>
      <c r="O299" s="19"/>
      <c r="P299"/>
      <c r="Q299" s="3">
        <v>297</v>
      </c>
      <c r="R299" s="3" t="b">
        <v>1</v>
      </c>
      <c r="S299" s="24">
        <v>268.58999999999997</v>
      </c>
      <c r="T299" s="3">
        <v>0.02</v>
      </c>
      <c r="U299" s="16">
        <v>255.05</v>
      </c>
      <c r="V299" s="3" t="str">
        <f>IF(Table3[[#This Row],[sar]]&lt;&gt;ROUND(testdata[[#This Row],[sar]],4),"ERR","")</f>
        <v/>
      </c>
    </row>
    <row r="300" spans="1:22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4" t="str">
        <f>IF(AND(testdata[[#This Row],[rev]],$G299="UP"),"DN",IF(AND(testdata[[#This Row],[rev]],$G299="DN"),"UP",$G299))</f>
        <v>UP</v>
      </c>
      <c r="H300" s="17" t="b">
        <f>IF(OR(AND($G299="UP",testdata[[#This Row],[low]]&lt;testdata[[#This Row],[sar-e]]),AND($G299="DN",testdata[[#This Row],[high]]&gt;testdata[[#This Row],[sar-e]])),TRUE,FALSE)</f>
        <v>0</v>
      </c>
      <c r="I300" s="1">
        <f>IF(testdata[[#This Row],[rev]],IF(testdata[[#This Row],[dir]]="UP",testdata[[#This Row],[high]],testdata[[#This Row],[low]]),IF($G299="UP",MAX($I299,testdata[[#This Row],[high]]),MIN($I299,testdata[[#This Row],[low]])))</f>
        <v>269.58999999999997</v>
      </c>
      <c r="J300" s="14">
        <f>IF(testdata[[#This Row],[rev]],initStep,MIN(maxAF,IF(testdata[[#This Row],[dir]]="UP",IF(testdata[[#This Row],[ep]]&gt;$I299,$J299+step,$J299),IF(testdata[[#This Row],[ep]]&lt;$I299,$J299+step,$J299))))</f>
        <v>0.04</v>
      </c>
      <c r="K300" s="22">
        <f t="shared" si="4"/>
        <v>255.32080000000002</v>
      </c>
      <c r="L300" s="15">
        <f>IF(OR(AND($G299="UP",testdata[[#This Row],[low]]&lt;testdata[[#This Row],[sar-e]]),AND($G299="DN",testdata[[#This Row],[high]]&gt;testdata[[#This Row],[sar-e]])),$I299,testdata[[#This Row],[sar-e]])</f>
        <v>255.32080000000002</v>
      </c>
      <c r="N300" s="20"/>
      <c r="O300" s="19"/>
      <c r="P300"/>
      <c r="Q300" s="3">
        <v>298</v>
      </c>
      <c r="R300" s="3" t="b">
        <v>0</v>
      </c>
      <c r="S300" s="24">
        <v>269.58999999999997</v>
      </c>
      <c r="T300" s="3">
        <v>0.04</v>
      </c>
      <c r="U300" s="16">
        <v>255.32079999999999</v>
      </c>
      <c r="V300" s="3" t="str">
        <f>IF(Table3[[#This Row],[sar]]&lt;&gt;ROUND(testdata[[#This Row],[sar]],4),"ERR","")</f>
        <v/>
      </c>
    </row>
    <row r="301" spans="1:22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4" t="str">
        <f>IF(AND(testdata[[#This Row],[rev]],$G300="UP"),"DN",IF(AND(testdata[[#This Row],[rev]],$G300="DN"),"UP",$G300))</f>
        <v>UP</v>
      </c>
      <c r="H301" s="17" t="b">
        <f>IF(OR(AND($G300="UP",testdata[[#This Row],[low]]&lt;testdata[[#This Row],[sar-e]]),AND($G300="DN",testdata[[#This Row],[high]]&gt;testdata[[#This Row],[sar-e]])),TRUE,FALSE)</f>
        <v>0</v>
      </c>
      <c r="I301" s="1">
        <f>IF(testdata[[#This Row],[rev]],IF(testdata[[#This Row],[dir]]="UP",testdata[[#This Row],[high]],testdata[[#This Row],[low]]),IF($G300="UP",MAX($I300,testdata[[#This Row],[high]]),MIN($I300,testdata[[#This Row],[low]])))</f>
        <v>270.07</v>
      </c>
      <c r="J301" s="14">
        <f>IF(testdata[[#This Row],[rev]],initStep,MIN(maxAF,IF(testdata[[#This Row],[dir]]="UP",IF(testdata[[#This Row],[ep]]&gt;$I300,$J300+step,$J300),IF(testdata[[#This Row],[ep]]&lt;$I300,$J300+step,$J300))))</f>
        <v>0.06</v>
      </c>
      <c r="K301" s="22">
        <f t="shared" si="4"/>
        <v>255.89156800000001</v>
      </c>
      <c r="L301" s="15">
        <f>IF(OR(AND($G300="UP",testdata[[#This Row],[low]]&lt;testdata[[#This Row],[sar-e]]),AND($G300="DN",testdata[[#This Row],[high]]&gt;testdata[[#This Row],[sar-e]])),$I300,testdata[[#This Row],[sar-e]])</f>
        <v>255.89156800000001</v>
      </c>
      <c r="N301" s="20"/>
      <c r="O301" s="19"/>
      <c r="P301"/>
      <c r="Q301" s="3">
        <v>299</v>
      </c>
      <c r="R301" s="3" t="b">
        <v>0</v>
      </c>
      <c r="S301" s="24">
        <v>270.07</v>
      </c>
      <c r="T301" s="3">
        <v>0.06</v>
      </c>
      <c r="U301" s="16">
        <v>255.89160000000001</v>
      </c>
      <c r="V301" s="3" t="str">
        <f>IF(Table3[[#This Row],[sar]]&lt;&gt;ROUND(testdata[[#This Row],[sar]],4),"ERR","")</f>
        <v/>
      </c>
    </row>
    <row r="302" spans="1:22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4" t="str">
        <f>IF(AND(testdata[[#This Row],[rev]],$G301="UP"),"DN",IF(AND(testdata[[#This Row],[rev]],$G301="DN"),"UP",$G301))</f>
        <v>UP</v>
      </c>
      <c r="H302" s="17" t="b">
        <f>IF(OR(AND($G301="UP",testdata[[#This Row],[low]]&lt;testdata[[#This Row],[sar-e]]),AND($G301="DN",testdata[[#This Row],[high]]&gt;testdata[[#This Row],[sar-e]])),TRUE,FALSE)</f>
        <v>0</v>
      </c>
      <c r="I302" s="1">
        <f>IF(testdata[[#This Row],[rev]],IF(testdata[[#This Row],[dir]]="UP",testdata[[#This Row],[high]],testdata[[#This Row],[low]]),IF($G301="UP",MAX($I301,testdata[[#This Row],[high]]),MIN($I301,testdata[[#This Row],[low]])))</f>
        <v>270.07</v>
      </c>
      <c r="J302" s="14">
        <f>IF(testdata[[#This Row],[rev]],initStep,MIN(maxAF,IF(testdata[[#This Row],[dir]]="UP",IF(testdata[[#This Row],[ep]]&gt;$I301,$J301+step,$J301),IF(testdata[[#This Row],[ep]]&lt;$I301,$J301+step,$J301))))</f>
        <v>0.06</v>
      </c>
      <c r="K302" s="22">
        <f t="shared" ref="K302:K365" si="5">IF($G301="UP",MIN($L301+$J301*($I301-$L301),MIN($E300:$E301)),MAX($L301+$J301*($I301-$L301),MAX($D300:$D301)))</f>
        <v>256.74227392</v>
      </c>
      <c r="L302" s="15">
        <f>IF(OR(AND($G301="UP",testdata[[#This Row],[low]]&lt;testdata[[#This Row],[sar-e]]),AND($G301="DN",testdata[[#This Row],[high]]&gt;testdata[[#This Row],[sar-e]])),$I301,testdata[[#This Row],[sar-e]])</f>
        <v>256.74227392</v>
      </c>
      <c r="N302" s="20"/>
      <c r="O302" s="19"/>
      <c r="P302"/>
      <c r="Q302" s="3">
        <v>300</v>
      </c>
      <c r="R302" s="3" t="b">
        <v>0</v>
      </c>
      <c r="S302" s="24">
        <v>270.07</v>
      </c>
      <c r="T302" s="3">
        <v>0.06</v>
      </c>
      <c r="U302" s="16">
        <v>256.7423</v>
      </c>
      <c r="V302" s="3" t="str">
        <f>IF(Table3[[#This Row],[sar]]&lt;&gt;ROUND(testdata[[#This Row],[sar]],4),"ERR","")</f>
        <v/>
      </c>
    </row>
    <row r="303" spans="1:22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4" t="str">
        <f>IF(AND(testdata[[#This Row],[rev]],$G302="UP"),"DN",IF(AND(testdata[[#This Row],[rev]],$G302="DN"),"UP",$G302))</f>
        <v>UP</v>
      </c>
      <c r="H303" s="17" t="b">
        <f>IF(OR(AND($G302="UP",testdata[[#This Row],[low]]&lt;testdata[[#This Row],[sar-e]]),AND($G302="DN",testdata[[#This Row],[high]]&gt;testdata[[#This Row],[sar-e]])),TRUE,FALSE)</f>
        <v>0</v>
      </c>
      <c r="I303" s="1">
        <f>IF(testdata[[#This Row],[rev]],IF(testdata[[#This Row],[dir]]="UP",testdata[[#This Row],[high]],testdata[[#This Row],[low]]),IF($G302="UP",MAX($I302,testdata[[#This Row],[high]]),MIN($I302,testdata[[#This Row],[low]])))</f>
        <v>270.07</v>
      </c>
      <c r="J303" s="14">
        <f>IF(testdata[[#This Row],[rev]],initStep,MIN(maxAF,IF(testdata[[#This Row],[dir]]="UP",IF(testdata[[#This Row],[ep]]&gt;$I302,$J302+step,$J302),IF(testdata[[#This Row],[ep]]&lt;$I302,$J302+step,$J302))))</f>
        <v>0.06</v>
      </c>
      <c r="K303" s="22">
        <f t="shared" si="5"/>
        <v>257.54193748479997</v>
      </c>
      <c r="L303" s="15">
        <f>IF(OR(AND($G302="UP",testdata[[#This Row],[low]]&lt;testdata[[#This Row],[sar-e]]),AND($G302="DN",testdata[[#This Row],[high]]&gt;testdata[[#This Row],[sar-e]])),$I302,testdata[[#This Row],[sar-e]])</f>
        <v>257.54193748479997</v>
      </c>
      <c r="N303" s="20"/>
      <c r="O303" s="19"/>
      <c r="P303"/>
      <c r="Q303" s="3">
        <v>301</v>
      </c>
      <c r="R303" s="3" t="b">
        <v>0</v>
      </c>
      <c r="S303" s="24">
        <v>270.07</v>
      </c>
      <c r="T303" s="3">
        <v>0.06</v>
      </c>
      <c r="U303" s="16">
        <v>257.5419</v>
      </c>
      <c r="V303" s="3" t="str">
        <f>IF(Table3[[#This Row],[sar]]&lt;&gt;ROUND(testdata[[#This Row],[sar]],4),"ERR","")</f>
        <v/>
      </c>
    </row>
    <row r="304" spans="1:22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4" t="str">
        <f>IF(AND(testdata[[#This Row],[rev]],$G303="UP"),"DN",IF(AND(testdata[[#This Row],[rev]],$G303="DN"),"UP",$G303))</f>
        <v>UP</v>
      </c>
      <c r="H304" s="17" t="b">
        <f>IF(OR(AND($G303="UP",testdata[[#This Row],[low]]&lt;testdata[[#This Row],[sar-e]]),AND($G303="DN",testdata[[#This Row],[high]]&gt;testdata[[#This Row],[sar-e]])),TRUE,FALSE)</f>
        <v>0</v>
      </c>
      <c r="I304" s="1">
        <f>IF(testdata[[#This Row],[rev]],IF(testdata[[#This Row],[dir]]="UP",testdata[[#This Row],[high]],testdata[[#This Row],[low]]),IF($G303="UP",MAX($I303,testdata[[#This Row],[high]]),MIN($I303,testdata[[#This Row],[low]])))</f>
        <v>270.07</v>
      </c>
      <c r="J304" s="14">
        <f>IF(testdata[[#This Row],[rev]],initStep,MIN(maxAF,IF(testdata[[#This Row],[dir]]="UP",IF(testdata[[#This Row],[ep]]&gt;$I303,$J303+step,$J303),IF(testdata[[#This Row],[ep]]&lt;$I303,$J303+step,$J303))))</f>
        <v>0.06</v>
      </c>
      <c r="K304" s="22">
        <f t="shared" si="5"/>
        <v>258.29362123571195</v>
      </c>
      <c r="L304" s="15">
        <f>IF(OR(AND($G303="UP",testdata[[#This Row],[low]]&lt;testdata[[#This Row],[sar-e]]),AND($G303="DN",testdata[[#This Row],[high]]&gt;testdata[[#This Row],[sar-e]])),$I303,testdata[[#This Row],[sar-e]])</f>
        <v>258.29362123571195</v>
      </c>
      <c r="N304" s="20"/>
      <c r="O304" s="19"/>
      <c r="P304"/>
      <c r="Q304" s="3">
        <v>302</v>
      </c>
      <c r="R304" s="3" t="b">
        <v>0</v>
      </c>
      <c r="S304" s="24">
        <v>270.07</v>
      </c>
      <c r="T304" s="3">
        <v>0.06</v>
      </c>
      <c r="U304" s="16">
        <v>258.29360000000003</v>
      </c>
      <c r="V304" s="3" t="str">
        <f>IF(Table3[[#This Row],[sar]]&lt;&gt;ROUND(testdata[[#This Row],[sar]],4),"ERR","")</f>
        <v/>
      </c>
    </row>
    <row r="305" spans="1:22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4" t="str">
        <f>IF(AND(testdata[[#This Row],[rev]],$G304="UP"),"DN",IF(AND(testdata[[#This Row],[rev]],$G304="DN"),"UP",$G304))</f>
        <v>UP</v>
      </c>
      <c r="H305" s="17" t="b">
        <f>IF(OR(AND($G304="UP",testdata[[#This Row],[low]]&lt;testdata[[#This Row],[sar-e]]),AND($G304="DN",testdata[[#This Row],[high]]&gt;testdata[[#This Row],[sar-e]])),TRUE,FALSE)</f>
        <v>0</v>
      </c>
      <c r="I305" s="1">
        <f>IF(testdata[[#This Row],[rev]],IF(testdata[[#This Row],[dir]]="UP",testdata[[#This Row],[high]],testdata[[#This Row],[low]]),IF($G304="UP",MAX($I304,testdata[[#This Row],[high]]),MIN($I304,testdata[[#This Row],[low]])))</f>
        <v>270.07</v>
      </c>
      <c r="J305" s="14">
        <f>IF(testdata[[#This Row],[rev]],initStep,MIN(maxAF,IF(testdata[[#This Row],[dir]]="UP",IF(testdata[[#This Row],[ep]]&gt;$I304,$J304+step,$J304),IF(testdata[[#This Row],[ep]]&lt;$I304,$J304+step,$J304))))</f>
        <v>0.06</v>
      </c>
      <c r="K305" s="22">
        <f t="shared" si="5"/>
        <v>259.00020396156924</v>
      </c>
      <c r="L305" s="15">
        <f>IF(OR(AND($G304="UP",testdata[[#This Row],[low]]&lt;testdata[[#This Row],[sar-e]]),AND($G304="DN",testdata[[#This Row],[high]]&gt;testdata[[#This Row],[sar-e]])),$I304,testdata[[#This Row],[sar-e]])</f>
        <v>259.00020396156924</v>
      </c>
      <c r="N305" s="20"/>
      <c r="O305" s="19"/>
      <c r="P305"/>
      <c r="Q305" s="3">
        <v>303</v>
      </c>
      <c r="R305" s="3" t="b">
        <v>0</v>
      </c>
      <c r="S305" s="24">
        <v>270.07</v>
      </c>
      <c r="T305" s="3">
        <v>0.06</v>
      </c>
      <c r="U305" s="16">
        <v>259.00020000000001</v>
      </c>
      <c r="V305" s="3" t="str">
        <f>IF(Table3[[#This Row],[sar]]&lt;&gt;ROUND(testdata[[#This Row],[sar]],4),"ERR","")</f>
        <v/>
      </c>
    </row>
    <row r="306" spans="1:22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4" t="str">
        <f>IF(AND(testdata[[#This Row],[rev]],$G305="UP"),"DN",IF(AND(testdata[[#This Row],[rev]],$G305="DN"),"UP",$G305))</f>
        <v>UP</v>
      </c>
      <c r="H306" s="17" t="b">
        <f>IF(OR(AND($G305="UP",testdata[[#This Row],[low]]&lt;testdata[[#This Row],[sar-e]]),AND($G305="DN",testdata[[#This Row],[high]]&gt;testdata[[#This Row],[sar-e]])),TRUE,FALSE)</f>
        <v>0</v>
      </c>
      <c r="I306" s="1">
        <f>IF(testdata[[#This Row],[rev]],IF(testdata[[#This Row],[dir]]="UP",testdata[[#This Row],[high]],testdata[[#This Row],[low]]),IF($G305="UP",MAX($I305,testdata[[#This Row],[high]]),MIN($I305,testdata[[#This Row],[low]])))</f>
        <v>270.07</v>
      </c>
      <c r="J306" s="14">
        <f>IF(testdata[[#This Row],[rev]],initStep,MIN(maxAF,IF(testdata[[#This Row],[dir]]="UP",IF(testdata[[#This Row],[ep]]&gt;$I305,$J305+step,$J305),IF(testdata[[#This Row],[ep]]&lt;$I305,$J305+step,$J305))))</f>
        <v>0.06</v>
      </c>
      <c r="K306" s="22">
        <f t="shared" si="5"/>
        <v>259.6643917238751</v>
      </c>
      <c r="L306" s="15">
        <f>IF(OR(AND($G305="UP",testdata[[#This Row],[low]]&lt;testdata[[#This Row],[sar-e]]),AND($G305="DN",testdata[[#This Row],[high]]&gt;testdata[[#This Row],[sar-e]])),$I305,testdata[[#This Row],[sar-e]])</f>
        <v>259.6643917238751</v>
      </c>
      <c r="N306" s="20"/>
      <c r="O306" s="19"/>
      <c r="P306"/>
      <c r="Q306" s="3">
        <v>304</v>
      </c>
      <c r="R306" s="3" t="b">
        <v>0</v>
      </c>
      <c r="S306" s="24">
        <v>270.07</v>
      </c>
      <c r="T306" s="3">
        <v>0.06</v>
      </c>
      <c r="U306" s="16">
        <v>259.6644</v>
      </c>
      <c r="V306" s="3" t="str">
        <f>IF(Table3[[#This Row],[sar]]&lt;&gt;ROUND(testdata[[#This Row],[sar]],4),"ERR","")</f>
        <v/>
      </c>
    </row>
    <row r="307" spans="1:22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4" t="str">
        <f>IF(AND(testdata[[#This Row],[rev]],$G306="UP"),"DN",IF(AND(testdata[[#This Row],[rev]],$G306="DN"),"UP",$G306))</f>
        <v>UP</v>
      </c>
      <c r="H307" s="17" t="b">
        <f>IF(OR(AND($G306="UP",testdata[[#This Row],[low]]&lt;testdata[[#This Row],[sar-e]]),AND($G306="DN",testdata[[#This Row],[high]]&gt;testdata[[#This Row],[sar-e]])),TRUE,FALSE)</f>
        <v>0</v>
      </c>
      <c r="I307" s="1">
        <f>IF(testdata[[#This Row],[rev]],IF(testdata[[#This Row],[dir]]="UP",testdata[[#This Row],[high]],testdata[[#This Row],[low]]),IF($G306="UP",MAX($I306,testdata[[#This Row],[high]]),MIN($I306,testdata[[#This Row],[low]])))</f>
        <v>270.07</v>
      </c>
      <c r="J307" s="14">
        <f>IF(testdata[[#This Row],[rev]],initStep,MIN(maxAF,IF(testdata[[#This Row],[dir]]="UP",IF(testdata[[#This Row],[ep]]&gt;$I306,$J306+step,$J306),IF(testdata[[#This Row],[ep]]&lt;$I306,$J306+step,$J306))))</f>
        <v>0.06</v>
      </c>
      <c r="K307" s="22">
        <f t="shared" si="5"/>
        <v>259.75</v>
      </c>
      <c r="L307" s="15">
        <f>IF(OR(AND($G306="UP",testdata[[#This Row],[low]]&lt;testdata[[#This Row],[sar-e]]),AND($G306="DN",testdata[[#This Row],[high]]&gt;testdata[[#This Row],[sar-e]])),$I306,testdata[[#This Row],[sar-e]])</f>
        <v>259.75</v>
      </c>
      <c r="N307" s="20"/>
      <c r="O307" s="19"/>
      <c r="P307"/>
      <c r="Q307" s="3">
        <v>305</v>
      </c>
      <c r="R307" s="3" t="b">
        <v>0</v>
      </c>
      <c r="S307" s="24">
        <v>270.07</v>
      </c>
      <c r="T307" s="3">
        <v>0.06</v>
      </c>
      <c r="U307" s="16">
        <v>259.75</v>
      </c>
      <c r="V307" s="3" t="str">
        <f>IF(Table3[[#This Row],[sar]]&lt;&gt;ROUND(testdata[[#This Row],[sar]],4),"ERR","")</f>
        <v/>
      </c>
    </row>
    <row r="308" spans="1:22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4" t="str">
        <f>IF(AND(testdata[[#This Row],[rev]],$G307="UP"),"DN",IF(AND(testdata[[#This Row],[rev]],$G307="DN"),"UP",$G307))</f>
        <v>DN</v>
      </c>
      <c r="H308" s="17" t="b">
        <f>IF(OR(AND($G307="UP",testdata[[#This Row],[low]]&lt;testdata[[#This Row],[sar-e]]),AND($G307="DN",testdata[[#This Row],[high]]&gt;testdata[[#This Row],[sar-e]])),TRUE,FALSE)</f>
        <v>1</v>
      </c>
      <c r="I308" s="1">
        <f>IF(testdata[[#This Row],[rev]],IF(testdata[[#This Row],[dir]]="UP",testdata[[#This Row],[high]],testdata[[#This Row],[low]]),IF($G307="UP",MAX($I307,testdata[[#This Row],[high]]),MIN($I307,testdata[[#This Row],[low]])))</f>
        <v>254.66</v>
      </c>
      <c r="J308" s="14">
        <f>IF(testdata[[#This Row],[rev]],initStep,MIN(maxAF,IF(testdata[[#This Row],[dir]]="UP",IF(testdata[[#This Row],[ep]]&gt;$I307,$J307+step,$J307),IF(testdata[[#This Row],[ep]]&lt;$I307,$J307+step,$J307))))</f>
        <v>0.02</v>
      </c>
      <c r="K308" s="22">
        <f t="shared" si="5"/>
        <v>260.36919999999998</v>
      </c>
      <c r="L308" s="15">
        <f>IF(OR(AND($G307="UP",testdata[[#This Row],[low]]&lt;testdata[[#This Row],[sar-e]]),AND($G307="DN",testdata[[#This Row],[high]]&gt;testdata[[#This Row],[sar-e]])),$I307,testdata[[#This Row],[sar-e]])</f>
        <v>270.07</v>
      </c>
      <c r="N308" s="20"/>
      <c r="O308" s="19"/>
      <c r="P308"/>
      <c r="Q308" s="3">
        <v>306</v>
      </c>
      <c r="R308" s="3" t="b">
        <v>1</v>
      </c>
      <c r="S308" s="24">
        <v>254.66</v>
      </c>
      <c r="T308" s="3">
        <v>0.02</v>
      </c>
      <c r="U308" s="16">
        <v>270.07</v>
      </c>
      <c r="V308" s="3" t="str">
        <f>IF(Table3[[#This Row],[sar]]&lt;&gt;ROUND(testdata[[#This Row],[sar]],4),"ERR","")</f>
        <v/>
      </c>
    </row>
    <row r="309" spans="1:22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4" t="str">
        <f>IF(AND(testdata[[#This Row],[rev]],$G308="UP"),"DN",IF(AND(testdata[[#This Row],[rev]],$G308="DN"),"UP",$G308))</f>
        <v>DN</v>
      </c>
      <c r="H309" s="17" t="b">
        <f>IF(OR(AND($G308="UP",testdata[[#This Row],[low]]&lt;testdata[[#This Row],[sar-e]]),AND($G308="DN",testdata[[#This Row],[high]]&gt;testdata[[#This Row],[sar-e]])),TRUE,FALSE)</f>
        <v>0</v>
      </c>
      <c r="I309" s="1">
        <f>IF(testdata[[#This Row],[rev]],IF(testdata[[#This Row],[dir]]="UP",testdata[[#This Row],[high]],testdata[[#This Row],[low]]),IF($G308="UP",MAX($I308,testdata[[#This Row],[high]]),MIN($I308,testdata[[#This Row],[low]])))</f>
        <v>249.32</v>
      </c>
      <c r="J309" s="14">
        <f>IF(testdata[[#This Row],[rev]],initStep,MIN(maxAF,IF(testdata[[#This Row],[dir]]="UP",IF(testdata[[#This Row],[ep]]&gt;$I308,$J308+step,$J308),IF(testdata[[#This Row],[ep]]&lt;$I308,$J308+step,$J308))))</f>
        <v>0.04</v>
      </c>
      <c r="K309" s="22">
        <f t="shared" si="5"/>
        <v>269.76179999999999</v>
      </c>
      <c r="L309" s="15">
        <f>IF(OR(AND($G308="UP",testdata[[#This Row],[low]]&lt;testdata[[#This Row],[sar-e]]),AND($G308="DN",testdata[[#This Row],[high]]&gt;testdata[[#This Row],[sar-e]])),$I308,testdata[[#This Row],[sar-e]])</f>
        <v>269.76179999999999</v>
      </c>
      <c r="N309" s="20"/>
      <c r="O309" s="19"/>
      <c r="P309"/>
      <c r="Q309" s="3">
        <v>307</v>
      </c>
      <c r="R309" s="3" t="b">
        <v>0</v>
      </c>
      <c r="S309" s="24">
        <v>249.32</v>
      </c>
      <c r="T309" s="3">
        <v>0.04</v>
      </c>
      <c r="U309" s="16">
        <v>269.76179999999999</v>
      </c>
      <c r="V309" s="3" t="str">
        <f>IF(Table3[[#This Row],[sar]]&lt;&gt;ROUND(testdata[[#This Row],[sar]],4),"ERR","")</f>
        <v/>
      </c>
    </row>
    <row r="310" spans="1:22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4" t="str">
        <f>IF(AND(testdata[[#This Row],[rev]],$G309="UP"),"DN",IF(AND(testdata[[#This Row],[rev]],$G309="DN"),"UP",$G309))</f>
        <v>DN</v>
      </c>
      <c r="H310" s="17" t="b">
        <f>IF(OR(AND($G309="UP",testdata[[#This Row],[low]]&lt;testdata[[#This Row],[sar-e]]),AND($G309="DN",testdata[[#This Row],[high]]&gt;testdata[[#This Row],[sar-e]])),TRUE,FALSE)</f>
        <v>0</v>
      </c>
      <c r="I310" s="1">
        <f>IF(testdata[[#This Row],[rev]],IF(testdata[[#This Row],[dir]]="UP",testdata[[#This Row],[high]],testdata[[#This Row],[low]]),IF($G309="UP",MAX($I309,testdata[[#This Row],[high]]),MIN($I309,testdata[[#This Row],[low]])))</f>
        <v>249.32</v>
      </c>
      <c r="J310" s="14">
        <f>IF(testdata[[#This Row],[rev]],initStep,MIN(maxAF,IF(testdata[[#This Row],[dir]]="UP",IF(testdata[[#This Row],[ep]]&gt;$I309,$J309+step,$J309),IF(testdata[[#This Row],[ep]]&lt;$I309,$J309+step,$J309))))</f>
        <v>0.04</v>
      </c>
      <c r="K310" s="22">
        <f t="shared" si="5"/>
        <v>268.94412799999998</v>
      </c>
      <c r="L310" s="15">
        <f>IF(OR(AND($G309="UP",testdata[[#This Row],[low]]&lt;testdata[[#This Row],[sar-e]]),AND($G309="DN",testdata[[#This Row],[high]]&gt;testdata[[#This Row],[sar-e]])),$I309,testdata[[#This Row],[sar-e]])</f>
        <v>268.94412799999998</v>
      </c>
      <c r="N310" s="20"/>
      <c r="O310" s="19"/>
      <c r="P310"/>
      <c r="Q310" s="3">
        <v>308</v>
      </c>
      <c r="R310" s="3" t="b">
        <v>0</v>
      </c>
      <c r="S310" s="24">
        <v>249.32</v>
      </c>
      <c r="T310" s="3">
        <v>0.04</v>
      </c>
      <c r="U310" s="16">
        <v>268.94409999999999</v>
      </c>
      <c r="V310" s="3" t="str">
        <f>IF(Table3[[#This Row],[sar]]&lt;&gt;ROUND(testdata[[#This Row],[sar]],4),"ERR","")</f>
        <v/>
      </c>
    </row>
    <row r="311" spans="1:22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4" t="str">
        <f>IF(AND(testdata[[#This Row],[rev]],$G310="UP"),"DN",IF(AND(testdata[[#This Row],[rev]],$G310="DN"),"UP",$G310))</f>
        <v>DN</v>
      </c>
      <c r="H311" s="17" t="b">
        <f>IF(OR(AND($G310="UP",testdata[[#This Row],[low]]&lt;testdata[[#This Row],[sar-e]]),AND($G310="DN",testdata[[#This Row],[high]]&gt;testdata[[#This Row],[sar-e]])),TRUE,FALSE)</f>
        <v>0</v>
      </c>
      <c r="I311" s="1">
        <f>IF(testdata[[#This Row],[rev]],IF(testdata[[#This Row],[dir]]="UP",testdata[[#This Row],[high]],testdata[[#This Row],[low]]),IF($G310="UP",MAX($I310,testdata[[#This Row],[high]]),MIN($I310,testdata[[#This Row],[low]])))</f>
        <v>249.32</v>
      </c>
      <c r="J311" s="14">
        <f>IF(testdata[[#This Row],[rev]],initStep,MIN(maxAF,IF(testdata[[#This Row],[dir]]="UP",IF(testdata[[#This Row],[ep]]&gt;$I310,$J310+step,$J310),IF(testdata[[#This Row],[ep]]&lt;$I310,$J310+step,$J310))))</f>
        <v>0.04</v>
      </c>
      <c r="K311" s="22">
        <f t="shared" si="5"/>
        <v>268.15916288</v>
      </c>
      <c r="L311" s="15">
        <f>IF(OR(AND($G310="UP",testdata[[#This Row],[low]]&lt;testdata[[#This Row],[sar-e]]),AND($G310="DN",testdata[[#This Row],[high]]&gt;testdata[[#This Row],[sar-e]])),$I310,testdata[[#This Row],[sar-e]])</f>
        <v>268.15916288</v>
      </c>
      <c r="N311" s="20"/>
      <c r="O311" s="19"/>
      <c r="P311"/>
      <c r="Q311" s="3">
        <v>309</v>
      </c>
      <c r="R311" s="3" t="b">
        <v>0</v>
      </c>
      <c r="S311" s="24">
        <v>249.32</v>
      </c>
      <c r="T311" s="3">
        <v>0.04</v>
      </c>
      <c r="U311" s="16">
        <v>268.1592</v>
      </c>
      <c r="V311" s="3" t="str">
        <f>IF(Table3[[#This Row],[sar]]&lt;&gt;ROUND(testdata[[#This Row],[sar]],4),"ERR","")</f>
        <v/>
      </c>
    </row>
    <row r="312" spans="1:22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4" t="str">
        <f>IF(AND(testdata[[#This Row],[rev]],$G311="UP"),"DN",IF(AND(testdata[[#This Row],[rev]],$G311="DN"),"UP",$G311))</f>
        <v>DN</v>
      </c>
      <c r="H312" s="17" t="b">
        <f>IF(OR(AND($G311="UP",testdata[[#This Row],[low]]&lt;testdata[[#This Row],[sar-e]]),AND($G311="DN",testdata[[#This Row],[high]]&gt;testdata[[#This Row],[sar-e]])),TRUE,FALSE)</f>
        <v>0</v>
      </c>
      <c r="I312" s="1">
        <f>IF(testdata[[#This Row],[rev]],IF(testdata[[#This Row],[dir]]="UP",testdata[[#This Row],[high]],testdata[[#This Row],[low]]),IF($G311="UP",MAX($I311,testdata[[#This Row],[high]]),MIN($I311,testdata[[#This Row],[low]])))</f>
        <v>249.32</v>
      </c>
      <c r="J312" s="14">
        <f>IF(testdata[[#This Row],[rev]],initStep,MIN(maxAF,IF(testdata[[#This Row],[dir]]="UP",IF(testdata[[#This Row],[ep]]&gt;$I311,$J311+step,$J311),IF(testdata[[#This Row],[ep]]&lt;$I311,$J311+step,$J311))))</f>
        <v>0.04</v>
      </c>
      <c r="K312" s="22">
        <f t="shared" si="5"/>
        <v>267.40559636479998</v>
      </c>
      <c r="L312" s="15">
        <f>IF(OR(AND($G311="UP",testdata[[#This Row],[low]]&lt;testdata[[#This Row],[sar-e]]),AND($G311="DN",testdata[[#This Row],[high]]&gt;testdata[[#This Row],[sar-e]])),$I311,testdata[[#This Row],[sar-e]])</f>
        <v>267.40559636479998</v>
      </c>
      <c r="N312" s="20"/>
      <c r="O312" s="19"/>
      <c r="P312"/>
      <c r="Q312" s="3">
        <v>310</v>
      </c>
      <c r="R312" s="3" t="b">
        <v>0</v>
      </c>
      <c r="S312" s="24">
        <v>249.32</v>
      </c>
      <c r="T312" s="3">
        <v>0.04</v>
      </c>
      <c r="U312" s="16">
        <v>267.40559999999999</v>
      </c>
      <c r="V312" s="3" t="str">
        <f>IF(Table3[[#This Row],[sar]]&lt;&gt;ROUND(testdata[[#This Row],[sar]],4),"ERR","")</f>
        <v/>
      </c>
    </row>
    <row r="313" spans="1:22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4" t="str">
        <f>IF(AND(testdata[[#This Row],[rev]],$G312="UP"),"DN",IF(AND(testdata[[#This Row],[rev]],$G312="DN"),"UP",$G312))</f>
        <v>DN</v>
      </c>
      <c r="H313" s="17" t="b">
        <f>IF(OR(AND($G312="UP",testdata[[#This Row],[low]]&lt;testdata[[#This Row],[sar-e]]),AND($G312="DN",testdata[[#This Row],[high]]&gt;testdata[[#This Row],[sar-e]])),TRUE,FALSE)</f>
        <v>0</v>
      </c>
      <c r="I313" s="1">
        <f>IF(testdata[[#This Row],[rev]],IF(testdata[[#This Row],[dir]]="UP",testdata[[#This Row],[high]],testdata[[#This Row],[low]]),IF($G312="UP",MAX($I312,testdata[[#This Row],[high]]),MIN($I312,testdata[[#This Row],[low]])))</f>
        <v>249.32</v>
      </c>
      <c r="J313" s="14">
        <f>IF(testdata[[#This Row],[rev]],initStep,MIN(maxAF,IF(testdata[[#This Row],[dir]]="UP",IF(testdata[[#This Row],[ep]]&gt;$I312,$J312+step,$J312),IF(testdata[[#This Row],[ep]]&lt;$I312,$J312+step,$J312))))</f>
        <v>0.04</v>
      </c>
      <c r="K313" s="22">
        <f t="shared" si="5"/>
        <v>266.68217251020798</v>
      </c>
      <c r="L313" s="15">
        <f>IF(OR(AND($G312="UP",testdata[[#This Row],[low]]&lt;testdata[[#This Row],[sar-e]]),AND($G312="DN",testdata[[#This Row],[high]]&gt;testdata[[#This Row],[sar-e]])),$I312,testdata[[#This Row],[sar-e]])</f>
        <v>266.68217251020798</v>
      </c>
      <c r="N313" s="20"/>
      <c r="O313" s="19"/>
      <c r="P313"/>
      <c r="Q313" s="3">
        <v>311</v>
      </c>
      <c r="R313" s="3" t="b">
        <v>0</v>
      </c>
      <c r="S313" s="24">
        <v>249.32</v>
      </c>
      <c r="T313" s="3">
        <v>0.04</v>
      </c>
      <c r="U313" s="16">
        <v>266.68220000000002</v>
      </c>
      <c r="V313" s="3" t="str">
        <f>IF(Table3[[#This Row],[sar]]&lt;&gt;ROUND(testdata[[#This Row],[sar]],4),"ERR","")</f>
        <v/>
      </c>
    </row>
    <row r="314" spans="1:22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4" t="str">
        <f>IF(AND(testdata[[#This Row],[rev]],$G313="UP"),"DN",IF(AND(testdata[[#This Row],[rev]],$G313="DN"),"UP",$G313))</f>
        <v>DN</v>
      </c>
      <c r="H314" s="17" t="b">
        <f>IF(OR(AND($G313="UP",testdata[[#This Row],[low]]&lt;testdata[[#This Row],[sar-e]]),AND($G313="DN",testdata[[#This Row],[high]]&gt;testdata[[#This Row],[sar-e]])),TRUE,FALSE)</f>
        <v>0</v>
      </c>
      <c r="I314" s="1">
        <f>IF(testdata[[#This Row],[rev]],IF(testdata[[#This Row],[dir]]="UP",testdata[[#This Row],[high]],testdata[[#This Row],[low]]),IF($G313="UP",MAX($I313,testdata[[#This Row],[high]]),MIN($I313,testdata[[#This Row],[low]])))</f>
        <v>246.26</v>
      </c>
      <c r="J314" s="14">
        <f>IF(testdata[[#This Row],[rev]],initStep,MIN(maxAF,IF(testdata[[#This Row],[dir]]="UP",IF(testdata[[#This Row],[ep]]&gt;$I313,$J313+step,$J313),IF(testdata[[#This Row],[ep]]&lt;$I313,$J313+step,$J313))))</f>
        <v>0.06</v>
      </c>
      <c r="K314" s="22">
        <f t="shared" si="5"/>
        <v>265.98768560979966</v>
      </c>
      <c r="L314" s="15">
        <f>IF(OR(AND($G313="UP",testdata[[#This Row],[low]]&lt;testdata[[#This Row],[sar-e]]),AND($G313="DN",testdata[[#This Row],[high]]&gt;testdata[[#This Row],[sar-e]])),$I313,testdata[[#This Row],[sar-e]])</f>
        <v>265.98768560979966</v>
      </c>
      <c r="N314" s="20"/>
      <c r="O314" s="19"/>
      <c r="P314"/>
      <c r="Q314" s="3">
        <v>312</v>
      </c>
      <c r="R314" s="3" t="b">
        <v>0</v>
      </c>
      <c r="S314" s="24">
        <v>246.26</v>
      </c>
      <c r="T314" s="3">
        <v>0.06</v>
      </c>
      <c r="U314" s="16">
        <v>265.98770000000002</v>
      </c>
      <c r="V314" s="3" t="str">
        <f>IF(Table3[[#This Row],[sar]]&lt;&gt;ROUND(testdata[[#This Row],[sar]],4),"ERR","")</f>
        <v/>
      </c>
    </row>
    <row r="315" spans="1:22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4" t="str">
        <f>IF(AND(testdata[[#This Row],[rev]],$G314="UP"),"DN",IF(AND(testdata[[#This Row],[rev]],$G314="DN"),"UP",$G314))</f>
        <v>DN</v>
      </c>
      <c r="H315" s="17" t="b">
        <f>IF(OR(AND($G314="UP",testdata[[#This Row],[low]]&lt;testdata[[#This Row],[sar-e]]),AND($G314="DN",testdata[[#This Row],[high]]&gt;testdata[[#This Row],[sar-e]])),TRUE,FALSE)</f>
        <v>0</v>
      </c>
      <c r="I315" s="1">
        <f>IF(testdata[[#This Row],[rev]],IF(testdata[[#This Row],[dir]]="UP",testdata[[#This Row],[high]],testdata[[#This Row],[low]]),IF($G314="UP",MAX($I314,testdata[[#This Row],[high]]),MIN($I314,testdata[[#This Row],[low]])))</f>
        <v>246.26</v>
      </c>
      <c r="J315" s="14">
        <f>IF(testdata[[#This Row],[rev]],initStep,MIN(maxAF,IF(testdata[[#This Row],[dir]]="UP",IF(testdata[[#This Row],[ep]]&gt;$I314,$J314+step,$J314),IF(testdata[[#This Row],[ep]]&lt;$I314,$J314+step,$J314))))</f>
        <v>0.06</v>
      </c>
      <c r="K315" s="22">
        <f t="shared" si="5"/>
        <v>264.80402447321165</v>
      </c>
      <c r="L315" s="15">
        <f>IF(OR(AND($G314="UP",testdata[[#This Row],[low]]&lt;testdata[[#This Row],[sar-e]]),AND($G314="DN",testdata[[#This Row],[high]]&gt;testdata[[#This Row],[sar-e]])),$I314,testdata[[#This Row],[sar-e]])</f>
        <v>264.80402447321165</v>
      </c>
      <c r="N315" s="20"/>
      <c r="O315" s="19"/>
      <c r="P315"/>
      <c r="Q315" s="3">
        <v>313</v>
      </c>
      <c r="R315" s="3" t="b">
        <v>0</v>
      </c>
      <c r="S315" s="24">
        <v>246.26</v>
      </c>
      <c r="T315" s="3">
        <v>0.06</v>
      </c>
      <c r="U315" s="16">
        <v>264.80399999999997</v>
      </c>
      <c r="V315" s="3" t="str">
        <f>IF(Table3[[#This Row],[sar]]&lt;&gt;ROUND(testdata[[#This Row],[sar]],4),"ERR","")</f>
        <v/>
      </c>
    </row>
    <row r="316" spans="1:22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4" t="str">
        <f>IF(AND(testdata[[#This Row],[rev]],$G315="UP"),"DN",IF(AND(testdata[[#This Row],[rev]],$G315="DN"),"UP",$G315))</f>
        <v>DN</v>
      </c>
      <c r="H316" s="17" t="b">
        <f>IF(OR(AND($G315="UP",testdata[[#This Row],[low]]&lt;testdata[[#This Row],[sar-e]]),AND($G315="DN",testdata[[#This Row],[high]]&gt;testdata[[#This Row],[sar-e]])),TRUE,FALSE)</f>
        <v>0</v>
      </c>
      <c r="I316" s="1">
        <f>IF(testdata[[#This Row],[rev]],IF(testdata[[#This Row],[dir]]="UP",testdata[[#This Row],[high]],testdata[[#This Row],[low]]),IF($G315="UP",MAX($I315,testdata[[#This Row],[high]]),MIN($I315,testdata[[#This Row],[low]])))</f>
        <v>246.26</v>
      </c>
      <c r="J316" s="14">
        <f>IF(testdata[[#This Row],[rev]],initStep,MIN(maxAF,IF(testdata[[#This Row],[dir]]="UP",IF(testdata[[#This Row],[ep]]&gt;$I315,$J315+step,$J315),IF(testdata[[#This Row],[ep]]&lt;$I315,$J315+step,$J315))))</f>
        <v>0.06</v>
      </c>
      <c r="K316" s="22">
        <f t="shared" si="5"/>
        <v>263.69138300481893</v>
      </c>
      <c r="L316" s="15">
        <f>IF(OR(AND($G315="UP",testdata[[#This Row],[low]]&lt;testdata[[#This Row],[sar-e]]),AND($G315="DN",testdata[[#This Row],[high]]&gt;testdata[[#This Row],[sar-e]])),$I315,testdata[[#This Row],[sar-e]])</f>
        <v>263.69138300481893</v>
      </c>
      <c r="N316" s="20"/>
      <c r="O316" s="19"/>
      <c r="P316"/>
      <c r="Q316" s="3">
        <v>314</v>
      </c>
      <c r="R316" s="3" t="b">
        <v>0</v>
      </c>
      <c r="S316" s="24">
        <v>246.26</v>
      </c>
      <c r="T316" s="3">
        <v>0.06</v>
      </c>
      <c r="U316" s="16">
        <v>263.69139999999999</v>
      </c>
      <c r="V316" s="3" t="str">
        <f>IF(Table3[[#This Row],[sar]]&lt;&gt;ROUND(testdata[[#This Row],[sar]],4),"ERR","")</f>
        <v/>
      </c>
    </row>
    <row r="317" spans="1:22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4" t="str">
        <f>IF(AND(testdata[[#This Row],[rev]],$G316="UP"),"DN",IF(AND(testdata[[#This Row],[rev]],$G316="DN"),"UP",$G316))</f>
        <v>DN</v>
      </c>
      <c r="H317" s="17" t="b">
        <f>IF(OR(AND($G316="UP",testdata[[#This Row],[low]]&lt;testdata[[#This Row],[sar-e]]),AND($G316="DN",testdata[[#This Row],[high]]&gt;testdata[[#This Row],[sar-e]])),TRUE,FALSE)</f>
        <v>0</v>
      </c>
      <c r="I317" s="1">
        <f>IF(testdata[[#This Row],[rev]],IF(testdata[[#This Row],[dir]]="UP",testdata[[#This Row],[high]],testdata[[#This Row],[low]]),IF($G316="UP",MAX($I316,testdata[[#This Row],[high]]),MIN($I316,testdata[[#This Row],[low]])))</f>
        <v>246.26</v>
      </c>
      <c r="J317" s="14">
        <f>IF(testdata[[#This Row],[rev]],initStep,MIN(maxAF,IF(testdata[[#This Row],[dir]]="UP",IF(testdata[[#This Row],[ep]]&gt;$I316,$J316+step,$J316),IF(testdata[[#This Row],[ep]]&lt;$I316,$J316+step,$J316))))</f>
        <v>0.06</v>
      </c>
      <c r="K317" s="22">
        <f t="shared" si="5"/>
        <v>262.64550002452978</v>
      </c>
      <c r="L317" s="15">
        <f>IF(OR(AND($G316="UP",testdata[[#This Row],[low]]&lt;testdata[[#This Row],[sar-e]]),AND($G316="DN",testdata[[#This Row],[high]]&gt;testdata[[#This Row],[sar-e]])),$I316,testdata[[#This Row],[sar-e]])</f>
        <v>262.64550002452978</v>
      </c>
      <c r="N317" s="20"/>
      <c r="O317" s="19"/>
      <c r="P317"/>
      <c r="Q317" s="3">
        <v>315</v>
      </c>
      <c r="R317" s="3" t="b">
        <v>0</v>
      </c>
      <c r="S317" s="24">
        <v>246.26</v>
      </c>
      <c r="T317" s="3">
        <v>0.06</v>
      </c>
      <c r="U317" s="16">
        <v>262.64550000000003</v>
      </c>
      <c r="V317" s="3" t="str">
        <f>IF(Table3[[#This Row],[sar]]&lt;&gt;ROUND(testdata[[#This Row],[sar]],4),"ERR","")</f>
        <v/>
      </c>
    </row>
    <row r="318" spans="1:22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4" t="str">
        <f>IF(AND(testdata[[#This Row],[rev]],$G317="UP"),"DN",IF(AND(testdata[[#This Row],[rev]],$G317="DN"),"UP",$G317))</f>
        <v>DN</v>
      </c>
      <c r="H318" s="17" t="b">
        <f>IF(OR(AND($G317="UP",testdata[[#This Row],[low]]&lt;testdata[[#This Row],[sar-e]]),AND($G317="DN",testdata[[#This Row],[high]]&gt;testdata[[#This Row],[sar-e]])),TRUE,FALSE)</f>
        <v>0</v>
      </c>
      <c r="I318" s="1">
        <f>IF(testdata[[#This Row],[rev]],IF(testdata[[#This Row],[dir]]="UP",testdata[[#This Row],[high]],testdata[[#This Row],[low]]),IF($G317="UP",MAX($I317,testdata[[#This Row],[high]]),MIN($I317,testdata[[#This Row],[low]])))</f>
        <v>246.26</v>
      </c>
      <c r="J318" s="14">
        <f>IF(testdata[[#This Row],[rev]],initStep,MIN(maxAF,IF(testdata[[#This Row],[dir]]="UP",IF(testdata[[#This Row],[ep]]&gt;$I317,$J317+step,$J317),IF(testdata[[#This Row],[ep]]&lt;$I317,$J317+step,$J317))))</f>
        <v>0.06</v>
      </c>
      <c r="K318" s="22">
        <f t="shared" si="5"/>
        <v>261.66237002305797</v>
      </c>
      <c r="L318" s="15">
        <f>IF(OR(AND($G317="UP",testdata[[#This Row],[low]]&lt;testdata[[#This Row],[sar-e]]),AND($G317="DN",testdata[[#This Row],[high]]&gt;testdata[[#This Row],[sar-e]])),$I317,testdata[[#This Row],[sar-e]])</f>
        <v>261.66237002305797</v>
      </c>
      <c r="N318" s="20"/>
      <c r="O318" s="19"/>
      <c r="P318"/>
      <c r="Q318" s="3">
        <v>316</v>
      </c>
      <c r="R318" s="3" t="b">
        <v>0</v>
      </c>
      <c r="S318" s="24">
        <v>246.26</v>
      </c>
      <c r="T318" s="3">
        <v>0.06</v>
      </c>
      <c r="U318" s="16">
        <v>261.66239999999999</v>
      </c>
      <c r="V318" s="3" t="str">
        <f>IF(Table3[[#This Row],[sar]]&lt;&gt;ROUND(testdata[[#This Row],[sar]],4),"ERR","")</f>
        <v/>
      </c>
    </row>
    <row r="319" spans="1:22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4" t="str">
        <f>IF(AND(testdata[[#This Row],[rev]],$G318="UP"),"DN",IF(AND(testdata[[#This Row],[rev]],$G318="DN"),"UP",$G318))</f>
        <v>DN</v>
      </c>
      <c r="H319" s="17" t="b">
        <f>IF(OR(AND($G318="UP",testdata[[#This Row],[low]]&lt;testdata[[#This Row],[sar-e]]),AND($G318="DN",testdata[[#This Row],[high]]&gt;testdata[[#This Row],[sar-e]])),TRUE,FALSE)</f>
        <v>0</v>
      </c>
      <c r="I319" s="1">
        <f>IF(testdata[[#This Row],[rev]],IF(testdata[[#This Row],[dir]]="UP",testdata[[#This Row],[high]],testdata[[#This Row],[low]]),IF($G318="UP",MAX($I318,testdata[[#This Row],[high]]),MIN($I318,testdata[[#This Row],[low]])))</f>
        <v>246.26</v>
      </c>
      <c r="J319" s="14">
        <f>IF(testdata[[#This Row],[rev]],initStep,MIN(maxAF,IF(testdata[[#This Row],[dir]]="UP",IF(testdata[[#This Row],[ep]]&gt;$I318,$J318+step,$J318),IF(testdata[[#This Row],[ep]]&lt;$I318,$J318+step,$J318))))</f>
        <v>0.06</v>
      </c>
      <c r="K319" s="22">
        <f t="shared" si="5"/>
        <v>260.73822782167451</v>
      </c>
      <c r="L319" s="15">
        <f>IF(OR(AND($G318="UP",testdata[[#This Row],[low]]&lt;testdata[[#This Row],[sar-e]]),AND($G318="DN",testdata[[#This Row],[high]]&gt;testdata[[#This Row],[sar-e]])),$I318,testdata[[#This Row],[sar-e]])</f>
        <v>260.73822782167451</v>
      </c>
      <c r="N319" s="20"/>
      <c r="O319" s="19"/>
      <c r="P319"/>
      <c r="Q319" s="3">
        <v>317</v>
      </c>
      <c r="R319" s="3" t="b">
        <v>0</v>
      </c>
      <c r="S319" s="24">
        <v>246.26</v>
      </c>
      <c r="T319" s="3">
        <v>0.06</v>
      </c>
      <c r="U319" s="16">
        <v>260.73820000000001</v>
      </c>
      <c r="V319" s="3" t="str">
        <f>IF(Table3[[#This Row],[sar]]&lt;&gt;ROUND(testdata[[#This Row],[sar]],4),"ERR","")</f>
        <v/>
      </c>
    </row>
    <row r="320" spans="1:22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4" t="str">
        <f>IF(AND(testdata[[#This Row],[rev]],$G319="UP"),"DN",IF(AND(testdata[[#This Row],[rev]],$G319="DN"),"UP",$G319))</f>
        <v>DN</v>
      </c>
      <c r="H320" s="17" t="b">
        <f>IF(OR(AND($G319="UP",testdata[[#This Row],[low]]&lt;testdata[[#This Row],[sar-e]]),AND($G319="DN",testdata[[#This Row],[high]]&gt;testdata[[#This Row],[sar-e]])),TRUE,FALSE)</f>
        <v>0</v>
      </c>
      <c r="I320" s="1">
        <f>IF(testdata[[#This Row],[rev]],IF(testdata[[#This Row],[dir]]="UP",testdata[[#This Row],[high]],testdata[[#This Row],[low]]),IF($G319="UP",MAX($I319,testdata[[#This Row],[high]]),MIN($I319,testdata[[#This Row],[low]])))</f>
        <v>246.26</v>
      </c>
      <c r="J320" s="14">
        <f>IF(testdata[[#This Row],[rev]],initStep,MIN(maxAF,IF(testdata[[#This Row],[dir]]="UP",IF(testdata[[#This Row],[ep]]&gt;$I319,$J319+step,$J319),IF(testdata[[#This Row],[ep]]&lt;$I319,$J319+step,$J319))))</f>
        <v>0.06</v>
      </c>
      <c r="K320" s="22">
        <f t="shared" si="5"/>
        <v>259.86953415237406</v>
      </c>
      <c r="L320" s="15">
        <f>IF(OR(AND($G319="UP",testdata[[#This Row],[low]]&lt;testdata[[#This Row],[sar-e]]),AND($G319="DN",testdata[[#This Row],[high]]&gt;testdata[[#This Row],[sar-e]])),$I319,testdata[[#This Row],[sar-e]])</f>
        <v>259.86953415237406</v>
      </c>
      <c r="N320" s="20"/>
      <c r="O320" s="19"/>
      <c r="P320"/>
      <c r="Q320" s="3">
        <v>318</v>
      </c>
      <c r="R320" s="3" t="b">
        <v>0</v>
      </c>
      <c r="S320" s="24">
        <v>246.26</v>
      </c>
      <c r="T320" s="3">
        <v>0.06</v>
      </c>
      <c r="U320" s="16">
        <v>259.86950000000002</v>
      </c>
      <c r="V320" s="3" t="str">
        <f>IF(Table3[[#This Row],[sar]]&lt;&gt;ROUND(testdata[[#This Row],[sar]],4),"ERR","")</f>
        <v/>
      </c>
    </row>
    <row r="321" spans="1:22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4" t="str">
        <f>IF(AND(testdata[[#This Row],[rev]],$G320="UP"),"DN",IF(AND(testdata[[#This Row],[rev]],$G320="DN"),"UP",$G320))</f>
        <v>DN</v>
      </c>
      <c r="H321" s="17" t="b">
        <f>IF(OR(AND($G320="UP",testdata[[#This Row],[low]]&lt;testdata[[#This Row],[sar-e]]),AND($G320="DN",testdata[[#This Row],[high]]&gt;testdata[[#This Row],[sar-e]])),TRUE,FALSE)</f>
        <v>0</v>
      </c>
      <c r="I321" s="1">
        <f>IF(testdata[[#This Row],[rev]],IF(testdata[[#This Row],[dir]]="UP",testdata[[#This Row],[high]],testdata[[#This Row],[low]]),IF($G320="UP",MAX($I320,testdata[[#This Row],[high]]),MIN($I320,testdata[[#This Row],[low]])))</f>
        <v>246.26</v>
      </c>
      <c r="J321" s="14">
        <f>IF(testdata[[#This Row],[rev]],initStep,MIN(maxAF,IF(testdata[[#This Row],[dir]]="UP",IF(testdata[[#This Row],[ep]]&gt;$I320,$J320+step,$J320),IF(testdata[[#This Row],[ep]]&lt;$I320,$J320+step,$J320))))</f>
        <v>0.06</v>
      </c>
      <c r="K321" s="22">
        <f t="shared" si="5"/>
        <v>259.05296210323161</v>
      </c>
      <c r="L321" s="15">
        <f>IF(OR(AND($G320="UP",testdata[[#This Row],[low]]&lt;testdata[[#This Row],[sar-e]]),AND($G320="DN",testdata[[#This Row],[high]]&gt;testdata[[#This Row],[sar-e]])),$I320,testdata[[#This Row],[sar-e]])</f>
        <v>259.05296210323161</v>
      </c>
      <c r="N321" s="20"/>
      <c r="O321" s="19"/>
      <c r="P321"/>
      <c r="Q321" s="3">
        <v>319</v>
      </c>
      <c r="R321" s="3" t="b">
        <v>0</v>
      </c>
      <c r="S321" s="24">
        <v>246.26</v>
      </c>
      <c r="T321" s="3">
        <v>0.06</v>
      </c>
      <c r="U321" s="16">
        <v>259.053</v>
      </c>
      <c r="V321" s="3" t="str">
        <f>IF(Table3[[#This Row],[sar]]&lt;&gt;ROUND(testdata[[#This Row],[sar]],4),"ERR","")</f>
        <v/>
      </c>
    </row>
    <row r="322" spans="1:22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4" t="str">
        <f>IF(AND(testdata[[#This Row],[rev]],$G321="UP"),"DN",IF(AND(testdata[[#This Row],[rev]],$G321="DN"),"UP",$G321))</f>
        <v>DN</v>
      </c>
      <c r="H322" s="17" t="b">
        <f>IF(OR(AND($G321="UP",testdata[[#This Row],[low]]&lt;testdata[[#This Row],[sar-e]]),AND($G321="DN",testdata[[#This Row],[high]]&gt;testdata[[#This Row],[sar-e]])),TRUE,FALSE)</f>
        <v>0</v>
      </c>
      <c r="I322" s="1">
        <f>IF(testdata[[#This Row],[rev]],IF(testdata[[#This Row],[dir]]="UP",testdata[[#This Row],[high]],testdata[[#This Row],[low]]),IF($G321="UP",MAX($I321,testdata[[#This Row],[high]]),MIN($I321,testdata[[#This Row],[low]])))</f>
        <v>246.26</v>
      </c>
      <c r="J322" s="14">
        <f>IF(testdata[[#This Row],[rev]],initStep,MIN(maxAF,IF(testdata[[#This Row],[dir]]="UP",IF(testdata[[#This Row],[ep]]&gt;$I321,$J321+step,$J321),IF(testdata[[#This Row],[ep]]&lt;$I321,$J321+step,$J321))))</f>
        <v>0.06</v>
      </c>
      <c r="K322" s="22">
        <f t="shared" si="5"/>
        <v>258.2853843770377</v>
      </c>
      <c r="L322" s="15">
        <f>IF(OR(AND($G321="UP",testdata[[#This Row],[low]]&lt;testdata[[#This Row],[sar-e]]),AND($G321="DN",testdata[[#This Row],[high]]&gt;testdata[[#This Row],[sar-e]])),$I321,testdata[[#This Row],[sar-e]])</f>
        <v>258.2853843770377</v>
      </c>
      <c r="N322" s="20"/>
      <c r="O322" s="19"/>
      <c r="P322"/>
      <c r="Q322" s="3">
        <v>320</v>
      </c>
      <c r="R322" s="3" t="b">
        <v>0</v>
      </c>
      <c r="S322" s="24">
        <v>246.26</v>
      </c>
      <c r="T322" s="3">
        <v>0.06</v>
      </c>
      <c r="U322" s="16">
        <v>258.28539999999998</v>
      </c>
      <c r="V322" s="3" t="str">
        <f>IF(Table3[[#This Row],[sar]]&lt;&gt;ROUND(testdata[[#This Row],[sar]],4),"ERR","")</f>
        <v/>
      </c>
    </row>
    <row r="323" spans="1:22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4" t="str">
        <f>IF(AND(testdata[[#This Row],[rev]],$G322="UP"),"DN",IF(AND(testdata[[#This Row],[rev]],$G322="DN"),"UP",$G322))</f>
        <v>UP</v>
      </c>
      <c r="H323" s="17" t="b">
        <f>IF(OR(AND($G322="UP",testdata[[#This Row],[low]]&lt;testdata[[#This Row],[sar-e]]),AND($G322="DN",testdata[[#This Row],[high]]&gt;testdata[[#This Row],[sar-e]])),TRUE,FALSE)</f>
        <v>1</v>
      </c>
      <c r="I323" s="1">
        <f>IF(testdata[[#This Row],[rev]],IF(testdata[[#This Row],[dir]]="UP",testdata[[#This Row],[high]],testdata[[#This Row],[low]]),IF($G322="UP",MAX($I322,testdata[[#This Row],[high]]),MIN($I322,testdata[[#This Row],[low]])))</f>
        <v>258.70999999999998</v>
      </c>
      <c r="J323" s="14">
        <f>IF(testdata[[#This Row],[rev]],initStep,MIN(maxAF,IF(testdata[[#This Row],[dir]]="UP",IF(testdata[[#This Row],[ep]]&gt;$I322,$J322+step,$J322),IF(testdata[[#This Row],[ep]]&lt;$I322,$J322+step,$J322))))</f>
        <v>0.02</v>
      </c>
      <c r="K323" s="22">
        <f t="shared" si="5"/>
        <v>258.18</v>
      </c>
      <c r="L323" s="15">
        <f>IF(OR(AND($G322="UP",testdata[[#This Row],[low]]&lt;testdata[[#This Row],[sar-e]]),AND($G322="DN",testdata[[#This Row],[high]]&gt;testdata[[#This Row],[sar-e]])),$I322,testdata[[#This Row],[sar-e]])</f>
        <v>246.26</v>
      </c>
      <c r="N323" s="20"/>
      <c r="O323" s="19"/>
      <c r="P323"/>
      <c r="Q323" s="3">
        <v>321</v>
      </c>
      <c r="R323" s="3" t="b">
        <v>1</v>
      </c>
      <c r="S323" s="24">
        <v>258.70999999999998</v>
      </c>
      <c r="T323" s="3">
        <v>0.02</v>
      </c>
      <c r="U323" s="16">
        <v>246.26</v>
      </c>
      <c r="V323" s="3" t="str">
        <f>IF(Table3[[#This Row],[sar]]&lt;&gt;ROUND(testdata[[#This Row],[sar]],4),"ERR","")</f>
        <v/>
      </c>
    </row>
    <row r="324" spans="1:22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4" t="str">
        <f>IF(AND(testdata[[#This Row],[rev]],$G323="UP"),"DN",IF(AND(testdata[[#This Row],[rev]],$G323="DN"),"UP",$G323))</f>
        <v>UP</v>
      </c>
      <c r="H324" s="17" t="b">
        <f>IF(OR(AND($G323="UP",testdata[[#This Row],[low]]&lt;testdata[[#This Row],[sar-e]]),AND($G323="DN",testdata[[#This Row],[high]]&gt;testdata[[#This Row],[sar-e]])),TRUE,FALSE)</f>
        <v>0</v>
      </c>
      <c r="I324" s="1">
        <f>IF(testdata[[#This Row],[rev]],IF(testdata[[#This Row],[dir]]="UP",testdata[[#This Row],[high]],testdata[[#This Row],[low]]),IF($G323="UP",MAX($I323,testdata[[#This Row],[high]]),MIN($I323,testdata[[#This Row],[low]])))</f>
        <v>259.33999999999997</v>
      </c>
      <c r="J324" s="14">
        <f>IF(testdata[[#This Row],[rev]],initStep,MIN(maxAF,IF(testdata[[#This Row],[dir]]="UP",IF(testdata[[#This Row],[ep]]&gt;$I323,$J323+step,$J323),IF(testdata[[#This Row],[ep]]&lt;$I323,$J323+step,$J323))))</f>
        <v>0.04</v>
      </c>
      <c r="K324" s="22">
        <f t="shared" si="5"/>
        <v>246.50899999999999</v>
      </c>
      <c r="L324" s="15">
        <f>IF(OR(AND($G323="UP",testdata[[#This Row],[low]]&lt;testdata[[#This Row],[sar-e]]),AND($G323="DN",testdata[[#This Row],[high]]&gt;testdata[[#This Row],[sar-e]])),$I323,testdata[[#This Row],[sar-e]])</f>
        <v>246.50899999999999</v>
      </c>
      <c r="N324" s="20"/>
      <c r="O324" s="19"/>
      <c r="P324"/>
      <c r="Q324" s="3">
        <v>322</v>
      </c>
      <c r="R324" s="3" t="b">
        <v>0</v>
      </c>
      <c r="S324" s="24">
        <v>259.33999999999997</v>
      </c>
      <c r="T324" s="3">
        <v>0.04</v>
      </c>
      <c r="U324" s="16">
        <v>246.50899999999999</v>
      </c>
      <c r="V324" s="3" t="str">
        <f>IF(Table3[[#This Row],[sar]]&lt;&gt;ROUND(testdata[[#This Row],[sar]],4),"ERR","")</f>
        <v/>
      </c>
    </row>
    <row r="325" spans="1:22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4" t="str">
        <f>IF(AND(testdata[[#This Row],[rev]],$G324="UP"),"DN",IF(AND(testdata[[#This Row],[rev]],$G324="DN"),"UP",$G324))</f>
        <v>UP</v>
      </c>
      <c r="H325" s="17" t="b">
        <f>IF(OR(AND($G324="UP",testdata[[#This Row],[low]]&lt;testdata[[#This Row],[sar-e]]),AND($G324="DN",testdata[[#This Row],[high]]&gt;testdata[[#This Row],[sar-e]])),TRUE,FALSE)</f>
        <v>0</v>
      </c>
      <c r="I325" s="1">
        <f>IF(testdata[[#This Row],[rev]],IF(testdata[[#This Row],[dir]]="UP",testdata[[#This Row],[high]],testdata[[#This Row],[low]]),IF($G324="UP",MAX($I324,testdata[[#This Row],[high]]),MIN($I324,testdata[[#This Row],[low]])))</f>
        <v>261.93</v>
      </c>
      <c r="J325" s="14">
        <f>IF(testdata[[#This Row],[rev]],initStep,MIN(maxAF,IF(testdata[[#This Row],[dir]]="UP",IF(testdata[[#This Row],[ep]]&gt;$I324,$J324+step,$J324),IF(testdata[[#This Row],[ep]]&lt;$I324,$J324+step,$J324))))</f>
        <v>0.06</v>
      </c>
      <c r="K325" s="22">
        <f t="shared" si="5"/>
        <v>247.02223999999998</v>
      </c>
      <c r="L325" s="15">
        <f>IF(OR(AND($G324="UP",testdata[[#This Row],[low]]&lt;testdata[[#This Row],[sar-e]]),AND($G324="DN",testdata[[#This Row],[high]]&gt;testdata[[#This Row],[sar-e]])),$I324,testdata[[#This Row],[sar-e]])</f>
        <v>247.02223999999998</v>
      </c>
      <c r="N325" s="20"/>
      <c r="O325" s="19"/>
      <c r="P325"/>
      <c r="Q325" s="3">
        <v>323</v>
      </c>
      <c r="R325" s="3" t="b">
        <v>0</v>
      </c>
      <c r="S325" s="24">
        <v>261.93</v>
      </c>
      <c r="T325" s="3">
        <v>0.06</v>
      </c>
      <c r="U325" s="16">
        <v>247.0222</v>
      </c>
      <c r="V325" s="3" t="str">
        <f>IF(Table3[[#This Row],[sar]]&lt;&gt;ROUND(testdata[[#This Row],[sar]],4),"ERR","")</f>
        <v/>
      </c>
    </row>
    <row r="326" spans="1:22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4" t="str">
        <f>IF(AND(testdata[[#This Row],[rev]],$G325="UP"),"DN",IF(AND(testdata[[#This Row],[rev]],$G325="DN"),"UP",$G325))</f>
        <v>UP</v>
      </c>
      <c r="H326" s="17" t="b">
        <f>IF(OR(AND($G325="UP",testdata[[#This Row],[low]]&lt;testdata[[#This Row],[sar-e]]),AND($G325="DN",testdata[[#This Row],[high]]&gt;testdata[[#This Row],[sar-e]])),TRUE,FALSE)</f>
        <v>0</v>
      </c>
      <c r="I326" s="1">
        <f>IF(testdata[[#This Row],[rev]],IF(testdata[[#This Row],[dir]]="UP",testdata[[#This Row],[high]],testdata[[#This Row],[low]]),IF($G325="UP",MAX($I325,testdata[[#This Row],[high]]),MIN($I325,testdata[[#This Row],[low]])))</f>
        <v>262.33999999999997</v>
      </c>
      <c r="J326" s="14">
        <f>IF(testdata[[#This Row],[rev]],initStep,MIN(maxAF,IF(testdata[[#This Row],[dir]]="UP",IF(testdata[[#This Row],[ep]]&gt;$I325,$J325+step,$J325),IF(testdata[[#This Row],[ep]]&lt;$I325,$J325+step,$J325))))</f>
        <v>0.08</v>
      </c>
      <c r="K326" s="22">
        <f t="shared" si="5"/>
        <v>247.91670559999997</v>
      </c>
      <c r="L326" s="15">
        <f>IF(OR(AND($G325="UP",testdata[[#This Row],[low]]&lt;testdata[[#This Row],[sar-e]]),AND($G325="DN",testdata[[#This Row],[high]]&gt;testdata[[#This Row],[sar-e]])),$I325,testdata[[#This Row],[sar-e]])</f>
        <v>247.91670559999997</v>
      </c>
      <c r="N326" s="20"/>
      <c r="O326" s="19"/>
      <c r="P326"/>
      <c r="Q326" s="3">
        <v>324</v>
      </c>
      <c r="R326" s="3" t="b">
        <v>0</v>
      </c>
      <c r="S326" s="24">
        <v>262.33999999999997</v>
      </c>
      <c r="T326" s="3">
        <v>0.08</v>
      </c>
      <c r="U326" s="16">
        <v>247.91669999999999</v>
      </c>
      <c r="V326" s="3" t="str">
        <f>IF(Table3[[#This Row],[sar]]&lt;&gt;ROUND(testdata[[#This Row],[sar]],4),"ERR","")</f>
        <v/>
      </c>
    </row>
    <row r="327" spans="1:22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4" t="str">
        <f>IF(AND(testdata[[#This Row],[rev]],$G326="UP"),"DN",IF(AND(testdata[[#This Row],[rev]],$G326="DN"),"UP",$G326))</f>
        <v>UP</v>
      </c>
      <c r="H327" s="17" t="b">
        <f>IF(OR(AND($G326="UP",testdata[[#This Row],[low]]&lt;testdata[[#This Row],[sar-e]]),AND($G326="DN",testdata[[#This Row],[high]]&gt;testdata[[#This Row],[sar-e]])),TRUE,FALSE)</f>
        <v>0</v>
      </c>
      <c r="I327" s="1">
        <f>IF(testdata[[#This Row],[rev]],IF(testdata[[#This Row],[dir]]="UP",testdata[[#This Row],[high]],testdata[[#This Row],[low]]),IF($G326="UP",MAX($I326,testdata[[#This Row],[high]]),MIN($I326,testdata[[#This Row],[low]])))</f>
        <v>262.33999999999997</v>
      </c>
      <c r="J327" s="14">
        <f>IF(testdata[[#This Row],[rev]],initStep,MIN(maxAF,IF(testdata[[#This Row],[dir]]="UP",IF(testdata[[#This Row],[ep]]&gt;$I326,$J326+step,$J326),IF(testdata[[#This Row],[ep]]&lt;$I326,$J326+step,$J326))))</f>
        <v>0.08</v>
      </c>
      <c r="K327" s="22">
        <f t="shared" si="5"/>
        <v>249.07056915199996</v>
      </c>
      <c r="L327" s="15">
        <f>IF(OR(AND($G326="UP",testdata[[#This Row],[low]]&lt;testdata[[#This Row],[sar-e]]),AND($G326="DN",testdata[[#This Row],[high]]&gt;testdata[[#This Row],[sar-e]])),$I326,testdata[[#This Row],[sar-e]])</f>
        <v>249.07056915199996</v>
      </c>
      <c r="N327" s="20"/>
      <c r="O327" s="19"/>
      <c r="P327"/>
      <c r="Q327" s="3">
        <v>325</v>
      </c>
      <c r="R327" s="3" t="b">
        <v>0</v>
      </c>
      <c r="S327" s="24">
        <v>262.33999999999997</v>
      </c>
      <c r="T327" s="3">
        <v>0.08</v>
      </c>
      <c r="U327" s="16">
        <v>249.07060000000001</v>
      </c>
      <c r="V327" s="3" t="str">
        <f>IF(Table3[[#This Row],[sar]]&lt;&gt;ROUND(testdata[[#This Row],[sar]],4),"ERR","")</f>
        <v/>
      </c>
    </row>
    <row r="328" spans="1:22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4" t="str">
        <f>IF(AND(testdata[[#This Row],[rev]],$G327="UP"),"DN",IF(AND(testdata[[#This Row],[rev]],$G327="DN"),"UP",$G327))</f>
        <v>UP</v>
      </c>
      <c r="H328" s="17" t="b">
        <f>IF(OR(AND($G327="UP",testdata[[#This Row],[low]]&lt;testdata[[#This Row],[sar-e]]),AND($G327="DN",testdata[[#This Row],[high]]&gt;testdata[[#This Row],[sar-e]])),TRUE,FALSE)</f>
        <v>0</v>
      </c>
      <c r="I328" s="1">
        <f>IF(testdata[[#This Row],[rev]],IF(testdata[[#This Row],[dir]]="UP",testdata[[#This Row],[high]],testdata[[#This Row],[low]]),IF($G327="UP",MAX($I327,testdata[[#This Row],[high]]),MIN($I327,testdata[[#This Row],[low]])))</f>
        <v>262.33999999999997</v>
      </c>
      <c r="J328" s="14">
        <f>IF(testdata[[#This Row],[rev]],initStep,MIN(maxAF,IF(testdata[[#This Row],[dir]]="UP",IF(testdata[[#This Row],[ep]]&gt;$I327,$J327+step,$J327),IF(testdata[[#This Row],[ep]]&lt;$I327,$J327+step,$J327))))</f>
        <v>0.08</v>
      </c>
      <c r="K328" s="22">
        <f t="shared" si="5"/>
        <v>250.13212361983997</v>
      </c>
      <c r="L328" s="15">
        <f>IF(OR(AND($G327="UP",testdata[[#This Row],[low]]&lt;testdata[[#This Row],[sar-e]]),AND($G327="DN",testdata[[#This Row],[high]]&gt;testdata[[#This Row],[sar-e]])),$I327,testdata[[#This Row],[sar-e]])</f>
        <v>250.13212361983997</v>
      </c>
      <c r="N328" s="20"/>
      <c r="O328" s="19"/>
      <c r="P328"/>
      <c r="Q328" s="3">
        <v>326</v>
      </c>
      <c r="R328" s="3" t="b">
        <v>0</v>
      </c>
      <c r="S328" s="24">
        <v>262.33999999999997</v>
      </c>
      <c r="T328" s="3">
        <v>0.08</v>
      </c>
      <c r="U328" s="16">
        <v>250.13210000000001</v>
      </c>
      <c r="V328" s="3" t="str">
        <f>IF(Table3[[#This Row],[sar]]&lt;&gt;ROUND(testdata[[#This Row],[sar]],4),"ERR","")</f>
        <v/>
      </c>
    </row>
    <row r="329" spans="1:22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4" t="str">
        <f>IF(AND(testdata[[#This Row],[rev]],$G328="UP"),"DN",IF(AND(testdata[[#This Row],[rev]],$G328="DN"),"UP",$G328))</f>
        <v>UP</v>
      </c>
      <c r="H329" s="17" t="b">
        <f>IF(OR(AND($G328="UP",testdata[[#This Row],[low]]&lt;testdata[[#This Row],[sar-e]]),AND($G328="DN",testdata[[#This Row],[high]]&gt;testdata[[#This Row],[sar-e]])),TRUE,FALSE)</f>
        <v>0</v>
      </c>
      <c r="I329" s="1">
        <f>IF(testdata[[#This Row],[rev]],IF(testdata[[#This Row],[dir]]="UP",testdata[[#This Row],[high]],testdata[[#This Row],[low]]),IF($G328="UP",MAX($I328,testdata[[#This Row],[high]]),MIN($I328,testdata[[#This Row],[low]])))</f>
        <v>262.33999999999997</v>
      </c>
      <c r="J329" s="14">
        <f>IF(testdata[[#This Row],[rev]],initStep,MIN(maxAF,IF(testdata[[#This Row],[dir]]="UP",IF(testdata[[#This Row],[ep]]&gt;$I328,$J328+step,$J328),IF(testdata[[#This Row],[ep]]&lt;$I328,$J328+step,$J328))))</f>
        <v>0.08</v>
      </c>
      <c r="K329" s="22">
        <f t="shared" si="5"/>
        <v>251.10875373025277</v>
      </c>
      <c r="L329" s="15">
        <f>IF(OR(AND($G328="UP",testdata[[#This Row],[low]]&lt;testdata[[#This Row],[sar-e]]),AND($G328="DN",testdata[[#This Row],[high]]&gt;testdata[[#This Row],[sar-e]])),$I328,testdata[[#This Row],[sar-e]])</f>
        <v>251.10875373025277</v>
      </c>
      <c r="N329" s="20"/>
      <c r="O329" s="19"/>
      <c r="P329"/>
      <c r="Q329" s="3">
        <v>327</v>
      </c>
      <c r="R329" s="3" t="b">
        <v>0</v>
      </c>
      <c r="S329" s="24">
        <v>262.33999999999997</v>
      </c>
      <c r="T329" s="3">
        <v>0.08</v>
      </c>
      <c r="U329" s="16">
        <v>251.1088</v>
      </c>
      <c r="V329" s="3" t="str">
        <f>IF(Table3[[#This Row],[sar]]&lt;&gt;ROUND(testdata[[#This Row],[sar]],4),"ERR","")</f>
        <v/>
      </c>
    </row>
    <row r="330" spans="1:22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4" t="str">
        <f>IF(AND(testdata[[#This Row],[rev]],$G329="UP"),"DN",IF(AND(testdata[[#This Row],[rev]],$G329="DN"),"UP",$G329))</f>
        <v>UP</v>
      </c>
      <c r="H330" s="17" t="b">
        <f>IF(OR(AND($G329="UP",testdata[[#This Row],[low]]&lt;testdata[[#This Row],[sar-e]]),AND($G329="DN",testdata[[#This Row],[high]]&gt;testdata[[#This Row],[sar-e]])),TRUE,FALSE)</f>
        <v>0</v>
      </c>
      <c r="I330" s="1">
        <f>IF(testdata[[#This Row],[rev]],IF(testdata[[#This Row],[dir]]="UP",testdata[[#This Row],[high]],testdata[[#This Row],[low]]),IF($G329="UP",MAX($I329,testdata[[#This Row],[high]]),MIN($I329,testdata[[#This Row],[low]])))</f>
        <v>262.33999999999997</v>
      </c>
      <c r="J330" s="14">
        <f>IF(testdata[[#This Row],[rev]],initStep,MIN(maxAF,IF(testdata[[#This Row],[dir]]="UP",IF(testdata[[#This Row],[ep]]&gt;$I329,$J329+step,$J329),IF(testdata[[#This Row],[ep]]&lt;$I329,$J329+step,$J329))))</f>
        <v>0.08</v>
      </c>
      <c r="K330" s="22">
        <f t="shared" si="5"/>
        <v>252.00725343183254</v>
      </c>
      <c r="L330" s="15">
        <f>IF(OR(AND($G329="UP",testdata[[#This Row],[low]]&lt;testdata[[#This Row],[sar-e]]),AND($G329="DN",testdata[[#This Row],[high]]&gt;testdata[[#This Row],[sar-e]])),$I329,testdata[[#This Row],[sar-e]])</f>
        <v>252.00725343183254</v>
      </c>
      <c r="N330" s="20"/>
      <c r="O330" s="19"/>
      <c r="P330"/>
      <c r="Q330" s="3">
        <v>328</v>
      </c>
      <c r="R330" s="3" t="b">
        <v>0</v>
      </c>
      <c r="S330" s="24">
        <v>262.33999999999997</v>
      </c>
      <c r="T330" s="3">
        <v>0.08</v>
      </c>
      <c r="U330" s="16">
        <v>252.00729999999999</v>
      </c>
      <c r="V330" s="3" t="str">
        <f>IF(Table3[[#This Row],[sar]]&lt;&gt;ROUND(testdata[[#This Row],[sar]],4),"ERR","")</f>
        <v/>
      </c>
    </row>
    <row r="331" spans="1:22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4" t="str">
        <f>IF(AND(testdata[[#This Row],[rev]],$G330="UP"),"DN",IF(AND(testdata[[#This Row],[rev]],$G330="DN"),"UP",$G330))</f>
        <v>DN</v>
      </c>
      <c r="H331" s="17" t="b">
        <f>IF(OR(AND($G330="UP",testdata[[#This Row],[low]]&lt;testdata[[#This Row],[sar-e]]),AND($G330="DN",testdata[[#This Row],[high]]&gt;testdata[[#This Row],[sar-e]])),TRUE,FALSE)</f>
        <v>1</v>
      </c>
      <c r="I331" s="1">
        <f>IF(testdata[[#This Row],[rev]],IF(testdata[[#This Row],[dir]]="UP",testdata[[#This Row],[high]],testdata[[#This Row],[low]]),IF($G330="UP",MAX($I330,testdata[[#This Row],[high]]),MIN($I330,testdata[[#This Row],[low]])))</f>
        <v>252.24</v>
      </c>
      <c r="J331" s="14">
        <f>IF(testdata[[#This Row],[rev]],initStep,MIN(maxAF,IF(testdata[[#This Row],[dir]]="UP",IF(testdata[[#This Row],[ep]]&gt;$I330,$J330+step,$J330),IF(testdata[[#This Row],[ep]]&lt;$I330,$J330+step,$J330))))</f>
        <v>0.02</v>
      </c>
      <c r="K331" s="22">
        <f t="shared" si="5"/>
        <v>252.65</v>
      </c>
      <c r="L331" s="15">
        <f>IF(OR(AND($G330="UP",testdata[[#This Row],[low]]&lt;testdata[[#This Row],[sar-e]]),AND($G330="DN",testdata[[#This Row],[high]]&gt;testdata[[#This Row],[sar-e]])),$I330,testdata[[#This Row],[sar-e]])</f>
        <v>262.33999999999997</v>
      </c>
      <c r="N331" s="20"/>
      <c r="O331" s="19"/>
      <c r="P331"/>
      <c r="Q331" s="3">
        <v>329</v>
      </c>
      <c r="R331" s="3" t="b">
        <v>1</v>
      </c>
      <c r="S331" s="24">
        <v>252.24</v>
      </c>
      <c r="T331" s="3">
        <v>0.02</v>
      </c>
      <c r="U331" s="16">
        <v>262.33999999999997</v>
      </c>
      <c r="V331" s="3" t="str">
        <f>IF(Table3[[#This Row],[sar]]&lt;&gt;ROUND(testdata[[#This Row],[sar]],4),"ERR","")</f>
        <v/>
      </c>
    </row>
    <row r="332" spans="1:22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4" t="str">
        <f>IF(AND(testdata[[#This Row],[rev]],$G331="UP"),"DN",IF(AND(testdata[[#This Row],[rev]],$G331="DN"),"UP",$G331))</f>
        <v>DN</v>
      </c>
      <c r="H332" s="17" t="b">
        <f>IF(OR(AND($G331="UP",testdata[[#This Row],[low]]&lt;testdata[[#This Row],[sar-e]]),AND($G331="DN",testdata[[#This Row],[high]]&gt;testdata[[#This Row],[sar-e]])),TRUE,FALSE)</f>
        <v>0</v>
      </c>
      <c r="I332" s="1">
        <f>IF(testdata[[#This Row],[rev]],IF(testdata[[#This Row],[dir]]="UP",testdata[[#This Row],[high]],testdata[[#This Row],[low]]),IF($G331="UP",MAX($I331,testdata[[#This Row],[high]]),MIN($I331,testdata[[#This Row],[low]])))</f>
        <v>252.24</v>
      </c>
      <c r="J332" s="14">
        <f>IF(testdata[[#This Row],[rev]],initStep,MIN(maxAF,IF(testdata[[#This Row],[dir]]="UP",IF(testdata[[#This Row],[ep]]&gt;$I331,$J331+step,$J331),IF(testdata[[#This Row],[ep]]&lt;$I331,$J331+step,$J331))))</f>
        <v>0.02</v>
      </c>
      <c r="K332" s="22">
        <f t="shared" si="5"/>
        <v>262.13799999999998</v>
      </c>
      <c r="L332" s="15">
        <f>IF(OR(AND($G331="UP",testdata[[#This Row],[low]]&lt;testdata[[#This Row],[sar-e]]),AND($G331="DN",testdata[[#This Row],[high]]&gt;testdata[[#This Row],[sar-e]])),$I331,testdata[[#This Row],[sar-e]])</f>
        <v>262.13799999999998</v>
      </c>
      <c r="N332" s="20"/>
      <c r="O332" s="19"/>
      <c r="P332"/>
      <c r="Q332" s="3">
        <v>330</v>
      </c>
      <c r="R332" s="3" t="b">
        <v>0</v>
      </c>
      <c r="S332" s="24">
        <v>252.24</v>
      </c>
      <c r="T332" s="3">
        <v>0.02</v>
      </c>
      <c r="U332" s="16">
        <v>262.13799999999998</v>
      </c>
      <c r="V332" s="3" t="str">
        <f>IF(Table3[[#This Row],[sar]]&lt;&gt;ROUND(testdata[[#This Row],[sar]],4),"ERR","")</f>
        <v/>
      </c>
    </row>
    <row r="333" spans="1:22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4" t="str">
        <f>IF(AND(testdata[[#This Row],[rev]],$G332="UP"),"DN",IF(AND(testdata[[#This Row],[rev]],$G332="DN"),"UP",$G332))</f>
        <v>DN</v>
      </c>
      <c r="H333" s="17" t="b">
        <f>IF(OR(AND($G332="UP",testdata[[#This Row],[low]]&lt;testdata[[#This Row],[sar-e]]),AND($G332="DN",testdata[[#This Row],[high]]&gt;testdata[[#This Row],[sar-e]])),TRUE,FALSE)</f>
        <v>0</v>
      </c>
      <c r="I333" s="1">
        <f>IF(testdata[[#This Row],[rev]],IF(testdata[[#This Row],[dir]]="UP",testdata[[#This Row],[high]],testdata[[#This Row],[low]]),IF($G332="UP",MAX($I332,testdata[[#This Row],[high]]),MIN($I332,testdata[[#This Row],[low]])))</f>
        <v>252.24</v>
      </c>
      <c r="J333" s="14">
        <f>IF(testdata[[#This Row],[rev]],initStep,MIN(maxAF,IF(testdata[[#This Row],[dir]]="UP",IF(testdata[[#This Row],[ep]]&gt;$I332,$J332+step,$J332),IF(testdata[[#This Row],[ep]]&lt;$I332,$J332+step,$J332))))</f>
        <v>0.02</v>
      </c>
      <c r="K333" s="22">
        <f t="shared" si="5"/>
        <v>261.94003999999995</v>
      </c>
      <c r="L333" s="15">
        <f>IF(OR(AND($G332="UP",testdata[[#This Row],[low]]&lt;testdata[[#This Row],[sar-e]]),AND($G332="DN",testdata[[#This Row],[high]]&gt;testdata[[#This Row],[sar-e]])),$I332,testdata[[#This Row],[sar-e]])</f>
        <v>261.94003999999995</v>
      </c>
      <c r="N333" s="20"/>
      <c r="O333" s="19"/>
      <c r="P333"/>
      <c r="Q333" s="3">
        <v>331</v>
      </c>
      <c r="R333" s="3" t="b">
        <v>0</v>
      </c>
      <c r="S333" s="24">
        <v>252.24</v>
      </c>
      <c r="T333" s="3">
        <v>0.02</v>
      </c>
      <c r="U333" s="16">
        <v>261.94</v>
      </c>
      <c r="V333" s="3" t="str">
        <f>IF(Table3[[#This Row],[sar]]&lt;&gt;ROUND(testdata[[#This Row],[sar]],4),"ERR","")</f>
        <v/>
      </c>
    </row>
    <row r="334" spans="1:22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4" t="str">
        <f>IF(AND(testdata[[#This Row],[rev]],$G333="UP"),"DN",IF(AND(testdata[[#This Row],[rev]],$G333="DN"),"UP",$G333))</f>
        <v>DN</v>
      </c>
      <c r="H334" s="17" t="b">
        <f>IF(OR(AND($G333="UP",testdata[[#This Row],[low]]&lt;testdata[[#This Row],[sar-e]]),AND($G333="DN",testdata[[#This Row],[high]]&gt;testdata[[#This Row],[sar-e]])),TRUE,FALSE)</f>
        <v>0</v>
      </c>
      <c r="I334" s="1">
        <f>IF(testdata[[#This Row],[rev]],IF(testdata[[#This Row],[dir]]="UP",testdata[[#This Row],[high]],testdata[[#This Row],[low]]),IF($G333="UP",MAX($I333,testdata[[#This Row],[high]]),MIN($I333,testdata[[#This Row],[low]])))</f>
        <v>252.24</v>
      </c>
      <c r="J334" s="14">
        <f>IF(testdata[[#This Row],[rev]],initStep,MIN(maxAF,IF(testdata[[#This Row],[dir]]="UP",IF(testdata[[#This Row],[ep]]&gt;$I333,$J333+step,$J333),IF(testdata[[#This Row],[ep]]&lt;$I333,$J333+step,$J333))))</f>
        <v>0.02</v>
      </c>
      <c r="K334" s="22">
        <f t="shared" si="5"/>
        <v>261.74603919999993</v>
      </c>
      <c r="L334" s="15">
        <f>IF(OR(AND($G333="UP",testdata[[#This Row],[low]]&lt;testdata[[#This Row],[sar-e]]),AND($G333="DN",testdata[[#This Row],[high]]&gt;testdata[[#This Row],[sar-e]])),$I333,testdata[[#This Row],[sar-e]])</f>
        <v>261.74603919999993</v>
      </c>
      <c r="N334" s="20"/>
      <c r="O334" s="19"/>
      <c r="P334"/>
      <c r="Q334" s="3">
        <v>332</v>
      </c>
      <c r="R334" s="3" t="b">
        <v>0</v>
      </c>
      <c r="S334" s="24">
        <v>252.24</v>
      </c>
      <c r="T334" s="3">
        <v>0.02</v>
      </c>
      <c r="U334" s="16">
        <v>261.74599999999998</v>
      </c>
      <c r="V334" s="3" t="str">
        <f>IF(Table3[[#This Row],[sar]]&lt;&gt;ROUND(testdata[[#This Row],[sar]],4),"ERR","")</f>
        <v/>
      </c>
    </row>
    <row r="335" spans="1:22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4" t="str">
        <f>IF(AND(testdata[[#This Row],[rev]],$G334="UP"),"DN",IF(AND(testdata[[#This Row],[rev]],$G334="DN"),"UP",$G334))</f>
        <v>DN</v>
      </c>
      <c r="H335" s="17" t="b">
        <f>IF(OR(AND($G334="UP",testdata[[#This Row],[low]]&lt;testdata[[#This Row],[sar-e]]),AND($G334="DN",testdata[[#This Row],[high]]&gt;testdata[[#This Row],[sar-e]])),TRUE,FALSE)</f>
        <v>0</v>
      </c>
      <c r="I335" s="1">
        <f>IF(testdata[[#This Row],[rev]],IF(testdata[[#This Row],[dir]]="UP",testdata[[#This Row],[high]],testdata[[#This Row],[low]]),IF($G334="UP",MAX($I334,testdata[[#This Row],[high]]),MIN($I334,testdata[[#This Row],[low]])))</f>
        <v>252.24</v>
      </c>
      <c r="J335" s="14">
        <f>IF(testdata[[#This Row],[rev]],initStep,MIN(maxAF,IF(testdata[[#This Row],[dir]]="UP",IF(testdata[[#This Row],[ep]]&gt;$I334,$J334+step,$J334),IF(testdata[[#This Row],[ep]]&lt;$I334,$J334+step,$J334))))</f>
        <v>0.02</v>
      </c>
      <c r="K335" s="22">
        <f t="shared" si="5"/>
        <v>261.55591841599994</v>
      </c>
      <c r="L335" s="15">
        <f>IF(OR(AND($G334="UP",testdata[[#This Row],[low]]&lt;testdata[[#This Row],[sar-e]]),AND($G334="DN",testdata[[#This Row],[high]]&gt;testdata[[#This Row],[sar-e]])),$I334,testdata[[#This Row],[sar-e]])</f>
        <v>261.55591841599994</v>
      </c>
      <c r="N335" s="20"/>
      <c r="O335" s="19"/>
      <c r="P335"/>
      <c r="Q335" s="3">
        <v>333</v>
      </c>
      <c r="R335" s="3" t="b">
        <v>0</v>
      </c>
      <c r="S335" s="24">
        <v>252.24</v>
      </c>
      <c r="T335" s="3">
        <v>0.02</v>
      </c>
      <c r="U335" s="16">
        <v>261.55590000000001</v>
      </c>
      <c r="V335" s="3" t="str">
        <f>IF(Table3[[#This Row],[sar]]&lt;&gt;ROUND(testdata[[#This Row],[sar]],4),"ERR","")</f>
        <v/>
      </c>
    </row>
    <row r="336" spans="1:22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4" t="str">
        <f>IF(AND(testdata[[#This Row],[rev]],$G335="UP"),"DN",IF(AND(testdata[[#This Row],[rev]],$G335="DN"),"UP",$G335))</f>
        <v>DN</v>
      </c>
      <c r="H336" s="17" t="b">
        <f>IF(OR(AND($G335="UP",testdata[[#This Row],[low]]&lt;testdata[[#This Row],[sar-e]]),AND($G335="DN",testdata[[#This Row],[high]]&gt;testdata[[#This Row],[sar-e]])),TRUE,FALSE)</f>
        <v>0</v>
      </c>
      <c r="I336" s="1">
        <f>IF(testdata[[#This Row],[rev]],IF(testdata[[#This Row],[dir]]="UP",testdata[[#This Row],[high]],testdata[[#This Row],[low]]),IF($G335="UP",MAX($I335,testdata[[#This Row],[high]]),MIN($I335,testdata[[#This Row],[low]])))</f>
        <v>252.24</v>
      </c>
      <c r="J336" s="14">
        <f>IF(testdata[[#This Row],[rev]],initStep,MIN(maxAF,IF(testdata[[#This Row],[dir]]="UP",IF(testdata[[#This Row],[ep]]&gt;$I335,$J335+step,$J335),IF(testdata[[#This Row],[ep]]&lt;$I335,$J335+step,$J335))))</f>
        <v>0.02</v>
      </c>
      <c r="K336" s="22">
        <f t="shared" si="5"/>
        <v>261.36960004767997</v>
      </c>
      <c r="L336" s="15">
        <f>IF(OR(AND($G335="UP",testdata[[#This Row],[low]]&lt;testdata[[#This Row],[sar-e]]),AND($G335="DN",testdata[[#This Row],[high]]&gt;testdata[[#This Row],[sar-e]])),$I335,testdata[[#This Row],[sar-e]])</f>
        <v>261.36960004767997</v>
      </c>
      <c r="N336" s="20"/>
      <c r="O336" s="19"/>
      <c r="P336"/>
      <c r="Q336" s="3">
        <v>334</v>
      </c>
      <c r="R336" s="3" t="b">
        <v>0</v>
      </c>
      <c r="S336" s="24">
        <v>252.24</v>
      </c>
      <c r="T336" s="3">
        <v>0.02</v>
      </c>
      <c r="U336" s="16">
        <v>261.36959999999999</v>
      </c>
      <c r="V336" s="3" t="str">
        <f>IF(Table3[[#This Row],[sar]]&lt;&gt;ROUND(testdata[[#This Row],[sar]],4),"ERR","")</f>
        <v/>
      </c>
    </row>
    <row r="337" spans="1:22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4" t="str">
        <f>IF(AND(testdata[[#This Row],[rev]],$G336="UP"),"DN",IF(AND(testdata[[#This Row],[rev]],$G336="DN"),"UP",$G336))</f>
        <v>DN</v>
      </c>
      <c r="H337" s="17" t="b">
        <f>IF(OR(AND($G336="UP",testdata[[#This Row],[low]]&lt;testdata[[#This Row],[sar-e]]),AND($G336="DN",testdata[[#This Row],[high]]&gt;testdata[[#This Row],[sar-e]])),TRUE,FALSE)</f>
        <v>0</v>
      </c>
      <c r="I337" s="1">
        <f>IF(testdata[[#This Row],[rev]],IF(testdata[[#This Row],[dir]]="UP",testdata[[#This Row],[high]],testdata[[#This Row],[low]]),IF($G336="UP",MAX($I336,testdata[[#This Row],[high]]),MIN($I336,testdata[[#This Row],[low]])))</f>
        <v>250.5</v>
      </c>
      <c r="J337" s="14">
        <f>IF(testdata[[#This Row],[rev]],initStep,MIN(maxAF,IF(testdata[[#This Row],[dir]]="UP",IF(testdata[[#This Row],[ep]]&gt;$I336,$J336+step,$J336),IF(testdata[[#This Row],[ep]]&lt;$I336,$J336+step,$J336))))</f>
        <v>0.04</v>
      </c>
      <c r="K337" s="22">
        <f t="shared" si="5"/>
        <v>261.18700804672636</v>
      </c>
      <c r="L337" s="15">
        <f>IF(OR(AND($G336="UP",testdata[[#This Row],[low]]&lt;testdata[[#This Row],[sar-e]]),AND($G336="DN",testdata[[#This Row],[high]]&gt;testdata[[#This Row],[sar-e]])),$I336,testdata[[#This Row],[sar-e]])</f>
        <v>261.18700804672636</v>
      </c>
      <c r="N337" s="20"/>
      <c r="O337" s="19"/>
      <c r="P337"/>
      <c r="Q337" s="3">
        <v>335</v>
      </c>
      <c r="R337" s="3" t="b">
        <v>0</v>
      </c>
      <c r="S337" s="24">
        <v>250.5</v>
      </c>
      <c r="T337" s="3">
        <v>0.04</v>
      </c>
      <c r="U337" s="16">
        <v>261.18700000000001</v>
      </c>
      <c r="V337" s="3" t="str">
        <f>IF(Table3[[#This Row],[sar]]&lt;&gt;ROUND(testdata[[#This Row],[sar]],4),"ERR","")</f>
        <v/>
      </c>
    </row>
    <row r="338" spans="1:22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4" t="str">
        <f>IF(AND(testdata[[#This Row],[rev]],$G337="UP"),"DN",IF(AND(testdata[[#This Row],[rev]],$G337="DN"),"UP",$G337))</f>
        <v>DN</v>
      </c>
      <c r="H338" s="17" t="b">
        <f>IF(OR(AND($G337="UP",testdata[[#This Row],[low]]&lt;testdata[[#This Row],[sar-e]]),AND($G337="DN",testdata[[#This Row],[high]]&gt;testdata[[#This Row],[sar-e]])),TRUE,FALSE)</f>
        <v>0</v>
      </c>
      <c r="I338" s="1">
        <f>IF(testdata[[#This Row],[rev]],IF(testdata[[#This Row],[dir]]="UP",testdata[[#This Row],[high]],testdata[[#This Row],[low]]),IF($G337="UP",MAX($I337,testdata[[#This Row],[high]]),MIN($I337,testdata[[#This Row],[low]])))</f>
        <v>250.5</v>
      </c>
      <c r="J338" s="14">
        <f>IF(testdata[[#This Row],[rev]],initStep,MIN(maxAF,IF(testdata[[#This Row],[dir]]="UP",IF(testdata[[#This Row],[ep]]&gt;$I337,$J337+step,$J337),IF(testdata[[#This Row],[ep]]&lt;$I337,$J337+step,$J337))))</f>
        <v>0.04</v>
      </c>
      <c r="K338" s="22">
        <f t="shared" si="5"/>
        <v>260.75952772485732</v>
      </c>
      <c r="L338" s="15">
        <f>IF(OR(AND($G337="UP",testdata[[#This Row],[low]]&lt;testdata[[#This Row],[sar-e]]),AND($G337="DN",testdata[[#This Row],[high]]&gt;testdata[[#This Row],[sar-e]])),$I337,testdata[[#This Row],[sar-e]])</f>
        <v>260.75952772485732</v>
      </c>
      <c r="N338" s="20"/>
      <c r="O338" s="19"/>
      <c r="P338"/>
      <c r="Q338" s="3">
        <v>336</v>
      </c>
      <c r="R338" s="3" t="b">
        <v>0</v>
      </c>
      <c r="S338" s="24">
        <v>250.5</v>
      </c>
      <c r="T338" s="3">
        <v>0.04</v>
      </c>
      <c r="U338" s="16">
        <v>260.7595</v>
      </c>
      <c r="V338" s="3" t="str">
        <f>IF(Table3[[#This Row],[sar]]&lt;&gt;ROUND(testdata[[#This Row],[sar]],4),"ERR","")</f>
        <v/>
      </c>
    </row>
    <row r="339" spans="1:22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4" t="str">
        <f>IF(AND(testdata[[#This Row],[rev]],$G338="UP"),"DN",IF(AND(testdata[[#This Row],[rev]],$G338="DN"),"UP",$G338))</f>
        <v>DN</v>
      </c>
      <c r="H339" s="17" t="b">
        <f>IF(OR(AND($G338="UP",testdata[[#This Row],[low]]&lt;testdata[[#This Row],[sar-e]]),AND($G338="DN",testdata[[#This Row],[high]]&gt;testdata[[#This Row],[sar-e]])),TRUE,FALSE)</f>
        <v>0</v>
      </c>
      <c r="I339" s="1">
        <f>IF(testdata[[#This Row],[rev]],IF(testdata[[#This Row],[dir]]="UP",testdata[[#This Row],[high]],testdata[[#This Row],[low]]),IF($G338="UP",MAX($I338,testdata[[#This Row],[high]]),MIN($I338,testdata[[#This Row],[low]])))</f>
        <v>250.5</v>
      </c>
      <c r="J339" s="14">
        <f>IF(testdata[[#This Row],[rev]],initStep,MIN(maxAF,IF(testdata[[#This Row],[dir]]="UP",IF(testdata[[#This Row],[ep]]&gt;$I338,$J338+step,$J338),IF(testdata[[#This Row],[ep]]&lt;$I338,$J338+step,$J338))))</f>
        <v>0.04</v>
      </c>
      <c r="K339" s="22">
        <f t="shared" si="5"/>
        <v>260.34914661586305</v>
      </c>
      <c r="L339" s="15">
        <f>IF(OR(AND($G338="UP",testdata[[#This Row],[low]]&lt;testdata[[#This Row],[sar-e]]),AND($G338="DN",testdata[[#This Row],[high]]&gt;testdata[[#This Row],[sar-e]])),$I338,testdata[[#This Row],[sar-e]])</f>
        <v>260.34914661586305</v>
      </c>
      <c r="N339" s="20"/>
      <c r="O339" s="19"/>
      <c r="P339"/>
      <c r="Q339" s="3">
        <v>337</v>
      </c>
      <c r="R339" s="3" t="b">
        <v>0</v>
      </c>
      <c r="S339" s="24">
        <v>250.5</v>
      </c>
      <c r="T339" s="3">
        <v>0.04</v>
      </c>
      <c r="U339" s="16">
        <v>260.34910000000002</v>
      </c>
      <c r="V339" s="3" t="str">
        <f>IF(Table3[[#This Row],[sar]]&lt;&gt;ROUND(testdata[[#This Row],[sar]],4),"ERR","")</f>
        <v/>
      </c>
    </row>
    <row r="340" spans="1:22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4" t="str">
        <f>IF(AND(testdata[[#This Row],[rev]],$G339="UP"),"DN",IF(AND(testdata[[#This Row],[rev]],$G339="DN"),"UP",$G339))</f>
        <v>DN</v>
      </c>
      <c r="H340" s="17" t="b">
        <f>IF(OR(AND($G339="UP",testdata[[#This Row],[low]]&lt;testdata[[#This Row],[sar-e]]),AND($G339="DN",testdata[[#This Row],[high]]&gt;testdata[[#This Row],[sar-e]])),TRUE,FALSE)</f>
        <v>0</v>
      </c>
      <c r="I340" s="1">
        <f>IF(testdata[[#This Row],[rev]],IF(testdata[[#This Row],[dir]]="UP",testdata[[#This Row],[high]],testdata[[#This Row],[low]]),IF($G339="UP",MAX($I339,testdata[[#This Row],[high]]),MIN($I339,testdata[[#This Row],[low]])))</f>
        <v>250.5</v>
      </c>
      <c r="J340" s="14">
        <f>IF(testdata[[#This Row],[rev]],initStep,MIN(maxAF,IF(testdata[[#This Row],[dir]]="UP",IF(testdata[[#This Row],[ep]]&gt;$I339,$J339+step,$J339),IF(testdata[[#This Row],[ep]]&lt;$I339,$J339+step,$J339))))</f>
        <v>0.04</v>
      </c>
      <c r="K340" s="22">
        <f t="shared" si="5"/>
        <v>259.95518075122851</v>
      </c>
      <c r="L340" s="15">
        <f>IF(OR(AND($G339="UP",testdata[[#This Row],[low]]&lt;testdata[[#This Row],[sar-e]]),AND($G339="DN",testdata[[#This Row],[high]]&gt;testdata[[#This Row],[sar-e]])),$I339,testdata[[#This Row],[sar-e]])</f>
        <v>259.95518075122851</v>
      </c>
      <c r="N340" s="20"/>
      <c r="O340" s="19"/>
      <c r="P340"/>
      <c r="Q340" s="3">
        <v>338</v>
      </c>
      <c r="R340" s="3" t="b">
        <v>0</v>
      </c>
      <c r="S340" s="24">
        <v>250.5</v>
      </c>
      <c r="T340" s="3">
        <v>0.04</v>
      </c>
      <c r="U340" s="16">
        <v>259.95519999999999</v>
      </c>
      <c r="V340" s="3" t="str">
        <f>IF(Table3[[#This Row],[sar]]&lt;&gt;ROUND(testdata[[#This Row],[sar]],4),"ERR","")</f>
        <v/>
      </c>
    </row>
    <row r="341" spans="1:22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4" t="str">
        <f>IF(AND(testdata[[#This Row],[rev]],$G340="UP"),"DN",IF(AND(testdata[[#This Row],[rev]],$G340="DN"),"UP",$G340))</f>
        <v>UP</v>
      </c>
      <c r="H341" s="17" t="b">
        <f>IF(OR(AND($G340="UP",testdata[[#This Row],[low]]&lt;testdata[[#This Row],[sar-e]]),AND($G340="DN",testdata[[#This Row],[high]]&gt;testdata[[#This Row],[sar-e]])),TRUE,FALSE)</f>
        <v>1</v>
      </c>
      <c r="I341" s="1">
        <f>IF(testdata[[#This Row],[rev]],IF(testdata[[#This Row],[dir]]="UP",testdata[[#This Row],[high]],testdata[[#This Row],[low]]),IF($G340="UP",MAX($I340,testdata[[#This Row],[high]]),MIN($I340,testdata[[#This Row],[low]])))</f>
        <v>260.95</v>
      </c>
      <c r="J341" s="14">
        <f>IF(testdata[[#This Row],[rev]],initStep,MIN(maxAF,IF(testdata[[#This Row],[dir]]="UP",IF(testdata[[#This Row],[ep]]&gt;$I340,$J340+step,$J340),IF(testdata[[#This Row],[ep]]&lt;$I340,$J340+step,$J340))))</f>
        <v>0.02</v>
      </c>
      <c r="K341" s="22">
        <f t="shared" si="5"/>
        <v>259.57697352117935</v>
      </c>
      <c r="L341" s="15">
        <f>IF(OR(AND($G340="UP",testdata[[#This Row],[low]]&lt;testdata[[#This Row],[sar-e]]),AND($G340="DN",testdata[[#This Row],[high]]&gt;testdata[[#This Row],[sar-e]])),$I340,testdata[[#This Row],[sar-e]])</f>
        <v>250.5</v>
      </c>
      <c r="N341" s="20"/>
      <c r="O341" s="19"/>
      <c r="P341"/>
      <c r="Q341" s="3">
        <v>339</v>
      </c>
      <c r="R341" s="3" t="b">
        <v>1</v>
      </c>
      <c r="S341" s="24">
        <v>260.95</v>
      </c>
      <c r="T341" s="3">
        <v>0.02</v>
      </c>
      <c r="U341" s="16">
        <v>250.5</v>
      </c>
      <c r="V341" s="3" t="str">
        <f>IF(Table3[[#This Row],[sar]]&lt;&gt;ROUND(testdata[[#This Row],[sar]],4),"ERR","")</f>
        <v/>
      </c>
    </row>
    <row r="342" spans="1:22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4" t="str">
        <f>IF(AND(testdata[[#This Row],[rev]],$G341="UP"),"DN",IF(AND(testdata[[#This Row],[rev]],$G341="DN"),"UP",$G341))</f>
        <v>UP</v>
      </c>
      <c r="H342" s="17" t="b">
        <f>IF(OR(AND($G341="UP",testdata[[#This Row],[low]]&lt;testdata[[#This Row],[sar-e]]),AND($G341="DN",testdata[[#This Row],[high]]&gt;testdata[[#This Row],[sar-e]])),TRUE,FALSE)</f>
        <v>0</v>
      </c>
      <c r="I342" s="1">
        <f>IF(testdata[[#This Row],[rev]],IF(testdata[[#This Row],[dir]]="UP",testdata[[#This Row],[high]],testdata[[#This Row],[low]]),IF($G341="UP",MAX($I341,testdata[[#This Row],[high]]),MIN($I341,testdata[[#This Row],[low]])))</f>
        <v>263.39999999999998</v>
      </c>
      <c r="J342" s="14">
        <f>IF(testdata[[#This Row],[rev]],initStep,MIN(maxAF,IF(testdata[[#This Row],[dir]]="UP",IF(testdata[[#This Row],[ep]]&gt;$I341,$J341+step,$J341),IF(testdata[[#This Row],[ep]]&lt;$I341,$J341+step,$J341))))</f>
        <v>0.04</v>
      </c>
      <c r="K342" s="22">
        <f t="shared" si="5"/>
        <v>250.709</v>
      </c>
      <c r="L342" s="15">
        <f>IF(OR(AND($G341="UP",testdata[[#This Row],[low]]&lt;testdata[[#This Row],[sar-e]]),AND($G341="DN",testdata[[#This Row],[high]]&gt;testdata[[#This Row],[sar-e]])),$I341,testdata[[#This Row],[sar-e]])</f>
        <v>250.709</v>
      </c>
      <c r="N342" s="20"/>
      <c r="O342" s="19"/>
      <c r="P342"/>
      <c r="Q342" s="3">
        <v>340</v>
      </c>
      <c r="R342" s="3" t="b">
        <v>0</v>
      </c>
      <c r="S342" s="24">
        <v>263.39999999999998</v>
      </c>
      <c r="T342" s="3">
        <v>0.04</v>
      </c>
      <c r="U342" s="16">
        <v>250.709</v>
      </c>
      <c r="V342" s="3" t="str">
        <f>IF(Table3[[#This Row],[sar]]&lt;&gt;ROUND(testdata[[#This Row],[sar]],4),"ERR","")</f>
        <v/>
      </c>
    </row>
    <row r="343" spans="1:22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4" t="str">
        <f>IF(AND(testdata[[#This Row],[rev]],$G342="UP"),"DN",IF(AND(testdata[[#This Row],[rev]],$G342="DN"),"UP",$G342))</f>
        <v>UP</v>
      </c>
      <c r="H343" s="17" t="b">
        <f>IF(OR(AND($G342="UP",testdata[[#This Row],[low]]&lt;testdata[[#This Row],[sar-e]]),AND($G342="DN",testdata[[#This Row],[high]]&gt;testdata[[#This Row],[sar-e]])),TRUE,FALSE)</f>
        <v>0</v>
      </c>
      <c r="I343" s="1">
        <f>IF(testdata[[#This Row],[rev]],IF(testdata[[#This Row],[dir]]="UP",testdata[[#This Row],[high]],testdata[[#This Row],[low]]),IF($G342="UP",MAX($I342,testdata[[#This Row],[high]]),MIN($I342,testdata[[#This Row],[low]])))</f>
        <v>264.13</v>
      </c>
      <c r="J343" s="14">
        <f>IF(testdata[[#This Row],[rev]],initStep,MIN(maxAF,IF(testdata[[#This Row],[dir]]="UP",IF(testdata[[#This Row],[ep]]&gt;$I342,$J342+step,$J342),IF(testdata[[#This Row],[ep]]&lt;$I342,$J342+step,$J342))))</f>
        <v>0.06</v>
      </c>
      <c r="K343" s="22">
        <f t="shared" si="5"/>
        <v>251.21664000000001</v>
      </c>
      <c r="L343" s="15">
        <f>IF(OR(AND($G342="UP",testdata[[#This Row],[low]]&lt;testdata[[#This Row],[sar-e]]),AND($G342="DN",testdata[[#This Row],[high]]&gt;testdata[[#This Row],[sar-e]])),$I342,testdata[[#This Row],[sar-e]])</f>
        <v>251.21664000000001</v>
      </c>
      <c r="N343" s="20"/>
      <c r="O343" s="19"/>
      <c r="P343"/>
      <c r="Q343" s="3">
        <v>341</v>
      </c>
      <c r="R343" s="3" t="b">
        <v>0</v>
      </c>
      <c r="S343" s="24">
        <v>264.13</v>
      </c>
      <c r="T343" s="3">
        <v>0.06</v>
      </c>
      <c r="U343" s="16">
        <v>251.2166</v>
      </c>
      <c r="V343" s="3" t="str">
        <f>IF(Table3[[#This Row],[sar]]&lt;&gt;ROUND(testdata[[#This Row],[sar]],4),"ERR","")</f>
        <v/>
      </c>
    </row>
    <row r="344" spans="1:22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4" t="str">
        <f>IF(AND(testdata[[#This Row],[rev]],$G343="UP"),"DN",IF(AND(testdata[[#This Row],[rev]],$G343="DN"),"UP",$G343))</f>
        <v>UP</v>
      </c>
      <c r="H344" s="17" t="b">
        <f>IF(OR(AND($G343="UP",testdata[[#This Row],[low]]&lt;testdata[[#This Row],[sar-e]]),AND($G343="DN",testdata[[#This Row],[high]]&gt;testdata[[#This Row],[sar-e]])),TRUE,FALSE)</f>
        <v>0</v>
      </c>
      <c r="I344" s="1">
        <f>IF(testdata[[#This Row],[rev]],IF(testdata[[#This Row],[dir]]="UP",testdata[[#This Row],[high]],testdata[[#This Row],[low]]),IF($G343="UP",MAX($I343,testdata[[#This Row],[high]]),MIN($I343,testdata[[#This Row],[low]])))</f>
        <v>265.02999999999997</v>
      </c>
      <c r="J344" s="14">
        <f>IF(testdata[[#This Row],[rev]],initStep,MIN(maxAF,IF(testdata[[#This Row],[dir]]="UP",IF(testdata[[#This Row],[ep]]&gt;$I343,$J343+step,$J343),IF(testdata[[#This Row],[ep]]&lt;$I343,$J343+step,$J343))))</f>
        <v>0.08</v>
      </c>
      <c r="K344" s="22">
        <f t="shared" si="5"/>
        <v>251.9914416</v>
      </c>
      <c r="L344" s="15">
        <f>IF(OR(AND($G343="UP",testdata[[#This Row],[low]]&lt;testdata[[#This Row],[sar-e]]),AND($G343="DN",testdata[[#This Row],[high]]&gt;testdata[[#This Row],[sar-e]])),$I343,testdata[[#This Row],[sar-e]])</f>
        <v>251.9914416</v>
      </c>
      <c r="N344" s="20"/>
      <c r="O344" s="19"/>
      <c r="P344"/>
      <c r="Q344" s="3">
        <v>342</v>
      </c>
      <c r="R344" s="3" t="b">
        <v>0</v>
      </c>
      <c r="S344" s="24">
        <v>265.02999999999997</v>
      </c>
      <c r="T344" s="3">
        <v>0.08</v>
      </c>
      <c r="U344" s="16">
        <v>251.9914</v>
      </c>
      <c r="V344" s="3" t="str">
        <f>IF(Table3[[#This Row],[sar]]&lt;&gt;ROUND(testdata[[#This Row],[sar]],4),"ERR","")</f>
        <v/>
      </c>
    </row>
    <row r="345" spans="1:22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4" t="str">
        <f>IF(AND(testdata[[#This Row],[rev]],$G344="UP"),"DN",IF(AND(testdata[[#This Row],[rev]],$G344="DN"),"UP",$G344))</f>
        <v>UP</v>
      </c>
      <c r="H345" s="17" t="b">
        <f>IF(OR(AND($G344="UP",testdata[[#This Row],[low]]&lt;testdata[[#This Row],[sar-e]]),AND($G344="DN",testdata[[#This Row],[high]]&gt;testdata[[#This Row],[sar-e]])),TRUE,FALSE)</f>
        <v>0</v>
      </c>
      <c r="I345" s="1">
        <f>IF(testdata[[#This Row],[rev]],IF(testdata[[#This Row],[dir]]="UP",testdata[[#This Row],[high]],testdata[[#This Row],[low]]),IF($G344="UP",MAX($I344,testdata[[#This Row],[high]]),MIN($I344,testdata[[#This Row],[low]])))</f>
        <v>265.02999999999997</v>
      </c>
      <c r="J345" s="14">
        <f>IF(testdata[[#This Row],[rev]],initStep,MIN(maxAF,IF(testdata[[#This Row],[dir]]="UP",IF(testdata[[#This Row],[ep]]&gt;$I344,$J344+step,$J344),IF(testdata[[#This Row],[ep]]&lt;$I344,$J344+step,$J344))))</f>
        <v>0.08</v>
      </c>
      <c r="K345" s="22">
        <f t="shared" si="5"/>
        <v>253.03452627199999</v>
      </c>
      <c r="L345" s="15">
        <f>IF(OR(AND($G344="UP",testdata[[#This Row],[low]]&lt;testdata[[#This Row],[sar-e]]),AND($G344="DN",testdata[[#This Row],[high]]&gt;testdata[[#This Row],[sar-e]])),$I344,testdata[[#This Row],[sar-e]])</f>
        <v>253.03452627199999</v>
      </c>
      <c r="N345" s="20"/>
      <c r="O345" s="19"/>
      <c r="P345"/>
      <c r="Q345" s="3">
        <v>343</v>
      </c>
      <c r="R345" s="3" t="b">
        <v>0</v>
      </c>
      <c r="S345" s="24">
        <v>265.02999999999997</v>
      </c>
      <c r="T345" s="3">
        <v>0.08</v>
      </c>
      <c r="U345" s="16">
        <v>253.03450000000001</v>
      </c>
      <c r="V345" s="3" t="str">
        <f>IF(Table3[[#This Row],[sar]]&lt;&gt;ROUND(testdata[[#This Row],[sar]],4),"ERR","")</f>
        <v/>
      </c>
    </row>
    <row r="346" spans="1:22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4" t="str">
        <f>IF(AND(testdata[[#This Row],[rev]],$G345="UP"),"DN",IF(AND(testdata[[#This Row],[rev]],$G345="DN"),"UP",$G345))</f>
        <v>UP</v>
      </c>
      <c r="H346" s="17" t="b">
        <f>IF(OR(AND($G345="UP",testdata[[#This Row],[low]]&lt;testdata[[#This Row],[sar-e]]),AND($G345="DN",testdata[[#This Row],[high]]&gt;testdata[[#This Row],[sar-e]])),TRUE,FALSE)</f>
        <v>0</v>
      </c>
      <c r="I346" s="1">
        <f>IF(testdata[[#This Row],[rev]],IF(testdata[[#This Row],[dir]]="UP",testdata[[#This Row],[high]],testdata[[#This Row],[low]]),IF($G345="UP",MAX($I345,testdata[[#This Row],[high]]),MIN($I345,testdata[[#This Row],[low]])))</f>
        <v>265.02999999999997</v>
      </c>
      <c r="J346" s="14">
        <f>IF(testdata[[#This Row],[rev]],initStep,MIN(maxAF,IF(testdata[[#This Row],[dir]]="UP",IF(testdata[[#This Row],[ep]]&gt;$I345,$J345+step,$J345),IF(testdata[[#This Row],[ep]]&lt;$I345,$J345+step,$J345))))</f>
        <v>0.08</v>
      </c>
      <c r="K346" s="22">
        <f t="shared" si="5"/>
        <v>253.99416417024</v>
      </c>
      <c r="L346" s="15">
        <f>IF(OR(AND($G345="UP",testdata[[#This Row],[low]]&lt;testdata[[#This Row],[sar-e]]),AND($G345="DN",testdata[[#This Row],[high]]&gt;testdata[[#This Row],[sar-e]])),$I345,testdata[[#This Row],[sar-e]])</f>
        <v>253.99416417024</v>
      </c>
      <c r="N346" s="20"/>
      <c r="O346" s="19"/>
      <c r="P346"/>
      <c r="Q346" s="3">
        <v>344</v>
      </c>
      <c r="R346" s="3" t="b">
        <v>0</v>
      </c>
      <c r="S346" s="24">
        <v>265.02999999999997</v>
      </c>
      <c r="T346" s="3">
        <v>0.08</v>
      </c>
      <c r="U346" s="16">
        <v>253.99420000000001</v>
      </c>
      <c r="V346" s="3" t="str">
        <f>IF(Table3[[#This Row],[sar]]&lt;&gt;ROUND(testdata[[#This Row],[sar]],4),"ERR","")</f>
        <v/>
      </c>
    </row>
    <row r="347" spans="1:22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4" t="str">
        <f>IF(AND(testdata[[#This Row],[rev]],$G346="UP"),"DN",IF(AND(testdata[[#This Row],[rev]],$G346="DN"),"UP",$G346))</f>
        <v>UP</v>
      </c>
      <c r="H347" s="17" t="b">
        <f>IF(OR(AND($G346="UP",testdata[[#This Row],[low]]&lt;testdata[[#This Row],[sar-e]]),AND($G346="DN",testdata[[#This Row],[high]]&gt;testdata[[#This Row],[sar-e]])),TRUE,FALSE)</f>
        <v>0</v>
      </c>
      <c r="I347" s="1">
        <f>IF(testdata[[#This Row],[rev]],IF(testdata[[#This Row],[dir]]="UP",testdata[[#This Row],[high]],testdata[[#This Row],[low]]),IF($G346="UP",MAX($I346,testdata[[#This Row],[high]]),MIN($I346,testdata[[#This Row],[low]])))</f>
        <v>265.02999999999997</v>
      </c>
      <c r="J347" s="14">
        <f>IF(testdata[[#This Row],[rev]],initStep,MIN(maxAF,IF(testdata[[#This Row],[dir]]="UP",IF(testdata[[#This Row],[ep]]&gt;$I346,$J346+step,$J346),IF(testdata[[#This Row],[ep]]&lt;$I346,$J346+step,$J346))))</f>
        <v>0.08</v>
      </c>
      <c r="K347" s="22">
        <f t="shared" si="5"/>
        <v>254.87703103662079</v>
      </c>
      <c r="L347" s="15">
        <f>IF(OR(AND($G346="UP",testdata[[#This Row],[low]]&lt;testdata[[#This Row],[sar-e]]),AND($G346="DN",testdata[[#This Row],[high]]&gt;testdata[[#This Row],[sar-e]])),$I346,testdata[[#This Row],[sar-e]])</f>
        <v>254.87703103662079</v>
      </c>
      <c r="N347" s="20"/>
      <c r="O347" s="19"/>
      <c r="P347"/>
      <c r="Q347" s="3">
        <v>345</v>
      </c>
      <c r="R347" s="3" t="b">
        <v>0</v>
      </c>
      <c r="S347" s="24">
        <v>265.02999999999997</v>
      </c>
      <c r="T347" s="3">
        <v>0.08</v>
      </c>
      <c r="U347" s="16">
        <v>254.87700000000001</v>
      </c>
      <c r="V347" s="3" t="str">
        <f>IF(Table3[[#This Row],[sar]]&lt;&gt;ROUND(testdata[[#This Row],[sar]],4),"ERR","")</f>
        <v/>
      </c>
    </row>
    <row r="348" spans="1:22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4" t="str">
        <f>IF(AND(testdata[[#This Row],[rev]],$G347="UP"),"DN",IF(AND(testdata[[#This Row],[rev]],$G347="DN"),"UP",$G347))</f>
        <v>UP</v>
      </c>
      <c r="H348" s="17" t="b">
        <f>IF(OR(AND($G347="UP",testdata[[#This Row],[low]]&lt;testdata[[#This Row],[sar-e]]),AND($G347="DN",testdata[[#This Row],[high]]&gt;testdata[[#This Row],[sar-e]])),TRUE,FALSE)</f>
        <v>0</v>
      </c>
      <c r="I348" s="1">
        <f>IF(testdata[[#This Row],[rev]],IF(testdata[[#This Row],[dir]]="UP",testdata[[#This Row],[high]],testdata[[#This Row],[low]]),IF($G347="UP",MAX($I347,testdata[[#This Row],[high]]),MIN($I347,testdata[[#This Row],[low]])))</f>
        <v>265.02999999999997</v>
      </c>
      <c r="J348" s="14">
        <f>IF(testdata[[#This Row],[rev]],initStep,MIN(maxAF,IF(testdata[[#This Row],[dir]]="UP",IF(testdata[[#This Row],[ep]]&gt;$I347,$J347+step,$J347),IF(testdata[[#This Row],[ep]]&lt;$I347,$J347+step,$J347))))</f>
        <v>0.08</v>
      </c>
      <c r="K348" s="22">
        <f t="shared" si="5"/>
        <v>255.68926855369114</v>
      </c>
      <c r="L348" s="15">
        <f>IF(OR(AND($G347="UP",testdata[[#This Row],[low]]&lt;testdata[[#This Row],[sar-e]]),AND($G347="DN",testdata[[#This Row],[high]]&gt;testdata[[#This Row],[sar-e]])),$I347,testdata[[#This Row],[sar-e]])</f>
        <v>255.68926855369114</v>
      </c>
      <c r="N348" s="20"/>
      <c r="O348" s="19"/>
      <c r="P348"/>
      <c r="Q348" s="3">
        <v>346</v>
      </c>
      <c r="R348" s="3" t="b">
        <v>0</v>
      </c>
      <c r="S348" s="24">
        <v>265.02999999999997</v>
      </c>
      <c r="T348" s="3">
        <v>0.08</v>
      </c>
      <c r="U348" s="16">
        <v>255.6893</v>
      </c>
      <c r="V348" s="3" t="str">
        <f>IF(Table3[[#This Row],[sar]]&lt;&gt;ROUND(testdata[[#This Row],[sar]],4),"ERR","")</f>
        <v/>
      </c>
    </row>
    <row r="349" spans="1:22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4" t="str">
        <f>IF(AND(testdata[[#This Row],[rev]],$G348="UP"),"DN",IF(AND(testdata[[#This Row],[rev]],$G348="DN"),"UP",$G348))</f>
        <v>UP</v>
      </c>
      <c r="H349" s="17" t="b">
        <f>IF(OR(AND($G348="UP",testdata[[#This Row],[low]]&lt;testdata[[#This Row],[sar-e]]),AND($G348="DN",testdata[[#This Row],[high]]&gt;testdata[[#This Row],[sar-e]])),TRUE,FALSE)</f>
        <v>0</v>
      </c>
      <c r="I349" s="1">
        <f>IF(testdata[[#This Row],[rev]],IF(testdata[[#This Row],[dir]]="UP",testdata[[#This Row],[high]],testdata[[#This Row],[low]]),IF($G348="UP",MAX($I348,testdata[[#This Row],[high]]),MIN($I348,testdata[[#This Row],[low]])))</f>
        <v>265.02999999999997</v>
      </c>
      <c r="J349" s="14">
        <f>IF(testdata[[#This Row],[rev]],initStep,MIN(maxAF,IF(testdata[[#This Row],[dir]]="UP",IF(testdata[[#This Row],[ep]]&gt;$I348,$J348+step,$J348),IF(testdata[[#This Row],[ep]]&lt;$I348,$J348+step,$J348))))</f>
        <v>0.08</v>
      </c>
      <c r="K349" s="22">
        <f t="shared" si="5"/>
        <v>256.43652706939582</v>
      </c>
      <c r="L349" s="15">
        <f>IF(OR(AND($G348="UP",testdata[[#This Row],[low]]&lt;testdata[[#This Row],[sar-e]]),AND($G348="DN",testdata[[#This Row],[high]]&gt;testdata[[#This Row],[sar-e]])),$I348,testdata[[#This Row],[sar-e]])</f>
        <v>256.43652706939582</v>
      </c>
      <c r="N349" s="20"/>
      <c r="O349" s="19"/>
      <c r="P349"/>
      <c r="Q349" s="3">
        <v>347</v>
      </c>
      <c r="R349" s="3" t="b">
        <v>0</v>
      </c>
      <c r="S349" s="24">
        <v>265.02999999999997</v>
      </c>
      <c r="T349" s="3">
        <v>0.08</v>
      </c>
      <c r="U349" s="16">
        <v>256.43650000000002</v>
      </c>
      <c r="V349" s="3" t="str">
        <f>IF(Table3[[#This Row],[sar]]&lt;&gt;ROUND(testdata[[#This Row],[sar]],4),"ERR","")</f>
        <v/>
      </c>
    </row>
    <row r="350" spans="1:22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4" t="str">
        <f>IF(AND(testdata[[#This Row],[rev]],$G349="UP"),"DN",IF(AND(testdata[[#This Row],[rev]],$G349="DN"),"UP",$G349))</f>
        <v>UP</v>
      </c>
      <c r="H350" s="17" t="b">
        <f>IF(OR(AND($G349="UP",testdata[[#This Row],[low]]&lt;testdata[[#This Row],[sar-e]]),AND($G349="DN",testdata[[#This Row],[high]]&gt;testdata[[#This Row],[sar-e]])),TRUE,FALSE)</f>
        <v>0</v>
      </c>
      <c r="I350" s="1">
        <f>IF(testdata[[#This Row],[rev]],IF(testdata[[#This Row],[dir]]="UP",testdata[[#This Row],[high]],testdata[[#This Row],[low]]),IF($G349="UP",MAX($I349,testdata[[#This Row],[high]]),MIN($I349,testdata[[#This Row],[low]])))</f>
        <v>265.2</v>
      </c>
      <c r="J350" s="14">
        <f>IF(testdata[[#This Row],[rev]],initStep,MIN(maxAF,IF(testdata[[#This Row],[dir]]="UP",IF(testdata[[#This Row],[ep]]&gt;$I349,$J349+step,$J349),IF(testdata[[#This Row],[ep]]&lt;$I349,$J349+step,$J349))))</f>
        <v>0.1</v>
      </c>
      <c r="K350" s="22">
        <f t="shared" si="5"/>
        <v>257.12400490384414</v>
      </c>
      <c r="L350" s="15">
        <f>IF(OR(AND($G349="UP",testdata[[#This Row],[low]]&lt;testdata[[#This Row],[sar-e]]),AND($G349="DN",testdata[[#This Row],[high]]&gt;testdata[[#This Row],[sar-e]])),$I349,testdata[[#This Row],[sar-e]])</f>
        <v>257.12400490384414</v>
      </c>
      <c r="N350" s="20"/>
      <c r="O350" s="19"/>
      <c r="P350"/>
      <c r="Q350" s="3">
        <v>348</v>
      </c>
      <c r="R350" s="3" t="b">
        <v>0</v>
      </c>
      <c r="S350" s="24">
        <v>265.2</v>
      </c>
      <c r="T350" s="3">
        <v>0.1</v>
      </c>
      <c r="U350" s="16">
        <v>257.12400000000002</v>
      </c>
      <c r="V350" s="3" t="str">
        <f>IF(Table3[[#This Row],[sar]]&lt;&gt;ROUND(testdata[[#This Row],[sar]],4),"ERR","")</f>
        <v/>
      </c>
    </row>
    <row r="351" spans="1:22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4" t="str">
        <f>IF(AND(testdata[[#This Row],[rev]],$G350="UP"),"DN",IF(AND(testdata[[#This Row],[rev]],$G350="DN"),"UP",$G350))</f>
        <v>UP</v>
      </c>
      <c r="H351" s="17" t="b">
        <f>IF(OR(AND($G350="UP",testdata[[#This Row],[low]]&lt;testdata[[#This Row],[sar-e]]),AND($G350="DN",testdata[[#This Row],[high]]&gt;testdata[[#This Row],[sar-e]])),TRUE,FALSE)</f>
        <v>0</v>
      </c>
      <c r="I351" s="1">
        <f>IF(testdata[[#This Row],[rev]],IF(testdata[[#This Row],[dir]]="UP",testdata[[#This Row],[high]],testdata[[#This Row],[low]]),IF($G350="UP",MAX($I350,testdata[[#This Row],[high]]),MIN($I350,testdata[[#This Row],[low]])))</f>
        <v>265.2</v>
      </c>
      <c r="J351" s="14">
        <f>IF(testdata[[#This Row],[rev]],initStep,MIN(maxAF,IF(testdata[[#This Row],[dir]]="UP",IF(testdata[[#This Row],[ep]]&gt;$I350,$J350+step,$J350),IF(testdata[[#This Row],[ep]]&lt;$I350,$J350+step,$J350))))</f>
        <v>0.1</v>
      </c>
      <c r="K351" s="22">
        <f t="shared" si="5"/>
        <v>257.9316044134597</v>
      </c>
      <c r="L351" s="15">
        <f>IF(OR(AND($G350="UP",testdata[[#This Row],[low]]&lt;testdata[[#This Row],[sar-e]]),AND($G350="DN",testdata[[#This Row],[high]]&gt;testdata[[#This Row],[sar-e]])),$I350,testdata[[#This Row],[sar-e]])</f>
        <v>257.9316044134597</v>
      </c>
      <c r="N351" s="20"/>
      <c r="O351" s="19"/>
      <c r="P351"/>
      <c r="Q351" s="3">
        <v>349</v>
      </c>
      <c r="R351" s="3" t="b">
        <v>0</v>
      </c>
      <c r="S351" s="24">
        <v>265.2</v>
      </c>
      <c r="T351" s="3">
        <v>0.1</v>
      </c>
      <c r="U351" s="16">
        <v>257.9316</v>
      </c>
      <c r="V351" s="3" t="str">
        <f>IF(Table3[[#This Row],[sar]]&lt;&gt;ROUND(testdata[[#This Row],[sar]],4),"ERR","")</f>
        <v/>
      </c>
    </row>
    <row r="352" spans="1:22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4" t="str">
        <f>IF(AND(testdata[[#This Row],[rev]],$G351="UP"),"DN",IF(AND(testdata[[#This Row],[rev]],$G351="DN"),"UP",$G351))</f>
        <v>UP</v>
      </c>
      <c r="H352" s="17" t="b">
        <f>IF(OR(AND($G351="UP",testdata[[#This Row],[low]]&lt;testdata[[#This Row],[sar-e]]),AND($G351="DN",testdata[[#This Row],[high]]&gt;testdata[[#This Row],[sar-e]])),TRUE,FALSE)</f>
        <v>0</v>
      </c>
      <c r="I352" s="1">
        <f>IF(testdata[[#This Row],[rev]],IF(testdata[[#This Row],[dir]]="UP",testdata[[#This Row],[high]],testdata[[#This Row],[low]]),IF($G351="UP",MAX($I351,testdata[[#This Row],[high]]),MIN($I351,testdata[[#This Row],[low]])))</f>
        <v>265.2</v>
      </c>
      <c r="J352" s="14">
        <f>IF(testdata[[#This Row],[rev]],initStep,MIN(maxAF,IF(testdata[[#This Row],[dir]]="UP",IF(testdata[[#This Row],[ep]]&gt;$I351,$J351+step,$J351),IF(testdata[[#This Row],[ep]]&lt;$I351,$J351+step,$J351))))</f>
        <v>0.1</v>
      </c>
      <c r="K352" s="22">
        <f t="shared" si="5"/>
        <v>258.65844397211373</v>
      </c>
      <c r="L352" s="15">
        <f>IF(OR(AND($G351="UP",testdata[[#This Row],[low]]&lt;testdata[[#This Row],[sar-e]]),AND($G351="DN",testdata[[#This Row],[high]]&gt;testdata[[#This Row],[sar-e]])),$I351,testdata[[#This Row],[sar-e]])</f>
        <v>258.65844397211373</v>
      </c>
      <c r="N352" s="20"/>
      <c r="O352" s="19"/>
      <c r="P352"/>
      <c r="Q352" s="3">
        <v>350</v>
      </c>
      <c r="R352" s="3" t="b">
        <v>0</v>
      </c>
      <c r="S352" s="24">
        <v>265.2</v>
      </c>
      <c r="T352" s="3">
        <v>0.1</v>
      </c>
      <c r="U352" s="16">
        <v>258.65839999999997</v>
      </c>
      <c r="V352" s="3" t="str">
        <f>IF(Table3[[#This Row],[sar]]&lt;&gt;ROUND(testdata[[#This Row],[sar]],4),"ERR","")</f>
        <v/>
      </c>
    </row>
    <row r="353" spans="1:22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4" t="str">
        <f>IF(AND(testdata[[#This Row],[rev]],$G352="UP"),"DN",IF(AND(testdata[[#This Row],[rev]],$G352="DN"),"UP",$G352))</f>
        <v>UP</v>
      </c>
      <c r="H353" s="17" t="b">
        <f>IF(OR(AND($G352="UP",testdata[[#This Row],[low]]&lt;testdata[[#This Row],[sar-e]]),AND($G352="DN",testdata[[#This Row],[high]]&gt;testdata[[#This Row],[sar-e]])),TRUE,FALSE)</f>
        <v>0</v>
      </c>
      <c r="I353" s="1">
        <f>IF(testdata[[#This Row],[rev]],IF(testdata[[#This Row],[dir]]="UP",testdata[[#This Row],[high]],testdata[[#This Row],[low]]),IF($G352="UP",MAX($I352,testdata[[#This Row],[high]]),MIN($I352,testdata[[#This Row],[low]])))</f>
        <v>265.2</v>
      </c>
      <c r="J353" s="14">
        <f>IF(testdata[[#This Row],[rev]],initStep,MIN(maxAF,IF(testdata[[#This Row],[dir]]="UP",IF(testdata[[#This Row],[ep]]&gt;$I352,$J352+step,$J352),IF(testdata[[#This Row],[ep]]&lt;$I352,$J352+step,$J352))))</f>
        <v>0.1</v>
      </c>
      <c r="K353" s="22">
        <f t="shared" si="5"/>
        <v>259.31259957490238</v>
      </c>
      <c r="L353" s="15">
        <f>IF(OR(AND($G352="UP",testdata[[#This Row],[low]]&lt;testdata[[#This Row],[sar-e]]),AND($G352="DN",testdata[[#This Row],[high]]&gt;testdata[[#This Row],[sar-e]])),$I352,testdata[[#This Row],[sar-e]])</f>
        <v>259.31259957490238</v>
      </c>
      <c r="N353" s="20"/>
      <c r="O353" s="19"/>
      <c r="P353"/>
      <c r="Q353" s="3">
        <v>351</v>
      </c>
      <c r="R353" s="3" t="b">
        <v>0</v>
      </c>
      <c r="S353" s="24">
        <v>265.2</v>
      </c>
      <c r="T353" s="3">
        <v>0.1</v>
      </c>
      <c r="U353" s="16">
        <v>259.31259999999997</v>
      </c>
      <c r="V353" s="3" t="str">
        <f>IF(Table3[[#This Row],[sar]]&lt;&gt;ROUND(testdata[[#This Row],[sar]],4),"ERR","")</f>
        <v/>
      </c>
    </row>
    <row r="354" spans="1:22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4" t="str">
        <f>IF(AND(testdata[[#This Row],[rev]],$G353="UP"),"DN",IF(AND(testdata[[#This Row],[rev]],$G353="DN"),"UP",$G353))</f>
        <v>DN</v>
      </c>
      <c r="H354" s="17" t="b">
        <f>IF(OR(AND($G353="UP",testdata[[#This Row],[low]]&lt;testdata[[#This Row],[sar-e]]),AND($G353="DN",testdata[[#This Row],[high]]&gt;testdata[[#This Row],[sar-e]])),TRUE,FALSE)</f>
        <v>1</v>
      </c>
      <c r="I354" s="1">
        <f>IF(testdata[[#This Row],[rev]],IF(testdata[[#This Row],[dir]]="UP",testdata[[#This Row],[high]],testdata[[#This Row],[low]]),IF($G353="UP",MAX($I353,testdata[[#This Row],[high]]),MIN($I353,testdata[[#This Row],[low]])))</f>
        <v>258.92</v>
      </c>
      <c r="J354" s="14">
        <f>IF(testdata[[#This Row],[rev]],initStep,MIN(maxAF,IF(testdata[[#This Row],[dir]]="UP",IF(testdata[[#This Row],[ep]]&gt;$I353,$J353+step,$J353),IF(testdata[[#This Row],[ep]]&lt;$I353,$J353+step,$J353))))</f>
        <v>0.02</v>
      </c>
      <c r="K354" s="22">
        <f t="shared" si="5"/>
        <v>259.90133961741213</v>
      </c>
      <c r="L354" s="15">
        <f>IF(OR(AND($G353="UP",testdata[[#This Row],[low]]&lt;testdata[[#This Row],[sar-e]]),AND($G353="DN",testdata[[#This Row],[high]]&gt;testdata[[#This Row],[sar-e]])),$I353,testdata[[#This Row],[sar-e]])</f>
        <v>265.2</v>
      </c>
      <c r="N354" s="20"/>
      <c r="O354" s="19"/>
      <c r="P354"/>
      <c r="Q354" s="3">
        <v>352</v>
      </c>
      <c r="R354" s="3" t="b">
        <v>1</v>
      </c>
      <c r="S354" s="24">
        <v>258.92</v>
      </c>
      <c r="T354" s="3">
        <v>0.02</v>
      </c>
      <c r="U354" s="16">
        <v>265.2</v>
      </c>
      <c r="V354" s="3" t="str">
        <f>IF(Table3[[#This Row],[sar]]&lt;&gt;ROUND(testdata[[#This Row],[sar]],4),"ERR","")</f>
        <v/>
      </c>
    </row>
    <row r="355" spans="1:22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4" t="str">
        <f>IF(AND(testdata[[#This Row],[rev]],$G354="UP"),"DN",IF(AND(testdata[[#This Row],[rev]],$G354="DN"),"UP",$G354))</f>
        <v>DN</v>
      </c>
      <c r="H355" s="17" t="b">
        <f>IF(OR(AND($G354="UP",testdata[[#This Row],[low]]&lt;testdata[[#This Row],[sar-e]]),AND($G354="DN",testdata[[#This Row],[high]]&gt;testdata[[#This Row],[sar-e]])),TRUE,FALSE)</f>
        <v>0</v>
      </c>
      <c r="I355" s="1">
        <f>IF(testdata[[#This Row],[rev]],IF(testdata[[#This Row],[dir]]="UP",testdata[[#This Row],[high]],testdata[[#This Row],[low]]),IF($G354="UP",MAX($I354,testdata[[#This Row],[high]]),MIN($I354,testdata[[#This Row],[low]])))</f>
        <v>258.92</v>
      </c>
      <c r="J355" s="14">
        <f>IF(testdata[[#This Row],[rev]],initStep,MIN(maxAF,IF(testdata[[#This Row],[dir]]="UP",IF(testdata[[#This Row],[ep]]&gt;$I354,$J354+step,$J354),IF(testdata[[#This Row],[ep]]&lt;$I354,$J354+step,$J354))))</f>
        <v>0.02</v>
      </c>
      <c r="K355" s="22">
        <f t="shared" si="5"/>
        <v>265.07439999999997</v>
      </c>
      <c r="L355" s="15">
        <f>IF(OR(AND($G354="UP",testdata[[#This Row],[low]]&lt;testdata[[#This Row],[sar-e]]),AND($G354="DN",testdata[[#This Row],[high]]&gt;testdata[[#This Row],[sar-e]])),$I354,testdata[[#This Row],[sar-e]])</f>
        <v>265.07439999999997</v>
      </c>
      <c r="N355" s="20"/>
      <c r="O355" s="19"/>
      <c r="P355"/>
      <c r="Q355" s="3">
        <v>353</v>
      </c>
      <c r="R355" s="3" t="b">
        <v>0</v>
      </c>
      <c r="S355" s="24">
        <v>258.92</v>
      </c>
      <c r="T355" s="3">
        <v>0.02</v>
      </c>
      <c r="U355" s="16">
        <v>265.07440000000003</v>
      </c>
      <c r="V355" s="3" t="str">
        <f>IF(Table3[[#This Row],[sar]]&lt;&gt;ROUND(testdata[[#This Row],[sar]],4),"ERR","")</f>
        <v/>
      </c>
    </row>
    <row r="356" spans="1:22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4" t="str">
        <f>IF(AND(testdata[[#This Row],[rev]],$G355="UP"),"DN",IF(AND(testdata[[#This Row],[rev]],$G355="DN"),"UP",$G355))</f>
        <v>DN</v>
      </c>
      <c r="H356" s="17" t="b">
        <f>IF(OR(AND($G355="UP",testdata[[#This Row],[low]]&lt;testdata[[#This Row],[sar-e]]),AND($G355="DN",testdata[[#This Row],[high]]&gt;testdata[[#This Row],[sar-e]])),TRUE,FALSE)</f>
        <v>0</v>
      </c>
      <c r="I356" s="1">
        <f>IF(testdata[[#This Row],[rev]],IF(testdata[[#This Row],[dir]]="UP",testdata[[#This Row],[high]],testdata[[#This Row],[low]]),IF($G355="UP",MAX($I355,testdata[[#This Row],[high]]),MIN($I355,testdata[[#This Row],[low]])))</f>
        <v>258.92</v>
      </c>
      <c r="J356" s="14">
        <f>IF(testdata[[#This Row],[rev]],initStep,MIN(maxAF,IF(testdata[[#This Row],[dir]]="UP",IF(testdata[[#This Row],[ep]]&gt;$I355,$J355+step,$J355),IF(testdata[[#This Row],[ep]]&lt;$I355,$J355+step,$J355))))</f>
        <v>0.02</v>
      </c>
      <c r="K356" s="22">
        <f t="shared" si="5"/>
        <v>264.95131199999997</v>
      </c>
      <c r="L356" s="15">
        <f>IF(OR(AND($G355="UP",testdata[[#This Row],[low]]&lt;testdata[[#This Row],[sar-e]]),AND($G355="DN",testdata[[#This Row],[high]]&gt;testdata[[#This Row],[sar-e]])),$I355,testdata[[#This Row],[sar-e]])</f>
        <v>264.95131199999997</v>
      </c>
      <c r="N356" s="20"/>
      <c r="O356" s="19"/>
      <c r="P356"/>
      <c r="Q356" s="3">
        <v>354</v>
      </c>
      <c r="R356" s="3" t="b">
        <v>0</v>
      </c>
      <c r="S356" s="24">
        <v>258.92</v>
      </c>
      <c r="T356" s="3">
        <v>0.02</v>
      </c>
      <c r="U356" s="16">
        <v>264.9513</v>
      </c>
      <c r="V356" s="3" t="str">
        <f>IF(Table3[[#This Row],[sar]]&lt;&gt;ROUND(testdata[[#This Row],[sar]],4),"ERR","")</f>
        <v/>
      </c>
    </row>
    <row r="357" spans="1:22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4" t="str">
        <f>IF(AND(testdata[[#This Row],[rev]],$G356="UP"),"DN",IF(AND(testdata[[#This Row],[rev]],$G356="DN"),"UP",$G356))</f>
        <v>UP</v>
      </c>
      <c r="H357" s="17" t="b">
        <f>IF(OR(AND($G356="UP",testdata[[#This Row],[low]]&lt;testdata[[#This Row],[sar-e]]),AND($G356="DN",testdata[[#This Row],[high]]&gt;testdata[[#This Row],[sar-e]])),TRUE,FALSE)</f>
        <v>1</v>
      </c>
      <c r="I357" s="1">
        <f>IF(testdata[[#This Row],[rev]],IF(testdata[[#This Row],[dir]]="UP",testdata[[#This Row],[high]],testdata[[#This Row],[low]]),IF($G356="UP",MAX($I356,testdata[[#This Row],[high]]),MIN($I356,testdata[[#This Row],[low]])))</f>
        <v>264.89999999999998</v>
      </c>
      <c r="J357" s="14">
        <f>IF(testdata[[#This Row],[rev]],initStep,MIN(maxAF,IF(testdata[[#This Row],[dir]]="UP",IF(testdata[[#This Row],[ep]]&gt;$I356,$J356+step,$J356),IF(testdata[[#This Row],[ep]]&lt;$I356,$J356+step,$J356))))</f>
        <v>0.02</v>
      </c>
      <c r="K357" s="22">
        <f t="shared" si="5"/>
        <v>264.83068575999999</v>
      </c>
      <c r="L357" s="15">
        <f>IF(OR(AND($G356="UP",testdata[[#This Row],[low]]&lt;testdata[[#This Row],[sar-e]]),AND($G356="DN",testdata[[#This Row],[high]]&gt;testdata[[#This Row],[sar-e]])),$I356,testdata[[#This Row],[sar-e]])</f>
        <v>258.92</v>
      </c>
      <c r="N357" s="20"/>
      <c r="O357" s="19"/>
      <c r="P357"/>
      <c r="Q357" s="3">
        <v>355</v>
      </c>
      <c r="R357" s="3" t="b">
        <v>1</v>
      </c>
      <c r="S357" s="24">
        <v>264.89999999999998</v>
      </c>
      <c r="T357" s="3">
        <v>0.02</v>
      </c>
      <c r="U357" s="16">
        <v>258.92</v>
      </c>
      <c r="V357" s="3" t="str">
        <f>IF(Table3[[#This Row],[sar]]&lt;&gt;ROUND(testdata[[#This Row],[sar]],4),"ERR","")</f>
        <v/>
      </c>
    </row>
    <row r="358" spans="1:22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4" t="str">
        <f>IF(AND(testdata[[#This Row],[rev]],$G357="UP"),"DN",IF(AND(testdata[[#This Row],[rev]],$G357="DN"),"UP",$G357))</f>
        <v>UP</v>
      </c>
      <c r="H358" s="17" t="b">
        <f>IF(OR(AND($G357="UP",testdata[[#This Row],[low]]&lt;testdata[[#This Row],[sar-e]]),AND($G357="DN",testdata[[#This Row],[high]]&gt;testdata[[#This Row],[sar-e]])),TRUE,FALSE)</f>
        <v>0</v>
      </c>
      <c r="I358" s="1">
        <f>IF(testdata[[#This Row],[rev]],IF(testdata[[#This Row],[dir]]="UP",testdata[[#This Row],[high]],testdata[[#This Row],[low]]),IF($G357="UP",MAX($I357,testdata[[#This Row],[high]]),MIN($I357,testdata[[#This Row],[low]])))</f>
        <v>266.10000000000002</v>
      </c>
      <c r="J358" s="14">
        <f>IF(testdata[[#This Row],[rev]],initStep,MIN(maxAF,IF(testdata[[#This Row],[dir]]="UP",IF(testdata[[#This Row],[ep]]&gt;$I357,$J357+step,$J357),IF(testdata[[#This Row],[ep]]&lt;$I357,$J357+step,$J357))))</f>
        <v>0.04</v>
      </c>
      <c r="K358" s="22">
        <f t="shared" si="5"/>
        <v>259.03960000000001</v>
      </c>
      <c r="L358" s="15">
        <f>IF(OR(AND($G357="UP",testdata[[#This Row],[low]]&lt;testdata[[#This Row],[sar-e]]),AND($G357="DN",testdata[[#This Row],[high]]&gt;testdata[[#This Row],[sar-e]])),$I357,testdata[[#This Row],[sar-e]])</f>
        <v>259.03960000000001</v>
      </c>
      <c r="N358" s="20"/>
      <c r="O358" s="19"/>
      <c r="P358"/>
      <c r="Q358" s="3">
        <v>356</v>
      </c>
      <c r="R358" s="3" t="b">
        <v>0</v>
      </c>
      <c r="S358" s="24">
        <v>266.10000000000002</v>
      </c>
      <c r="T358" s="3">
        <v>0.04</v>
      </c>
      <c r="U358" s="16">
        <v>259.03960000000001</v>
      </c>
      <c r="V358" s="3" t="str">
        <f>IF(Table3[[#This Row],[sar]]&lt;&gt;ROUND(testdata[[#This Row],[sar]],4),"ERR","")</f>
        <v/>
      </c>
    </row>
    <row r="359" spans="1:22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4" t="str">
        <f>IF(AND(testdata[[#This Row],[rev]],$G358="UP"),"DN",IF(AND(testdata[[#This Row],[rev]],$G358="DN"),"UP",$G358))</f>
        <v>UP</v>
      </c>
      <c r="H359" s="17" t="b">
        <f>IF(OR(AND($G358="UP",testdata[[#This Row],[low]]&lt;testdata[[#This Row],[sar-e]]),AND($G358="DN",testdata[[#This Row],[high]]&gt;testdata[[#This Row],[sar-e]])),TRUE,FALSE)</f>
        <v>0</v>
      </c>
      <c r="I359" s="1">
        <f>IF(testdata[[#This Row],[rev]],IF(testdata[[#This Row],[dir]]="UP",testdata[[#This Row],[high]],testdata[[#This Row],[low]]),IF($G358="UP",MAX($I358,testdata[[#This Row],[high]]),MIN($I358,testdata[[#This Row],[low]])))</f>
        <v>266.43</v>
      </c>
      <c r="J359" s="14">
        <f>IF(testdata[[#This Row],[rev]],initStep,MIN(maxAF,IF(testdata[[#This Row],[dir]]="UP",IF(testdata[[#This Row],[ep]]&gt;$I358,$J358+step,$J358),IF(testdata[[#This Row],[ep]]&lt;$I358,$J358+step,$J358))))</f>
        <v>0.06</v>
      </c>
      <c r="K359" s="22">
        <f t="shared" si="5"/>
        <v>259.32201600000002</v>
      </c>
      <c r="L359" s="15">
        <f>IF(OR(AND($G358="UP",testdata[[#This Row],[low]]&lt;testdata[[#This Row],[sar-e]]),AND($G358="DN",testdata[[#This Row],[high]]&gt;testdata[[#This Row],[sar-e]])),$I358,testdata[[#This Row],[sar-e]])</f>
        <v>259.32201600000002</v>
      </c>
      <c r="N359" s="20"/>
      <c r="O359" s="19"/>
      <c r="P359"/>
      <c r="Q359" s="3">
        <v>357</v>
      </c>
      <c r="R359" s="3" t="b">
        <v>0</v>
      </c>
      <c r="S359" s="24">
        <v>266.43</v>
      </c>
      <c r="T359" s="3">
        <v>0.06</v>
      </c>
      <c r="U359" s="16">
        <v>259.322</v>
      </c>
      <c r="V359" s="3" t="str">
        <f>IF(Table3[[#This Row],[sar]]&lt;&gt;ROUND(testdata[[#This Row],[sar]],4),"ERR","")</f>
        <v/>
      </c>
    </row>
    <row r="360" spans="1:22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4" t="str">
        <f>IF(AND(testdata[[#This Row],[rev]],$G359="UP"),"DN",IF(AND(testdata[[#This Row],[rev]],$G359="DN"),"UP",$G359))</f>
        <v>UP</v>
      </c>
      <c r="H360" s="17" t="b">
        <f>IF(OR(AND($G359="UP",testdata[[#This Row],[low]]&lt;testdata[[#This Row],[sar-e]]),AND($G359="DN",testdata[[#This Row],[high]]&gt;testdata[[#This Row],[sar-e]])),TRUE,FALSE)</f>
        <v>0</v>
      </c>
      <c r="I360" s="1">
        <f>IF(testdata[[#This Row],[rev]],IF(testdata[[#This Row],[dir]]="UP",testdata[[#This Row],[high]],testdata[[#This Row],[low]]),IF($G359="UP",MAX($I359,testdata[[#This Row],[high]]),MIN($I359,testdata[[#This Row],[low]])))</f>
        <v>268.36</v>
      </c>
      <c r="J360" s="14">
        <f>IF(testdata[[#This Row],[rev]],initStep,MIN(maxAF,IF(testdata[[#This Row],[dir]]="UP",IF(testdata[[#This Row],[ep]]&gt;$I359,$J359+step,$J359),IF(testdata[[#This Row],[ep]]&lt;$I359,$J359+step,$J359))))</f>
        <v>0.08</v>
      </c>
      <c r="K360" s="22">
        <f t="shared" si="5"/>
        <v>259.74849504000002</v>
      </c>
      <c r="L360" s="15">
        <f>IF(OR(AND($G359="UP",testdata[[#This Row],[low]]&lt;testdata[[#This Row],[sar-e]]),AND($G359="DN",testdata[[#This Row],[high]]&gt;testdata[[#This Row],[sar-e]])),$I359,testdata[[#This Row],[sar-e]])</f>
        <v>259.74849504000002</v>
      </c>
      <c r="N360" s="20"/>
      <c r="O360" s="19"/>
      <c r="P360"/>
      <c r="Q360" s="3">
        <v>358</v>
      </c>
      <c r="R360" s="3" t="b">
        <v>0</v>
      </c>
      <c r="S360" s="24">
        <v>268.36</v>
      </c>
      <c r="T360" s="3">
        <v>0.08</v>
      </c>
      <c r="U360" s="16">
        <v>259.74849999999998</v>
      </c>
      <c r="V360" s="3" t="str">
        <f>IF(Table3[[#This Row],[sar]]&lt;&gt;ROUND(testdata[[#This Row],[sar]],4),"ERR","")</f>
        <v/>
      </c>
    </row>
    <row r="361" spans="1:22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4" t="str">
        <f>IF(AND(testdata[[#This Row],[rev]],$G360="UP"),"DN",IF(AND(testdata[[#This Row],[rev]],$G360="DN"),"UP",$G360))</f>
        <v>UP</v>
      </c>
      <c r="H361" s="17" t="b">
        <f>IF(OR(AND($G360="UP",testdata[[#This Row],[low]]&lt;testdata[[#This Row],[sar-e]]),AND($G360="DN",testdata[[#This Row],[high]]&gt;testdata[[#This Row],[sar-e]])),TRUE,FALSE)</f>
        <v>0</v>
      </c>
      <c r="I361" s="1">
        <f>IF(testdata[[#This Row],[rev]],IF(testdata[[#This Row],[dir]]="UP",testdata[[#This Row],[high]],testdata[[#This Row],[low]]),IF($G360="UP",MAX($I360,testdata[[#This Row],[high]]),MIN($I360,testdata[[#This Row],[low]])))</f>
        <v>269.08999999999997</v>
      </c>
      <c r="J361" s="14">
        <f>IF(testdata[[#This Row],[rev]],initStep,MIN(maxAF,IF(testdata[[#This Row],[dir]]="UP",IF(testdata[[#This Row],[ep]]&gt;$I360,$J360+step,$J360),IF(testdata[[#This Row],[ep]]&lt;$I360,$J360+step,$J360))))</f>
        <v>0.1</v>
      </c>
      <c r="K361" s="22">
        <f t="shared" si="5"/>
        <v>260.43741543679999</v>
      </c>
      <c r="L361" s="15">
        <f>IF(OR(AND($G360="UP",testdata[[#This Row],[low]]&lt;testdata[[#This Row],[sar-e]]),AND($G360="DN",testdata[[#This Row],[high]]&gt;testdata[[#This Row],[sar-e]])),$I360,testdata[[#This Row],[sar-e]])</f>
        <v>260.43741543679999</v>
      </c>
      <c r="N361" s="20"/>
      <c r="O361" s="19"/>
      <c r="P361"/>
      <c r="Q361" s="3">
        <v>359</v>
      </c>
      <c r="R361" s="3" t="b">
        <v>0</v>
      </c>
      <c r="S361" s="24">
        <v>269.08999999999997</v>
      </c>
      <c r="T361" s="3">
        <v>0.1</v>
      </c>
      <c r="U361" s="16">
        <v>260.43740000000003</v>
      </c>
      <c r="V361" s="3" t="str">
        <f>IF(Table3[[#This Row],[sar]]&lt;&gt;ROUND(testdata[[#This Row],[sar]],4),"ERR","")</f>
        <v/>
      </c>
    </row>
    <row r="362" spans="1:22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4" t="str">
        <f>IF(AND(testdata[[#This Row],[rev]],$G361="UP"),"DN",IF(AND(testdata[[#This Row],[rev]],$G361="DN"),"UP",$G361))</f>
        <v>UP</v>
      </c>
      <c r="H362" s="17" t="b">
        <f>IF(OR(AND($G361="UP",testdata[[#This Row],[low]]&lt;testdata[[#This Row],[sar-e]]),AND($G361="DN",testdata[[#This Row],[high]]&gt;testdata[[#This Row],[sar-e]])),TRUE,FALSE)</f>
        <v>0</v>
      </c>
      <c r="I362" s="1">
        <f>IF(testdata[[#This Row],[rev]],IF(testdata[[#This Row],[dir]]="UP",testdata[[#This Row],[high]],testdata[[#This Row],[low]]),IF($G361="UP",MAX($I361,testdata[[#This Row],[high]]),MIN($I361,testdata[[#This Row],[low]])))</f>
        <v>269.08999999999997</v>
      </c>
      <c r="J362" s="14">
        <f>IF(testdata[[#This Row],[rev]],initStep,MIN(maxAF,IF(testdata[[#This Row],[dir]]="UP",IF(testdata[[#This Row],[ep]]&gt;$I361,$J361+step,$J361),IF(testdata[[#This Row],[ep]]&lt;$I361,$J361+step,$J361))))</f>
        <v>0.1</v>
      </c>
      <c r="K362" s="22">
        <f t="shared" si="5"/>
        <v>261.30267389312002</v>
      </c>
      <c r="L362" s="15">
        <f>IF(OR(AND($G361="UP",testdata[[#This Row],[low]]&lt;testdata[[#This Row],[sar-e]]),AND($G361="DN",testdata[[#This Row],[high]]&gt;testdata[[#This Row],[sar-e]])),$I361,testdata[[#This Row],[sar-e]])</f>
        <v>261.30267389312002</v>
      </c>
      <c r="N362" s="20"/>
      <c r="O362" s="19"/>
      <c r="P362"/>
      <c r="Q362" s="3">
        <v>360</v>
      </c>
      <c r="R362" s="3" t="b">
        <v>0</v>
      </c>
      <c r="S362" s="24">
        <v>269.08999999999997</v>
      </c>
      <c r="T362" s="3">
        <v>0.1</v>
      </c>
      <c r="U362" s="16">
        <v>261.30270000000002</v>
      </c>
      <c r="V362" s="3" t="str">
        <f>IF(Table3[[#This Row],[sar]]&lt;&gt;ROUND(testdata[[#This Row],[sar]],4),"ERR","")</f>
        <v/>
      </c>
    </row>
    <row r="363" spans="1:22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4" t="str">
        <f>IF(AND(testdata[[#This Row],[rev]],$G362="UP"),"DN",IF(AND(testdata[[#This Row],[rev]],$G362="DN"),"UP",$G362))</f>
        <v>UP</v>
      </c>
      <c r="H363" s="17" t="b">
        <f>IF(OR(AND($G362="UP",testdata[[#This Row],[low]]&lt;testdata[[#This Row],[sar-e]]),AND($G362="DN",testdata[[#This Row],[high]]&gt;testdata[[#This Row],[sar-e]])),TRUE,FALSE)</f>
        <v>0</v>
      </c>
      <c r="I363" s="1">
        <f>IF(testdata[[#This Row],[rev]],IF(testdata[[#This Row],[dir]]="UP",testdata[[#This Row],[high]],testdata[[#This Row],[low]]),IF($G362="UP",MAX($I362,testdata[[#This Row],[high]]),MIN($I362,testdata[[#This Row],[low]])))</f>
        <v>270.14999999999998</v>
      </c>
      <c r="J363" s="14">
        <f>IF(testdata[[#This Row],[rev]],initStep,MIN(maxAF,IF(testdata[[#This Row],[dir]]="UP",IF(testdata[[#This Row],[ep]]&gt;$I362,$J362+step,$J362),IF(testdata[[#This Row],[ep]]&lt;$I362,$J362+step,$J362))))</f>
        <v>0.12000000000000001</v>
      </c>
      <c r="K363" s="22">
        <f t="shared" si="5"/>
        <v>262.08140650380801</v>
      </c>
      <c r="L363" s="15">
        <f>IF(OR(AND($G362="UP",testdata[[#This Row],[low]]&lt;testdata[[#This Row],[sar-e]]),AND($G362="DN",testdata[[#This Row],[high]]&gt;testdata[[#This Row],[sar-e]])),$I362,testdata[[#This Row],[sar-e]])</f>
        <v>262.08140650380801</v>
      </c>
      <c r="N363" s="20"/>
      <c r="O363" s="19"/>
      <c r="P363"/>
      <c r="Q363" s="3">
        <v>361</v>
      </c>
      <c r="R363" s="3" t="b">
        <v>0</v>
      </c>
      <c r="S363" s="24">
        <v>270.14999999999998</v>
      </c>
      <c r="T363" s="3">
        <v>0.12</v>
      </c>
      <c r="U363" s="16">
        <v>262.08139999999997</v>
      </c>
      <c r="V363" s="3" t="str">
        <f>IF(Table3[[#This Row],[sar]]&lt;&gt;ROUND(testdata[[#This Row],[sar]],4),"ERR","")</f>
        <v/>
      </c>
    </row>
    <row r="364" spans="1:22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4" t="str">
        <f>IF(AND(testdata[[#This Row],[rev]],$G363="UP"),"DN",IF(AND(testdata[[#This Row],[rev]],$G363="DN"),"UP",$G363))</f>
        <v>UP</v>
      </c>
      <c r="H364" s="17" t="b">
        <f>IF(OR(AND($G363="UP",testdata[[#This Row],[low]]&lt;testdata[[#This Row],[sar-e]]),AND($G363="DN",testdata[[#This Row],[high]]&gt;testdata[[#This Row],[sar-e]])),TRUE,FALSE)</f>
        <v>0</v>
      </c>
      <c r="I364" s="1">
        <f>IF(testdata[[#This Row],[rev]],IF(testdata[[#This Row],[dir]]="UP",testdata[[#This Row],[high]],testdata[[#This Row],[low]]),IF($G363="UP",MAX($I363,testdata[[#This Row],[high]]),MIN($I363,testdata[[#This Row],[low]])))</f>
        <v>270.14999999999998</v>
      </c>
      <c r="J364" s="14">
        <f>IF(testdata[[#This Row],[rev]],initStep,MIN(maxAF,IF(testdata[[#This Row],[dir]]="UP",IF(testdata[[#This Row],[ep]]&gt;$I363,$J363+step,$J363),IF(testdata[[#This Row],[ep]]&lt;$I363,$J363+step,$J363))))</f>
        <v>0.12000000000000001</v>
      </c>
      <c r="K364" s="22">
        <f t="shared" si="5"/>
        <v>263.04963772335105</v>
      </c>
      <c r="L364" s="15">
        <f>IF(OR(AND($G363="UP",testdata[[#This Row],[low]]&lt;testdata[[#This Row],[sar-e]]),AND($G363="DN",testdata[[#This Row],[high]]&gt;testdata[[#This Row],[sar-e]])),$I363,testdata[[#This Row],[sar-e]])</f>
        <v>263.04963772335105</v>
      </c>
      <c r="N364" s="20"/>
      <c r="O364" s="19"/>
      <c r="P364"/>
      <c r="Q364" s="3">
        <v>362</v>
      </c>
      <c r="R364" s="3" t="b">
        <v>0</v>
      </c>
      <c r="S364" s="24">
        <v>270.14999999999998</v>
      </c>
      <c r="T364" s="3">
        <v>0.12</v>
      </c>
      <c r="U364" s="16">
        <v>263.0496</v>
      </c>
      <c r="V364" s="3" t="str">
        <f>IF(Table3[[#This Row],[sar]]&lt;&gt;ROUND(testdata[[#This Row],[sar]],4),"ERR","")</f>
        <v/>
      </c>
    </row>
    <row r="365" spans="1:22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4" t="str">
        <f>IF(AND(testdata[[#This Row],[rev]],$G364="UP"),"DN",IF(AND(testdata[[#This Row],[rev]],$G364="DN"),"UP",$G364))</f>
        <v>UP</v>
      </c>
      <c r="H365" s="17" t="b">
        <f>IF(OR(AND($G364="UP",testdata[[#This Row],[low]]&lt;testdata[[#This Row],[sar-e]]),AND($G364="DN",testdata[[#This Row],[high]]&gt;testdata[[#This Row],[sar-e]])),TRUE,FALSE)</f>
        <v>0</v>
      </c>
      <c r="I365" s="1">
        <f>IF(testdata[[#This Row],[rev]],IF(testdata[[#This Row],[dir]]="UP",testdata[[#This Row],[high]],testdata[[#This Row],[low]]),IF($G364="UP",MAX($I364,testdata[[#This Row],[high]]),MIN($I364,testdata[[#This Row],[low]])))</f>
        <v>270.25</v>
      </c>
      <c r="J365" s="14">
        <f>IF(testdata[[#This Row],[rev]],initStep,MIN(maxAF,IF(testdata[[#This Row],[dir]]="UP",IF(testdata[[#This Row],[ep]]&gt;$I364,$J364+step,$J364),IF(testdata[[#This Row],[ep]]&lt;$I364,$J364+step,$J364))))</f>
        <v>0.14000000000000001</v>
      </c>
      <c r="K365" s="22">
        <f t="shared" si="5"/>
        <v>263.90168119654891</v>
      </c>
      <c r="L365" s="15">
        <f>IF(OR(AND($G364="UP",testdata[[#This Row],[low]]&lt;testdata[[#This Row],[sar-e]]),AND($G364="DN",testdata[[#This Row],[high]]&gt;testdata[[#This Row],[sar-e]])),$I364,testdata[[#This Row],[sar-e]])</f>
        <v>263.90168119654891</v>
      </c>
      <c r="N365" s="20"/>
      <c r="O365" s="19"/>
      <c r="P365"/>
      <c r="Q365" s="3">
        <v>363</v>
      </c>
      <c r="R365" s="3" t="b">
        <v>0</v>
      </c>
      <c r="S365" s="24">
        <v>270.25</v>
      </c>
      <c r="T365" s="3">
        <v>0.14000000000000001</v>
      </c>
      <c r="U365" s="16">
        <v>263.90170000000001</v>
      </c>
      <c r="V365" s="3" t="str">
        <f>IF(Table3[[#This Row],[sar]]&lt;&gt;ROUND(testdata[[#This Row],[sar]],4),"ERR","")</f>
        <v/>
      </c>
    </row>
    <row r="366" spans="1:22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4" t="str">
        <f>IF(AND(testdata[[#This Row],[rev]],$G365="UP"),"DN",IF(AND(testdata[[#This Row],[rev]],$G365="DN"),"UP",$G365))</f>
        <v>UP</v>
      </c>
      <c r="H366" s="17" t="b">
        <f>IF(OR(AND($G365="UP",testdata[[#This Row],[low]]&lt;testdata[[#This Row],[sar-e]]),AND($G365="DN",testdata[[#This Row],[high]]&gt;testdata[[#This Row],[sar-e]])),TRUE,FALSE)</f>
        <v>0</v>
      </c>
      <c r="I366" s="1">
        <f>IF(testdata[[#This Row],[rev]],IF(testdata[[#This Row],[dir]]="UP",testdata[[#This Row],[high]],testdata[[#This Row],[low]]),IF($G365="UP",MAX($I365,testdata[[#This Row],[high]]),MIN($I365,testdata[[#This Row],[low]])))</f>
        <v>270.25</v>
      </c>
      <c r="J366" s="14">
        <f>IF(testdata[[#This Row],[rev]],initStep,MIN(maxAF,IF(testdata[[#This Row],[dir]]="UP",IF(testdata[[#This Row],[ep]]&gt;$I365,$J365+step,$J365),IF(testdata[[#This Row],[ep]]&lt;$I365,$J365+step,$J365))))</f>
        <v>0.14000000000000001</v>
      </c>
      <c r="K366" s="22">
        <f t="shared" ref="K366:K429" si="6">IF($G365="UP",MIN($L365+$J365*($I365-$L365),MIN($E364:$E365)),MAX($L365+$J365*($I365-$L365),MAX($D364:$D365)))</f>
        <v>264.79044582903208</v>
      </c>
      <c r="L366" s="15">
        <f>IF(OR(AND($G365="UP",testdata[[#This Row],[low]]&lt;testdata[[#This Row],[sar-e]]),AND($G365="DN",testdata[[#This Row],[high]]&gt;testdata[[#This Row],[sar-e]])),$I365,testdata[[#This Row],[sar-e]])</f>
        <v>264.79044582903208</v>
      </c>
      <c r="N366" s="20"/>
      <c r="O366" s="19"/>
      <c r="P366"/>
      <c r="Q366" s="3">
        <v>364</v>
      </c>
      <c r="R366" s="3" t="b">
        <v>0</v>
      </c>
      <c r="S366" s="24">
        <v>270.25</v>
      </c>
      <c r="T366" s="3">
        <v>0.14000000000000001</v>
      </c>
      <c r="U366" s="16">
        <v>264.79039999999998</v>
      </c>
      <c r="V366" s="3" t="str">
        <f>IF(Table3[[#This Row],[sar]]&lt;&gt;ROUND(testdata[[#This Row],[sar]],4),"ERR","")</f>
        <v/>
      </c>
    </row>
    <row r="367" spans="1:22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4" t="str">
        <f>IF(AND(testdata[[#This Row],[rev]],$G366="UP"),"DN",IF(AND(testdata[[#This Row],[rev]],$G366="DN"),"UP",$G366))</f>
        <v>UP</v>
      </c>
      <c r="H367" s="17" t="b">
        <f>IF(OR(AND($G366="UP",testdata[[#This Row],[low]]&lt;testdata[[#This Row],[sar-e]]),AND($G366="DN",testdata[[#This Row],[high]]&gt;testdata[[#This Row],[sar-e]])),TRUE,FALSE)</f>
        <v>0</v>
      </c>
      <c r="I367" s="1">
        <f>IF(testdata[[#This Row],[rev]],IF(testdata[[#This Row],[dir]]="UP",testdata[[#This Row],[high]],testdata[[#This Row],[low]]),IF($G366="UP",MAX($I366,testdata[[#This Row],[high]]),MIN($I366,testdata[[#This Row],[low]])))</f>
        <v>270.25</v>
      </c>
      <c r="J367" s="14">
        <f>IF(testdata[[#This Row],[rev]],initStep,MIN(maxAF,IF(testdata[[#This Row],[dir]]="UP",IF(testdata[[#This Row],[ep]]&gt;$I366,$J366+step,$J366),IF(testdata[[#This Row],[ep]]&lt;$I366,$J366+step,$J366))))</f>
        <v>0.14000000000000001</v>
      </c>
      <c r="K367" s="22">
        <f t="shared" si="6"/>
        <v>265.55478341296759</v>
      </c>
      <c r="L367" s="15">
        <f>IF(OR(AND($G366="UP",testdata[[#This Row],[low]]&lt;testdata[[#This Row],[sar-e]]),AND($G366="DN",testdata[[#This Row],[high]]&gt;testdata[[#This Row],[sar-e]])),$I366,testdata[[#This Row],[sar-e]])</f>
        <v>265.55478341296759</v>
      </c>
      <c r="N367" s="20"/>
      <c r="O367" s="19"/>
      <c r="P367"/>
      <c r="Q367" s="3">
        <v>365</v>
      </c>
      <c r="R367" s="3" t="b">
        <v>0</v>
      </c>
      <c r="S367" s="24">
        <v>270.25</v>
      </c>
      <c r="T367" s="3">
        <v>0.14000000000000001</v>
      </c>
      <c r="U367" s="16">
        <v>265.5548</v>
      </c>
      <c r="V367" s="3" t="str">
        <f>IF(Table3[[#This Row],[sar]]&lt;&gt;ROUND(testdata[[#This Row],[sar]],4),"ERR","")</f>
        <v/>
      </c>
    </row>
    <row r="368" spans="1:22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4" t="str">
        <f>IF(AND(testdata[[#This Row],[rev]],$G367="UP"),"DN",IF(AND(testdata[[#This Row],[rev]],$G367="DN"),"UP",$G367))</f>
        <v>UP</v>
      </c>
      <c r="H368" s="17" t="b">
        <f>IF(OR(AND($G367="UP",testdata[[#This Row],[low]]&lt;testdata[[#This Row],[sar-e]]),AND($G367="DN",testdata[[#This Row],[high]]&gt;testdata[[#This Row],[sar-e]])),TRUE,FALSE)</f>
        <v>0</v>
      </c>
      <c r="I368" s="1">
        <f>IF(testdata[[#This Row],[rev]],IF(testdata[[#This Row],[dir]]="UP",testdata[[#This Row],[high]],testdata[[#This Row],[low]]),IF($G367="UP",MAX($I367,testdata[[#This Row],[high]]),MIN($I367,testdata[[#This Row],[low]])))</f>
        <v>270.25</v>
      </c>
      <c r="J368" s="14">
        <f>IF(testdata[[#This Row],[rev]],initStep,MIN(maxAF,IF(testdata[[#This Row],[dir]]="UP",IF(testdata[[#This Row],[ep]]&gt;$I367,$J367+step,$J367),IF(testdata[[#This Row],[ep]]&lt;$I367,$J367+step,$J367))))</f>
        <v>0.14000000000000001</v>
      </c>
      <c r="K368" s="22">
        <f t="shared" si="6"/>
        <v>266.21211373515212</v>
      </c>
      <c r="L368" s="15">
        <f>IF(OR(AND($G367="UP",testdata[[#This Row],[low]]&lt;testdata[[#This Row],[sar-e]]),AND($G367="DN",testdata[[#This Row],[high]]&gt;testdata[[#This Row],[sar-e]])),$I367,testdata[[#This Row],[sar-e]])</f>
        <v>266.21211373515212</v>
      </c>
      <c r="N368" s="20"/>
      <c r="O368" s="19"/>
      <c r="P368"/>
      <c r="Q368" s="3">
        <v>366</v>
      </c>
      <c r="R368" s="3" t="b">
        <v>0</v>
      </c>
      <c r="S368" s="24">
        <v>270.25</v>
      </c>
      <c r="T368" s="3">
        <v>0.14000000000000001</v>
      </c>
      <c r="U368" s="16">
        <v>266.21210000000002</v>
      </c>
      <c r="V368" s="3" t="str">
        <f>IF(Table3[[#This Row],[sar]]&lt;&gt;ROUND(testdata[[#This Row],[sar]],4),"ERR","")</f>
        <v/>
      </c>
    </row>
    <row r="369" spans="1:22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4" t="str">
        <f>IF(AND(testdata[[#This Row],[rev]],$G368="UP"),"DN",IF(AND(testdata[[#This Row],[rev]],$G368="DN"),"UP",$G368))</f>
        <v>DN</v>
      </c>
      <c r="H369" s="17" t="b">
        <f>IF(OR(AND($G368="UP",testdata[[#This Row],[low]]&lt;testdata[[#This Row],[sar-e]]),AND($G368="DN",testdata[[#This Row],[high]]&gt;testdata[[#This Row],[sar-e]])),TRUE,FALSE)</f>
        <v>1</v>
      </c>
      <c r="I369" s="1">
        <f>IF(testdata[[#This Row],[rev]],IF(testdata[[#This Row],[dir]]="UP",testdata[[#This Row],[high]],testdata[[#This Row],[low]]),IF($G368="UP",MAX($I368,testdata[[#This Row],[high]]),MIN($I368,testdata[[#This Row],[low]])))</f>
        <v>265.69</v>
      </c>
      <c r="J369" s="14">
        <f>IF(testdata[[#This Row],[rev]],initStep,MIN(maxAF,IF(testdata[[#This Row],[dir]]="UP",IF(testdata[[#This Row],[ep]]&gt;$I368,$J368+step,$J368),IF(testdata[[#This Row],[ep]]&lt;$I368,$J368+step,$J368))))</f>
        <v>0.02</v>
      </c>
      <c r="K369" s="22">
        <f t="shared" si="6"/>
        <v>266.77741781223079</v>
      </c>
      <c r="L369" s="15">
        <f>IF(OR(AND($G368="UP",testdata[[#This Row],[low]]&lt;testdata[[#This Row],[sar-e]]),AND($G368="DN",testdata[[#This Row],[high]]&gt;testdata[[#This Row],[sar-e]])),$I368,testdata[[#This Row],[sar-e]])</f>
        <v>270.25</v>
      </c>
      <c r="N369" s="20"/>
      <c r="O369" s="19"/>
      <c r="P369"/>
      <c r="Q369" s="3">
        <v>367</v>
      </c>
      <c r="R369" s="3" t="b">
        <v>1</v>
      </c>
      <c r="S369" s="24">
        <v>265.69</v>
      </c>
      <c r="T369" s="3">
        <v>0.02</v>
      </c>
      <c r="U369" s="16">
        <v>270.25</v>
      </c>
      <c r="V369" s="3" t="str">
        <f>IF(Table3[[#This Row],[sar]]&lt;&gt;ROUND(testdata[[#This Row],[sar]],4),"ERR","")</f>
        <v/>
      </c>
    </row>
    <row r="370" spans="1:22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4" t="str">
        <f>IF(AND(testdata[[#This Row],[rev]],$G369="UP"),"DN",IF(AND(testdata[[#This Row],[rev]],$G369="DN"),"UP",$G369))</f>
        <v>DN</v>
      </c>
      <c r="H370" s="17" t="b">
        <f>IF(OR(AND($G369="UP",testdata[[#This Row],[low]]&lt;testdata[[#This Row],[sar-e]]),AND($G369="DN",testdata[[#This Row],[high]]&gt;testdata[[#This Row],[sar-e]])),TRUE,FALSE)</f>
        <v>0</v>
      </c>
      <c r="I370" s="1">
        <f>IF(testdata[[#This Row],[rev]],IF(testdata[[#This Row],[dir]]="UP",testdata[[#This Row],[high]],testdata[[#This Row],[low]]),IF($G369="UP",MAX($I369,testdata[[#This Row],[high]]),MIN($I369,testdata[[#This Row],[low]])))</f>
        <v>265.69</v>
      </c>
      <c r="J370" s="14">
        <f>IF(testdata[[#This Row],[rev]],initStep,MIN(maxAF,IF(testdata[[#This Row],[dir]]="UP",IF(testdata[[#This Row],[ep]]&gt;$I369,$J369+step,$J369),IF(testdata[[#This Row],[ep]]&lt;$I369,$J369+step,$J369))))</f>
        <v>0.02</v>
      </c>
      <c r="K370" s="22">
        <f t="shared" si="6"/>
        <v>270.15879999999999</v>
      </c>
      <c r="L370" s="15">
        <f>IF(OR(AND($G369="UP",testdata[[#This Row],[low]]&lt;testdata[[#This Row],[sar-e]]),AND($G369="DN",testdata[[#This Row],[high]]&gt;testdata[[#This Row],[sar-e]])),$I369,testdata[[#This Row],[sar-e]])</f>
        <v>270.15879999999999</v>
      </c>
      <c r="N370" s="20"/>
      <c r="O370" s="19"/>
      <c r="P370"/>
      <c r="Q370" s="3">
        <v>368</v>
      </c>
      <c r="R370" s="3" t="b">
        <v>0</v>
      </c>
      <c r="S370" s="24">
        <v>265.69</v>
      </c>
      <c r="T370" s="3">
        <v>0.02</v>
      </c>
      <c r="U370" s="16">
        <v>270.15879999999999</v>
      </c>
      <c r="V370" s="3" t="str">
        <f>IF(Table3[[#This Row],[sar]]&lt;&gt;ROUND(testdata[[#This Row],[sar]],4),"ERR","")</f>
        <v/>
      </c>
    </row>
    <row r="371" spans="1:22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4" t="str">
        <f>IF(AND(testdata[[#This Row],[rev]],$G370="UP"),"DN",IF(AND(testdata[[#This Row],[rev]],$G370="DN"),"UP",$G370))</f>
        <v>DN</v>
      </c>
      <c r="H371" s="17" t="b">
        <f>IF(OR(AND($G370="UP",testdata[[#This Row],[low]]&lt;testdata[[#This Row],[sar-e]]),AND($G370="DN",testdata[[#This Row],[high]]&gt;testdata[[#This Row],[sar-e]])),TRUE,FALSE)</f>
        <v>0</v>
      </c>
      <c r="I371" s="1">
        <f>IF(testdata[[#This Row],[rev]],IF(testdata[[#This Row],[dir]]="UP",testdata[[#This Row],[high]],testdata[[#This Row],[low]]),IF($G370="UP",MAX($I370,testdata[[#This Row],[high]]),MIN($I370,testdata[[#This Row],[low]])))</f>
        <v>265.69</v>
      </c>
      <c r="J371" s="14">
        <f>IF(testdata[[#This Row],[rev]],initStep,MIN(maxAF,IF(testdata[[#This Row],[dir]]="UP",IF(testdata[[#This Row],[ep]]&gt;$I370,$J370+step,$J370),IF(testdata[[#This Row],[ep]]&lt;$I370,$J370+step,$J370))))</f>
        <v>0.02</v>
      </c>
      <c r="K371" s="22">
        <f t="shared" si="6"/>
        <v>270.06942399999997</v>
      </c>
      <c r="L371" s="15">
        <f>IF(OR(AND($G370="UP",testdata[[#This Row],[low]]&lt;testdata[[#This Row],[sar-e]]),AND($G370="DN",testdata[[#This Row],[high]]&gt;testdata[[#This Row],[sar-e]])),$I370,testdata[[#This Row],[sar-e]])</f>
        <v>270.06942399999997</v>
      </c>
      <c r="N371" s="20"/>
      <c r="O371" s="19"/>
      <c r="P371"/>
      <c r="Q371" s="3">
        <v>369</v>
      </c>
      <c r="R371" s="3" t="b">
        <v>0</v>
      </c>
      <c r="S371" s="24">
        <v>265.69</v>
      </c>
      <c r="T371" s="3">
        <v>0.02</v>
      </c>
      <c r="U371" s="16">
        <v>270.06939999999997</v>
      </c>
      <c r="V371" s="3" t="str">
        <f>IF(Table3[[#This Row],[sar]]&lt;&gt;ROUND(testdata[[#This Row],[sar]],4),"ERR","")</f>
        <v/>
      </c>
    </row>
    <row r="372" spans="1:22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4" t="str">
        <f>IF(AND(testdata[[#This Row],[rev]],$G371="UP"),"DN",IF(AND(testdata[[#This Row],[rev]],$G371="DN"),"UP",$G371))</f>
        <v>DN</v>
      </c>
      <c r="H372" s="17" t="b">
        <f>IF(OR(AND($G371="UP",testdata[[#This Row],[low]]&lt;testdata[[#This Row],[sar-e]]),AND($G371="DN",testdata[[#This Row],[high]]&gt;testdata[[#This Row],[sar-e]])),TRUE,FALSE)</f>
        <v>0</v>
      </c>
      <c r="I372" s="1">
        <f>IF(testdata[[#This Row],[rev]],IF(testdata[[#This Row],[dir]]="UP",testdata[[#This Row],[high]],testdata[[#This Row],[low]]),IF($G371="UP",MAX($I371,testdata[[#This Row],[high]]),MIN($I371,testdata[[#This Row],[low]])))</f>
        <v>265.69</v>
      </c>
      <c r="J372" s="14">
        <f>IF(testdata[[#This Row],[rev]],initStep,MIN(maxAF,IF(testdata[[#This Row],[dir]]="UP",IF(testdata[[#This Row],[ep]]&gt;$I371,$J371+step,$J371),IF(testdata[[#This Row],[ep]]&lt;$I371,$J371+step,$J371))))</f>
        <v>0.02</v>
      </c>
      <c r="K372" s="22">
        <f t="shared" si="6"/>
        <v>269.98183551999995</v>
      </c>
      <c r="L372" s="15">
        <f>IF(OR(AND($G371="UP",testdata[[#This Row],[low]]&lt;testdata[[#This Row],[sar-e]]),AND($G371="DN",testdata[[#This Row],[high]]&gt;testdata[[#This Row],[sar-e]])),$I371,testdata[[#This Row],[sar-e]])</f>
        <v>269.98183551999995</v>
      </c>
      <c r="N372" s="20"/>
      <c r="O372" s="19"/>
      <c r="P372"/>
      <c r="Q372" s="3">
        <v>370</v>
      </c>
      <c r="R372" s="3" t="b">
        <v>0</v>
      </c>
      <c r="S372" s="24">
        <v>265.69</v>
      </c>
      <c r="T372" s="3">
        <v>0.02</v>
      </c>
      <c r="U372" s="16">
        <v>269.98180000000002</v>
      </c>
      <c r="V372" s="3" t="str">
        <f>IF(Table3[[#This Row],[sar]]&lt;&gt;ROUND(testdata[[#This Row],[sar]],4),"ERR","")</f>
        <v/>
      </c>
    </row>
    <row r="373" spans="1:22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4" t="str">
        <f>IF(AND(testdata[[#This Row],[rev]],$G372="UP"),"DN",IF(AND(testdata[[#This Row],[rev]],$G372="DN"),"UP",$G372))</f>
        <v>DN</v>
      </c>
      <c r="H373" s="17" t="b">
        <f>IF(OR(AND($G372="UP",testdata[[#This Row],[low]]&lt;testdata[[#This Row],[sar-e]]),AND($G372="DN",testdata[[#This Row],[high]]&gt;testdata[[#This Row],[sar-e]])),TRUE,FALSE)</f>
        <v>0</v>
      </c>
      <c r="I373" s="1">
        <f>IF(testdata[[#This Row],[rev]],IF(testdata[[#This Row],[dir]]="UP",testdata[[#This Row],[high]],testdata[[#This Row],[low]]),IF($G372="UP",MAX($I372,testdata[[#This Row],[high]]),MIN($I372,testdata[[#This Row],[low]])))</f>
        <v>261.38</v>
      </c>
      <c r="J373" s="14">
        <f>IF(testdata[[#This Row],[rev]],initStep,MIN(maxAF,IF(testdata[[#This Row],[dir]]="UP",IF(testdata[[#This Row],[ep]]&gt;$I372,$J372+step,$J372),IF(testdata[[#This Row],[ep]]&lt;$I372,$J372+step,$J372))))</f>
        <v>0.04</v>
      </c>
      <c r="K373" s="22">
        <f t="shared" si="6"/>
        <v>269.89599880959997</v>
      </c>
      <c r="L373" s="15">
        <f>IF(OR(AND($G372="UP",testdata[[#This Row],[low]]&lt;testdata[[#This Row],[sar-e]]),AND($G372="DN",testdata[[#This Row],[high]]&gt;testdata[[#This Row],[sar-e]])),$I372,testdata[[#This Row],[sar-e]])</f>
        <v>269.89599880959997</v>
      </c>
      <c r="N373" s="20"/>
      <c r="O373" s="19"/>
      <c r="P373"/>
      <c r="Q373" s="3">
        <v>371</v>
      </c>
      <c r="R373" s="3" t="b">
        <v>0</v>
      </c>
      <c r="S373" s="24">
        <v>261.38</v>
      </c>
      <c r="T373" s="3">
        <v>0.04</v>
      </c>
      <c r="U373" s="16">
        <v>269.89600000000002</v>
      </c>
      <c r="V373" s="3" t="str">
        <f>IF(Table3[[#This Row],[sar]]&lt;&gt;ROUND(testdata[[#This Row],[sar]],4),"ERR","")</f>
        <v/>
      </c>
    </row>
    <row r="374" spans="1:22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4" t="str">
        <f>IF(AND(testdata[[#This Row],[rev]],$G373="UP"),"DN",IF(AND(testdata[[#This Row],[rev]],$G373="DN"),"UP",$G373))</f>
        <v>DN</v>
      </c>
      <c r="H374" s="17" t="b">
        <f>IF(OR(AND($G373="UP",testdata[[#This Row],[low]]&lt;testdata[[#This Row],[sar-e]]),AND($G373="DN",testdata[[#This Row],[high]]&gt;testdata[[#This Row],[sar-e]])),TRUE,FALSE)</f>
        <v>0</v>
      </c>
      <c r="I374" s="1">
        <f>IF(testdata[[#This Row],[rev]],IF(testdata[[#This Row],[dir]]="UP",testdata[[#This Row],[high]],testdata[[#This Row],[low]]),IF($G373="UP",MAX($I373,testdata[[#This Row],[high]]),MIN($I373,testdata[[#This Row],[low]])))</f>
        <v>261.38</v>
      </c>
      <c r="J374" s="14">
        <f>IF(testdata[[#This Row],[rev]],initStep,MIN(maxAF,IF(testdata[[#This Row],[dir]]="UP",IF(testdata[[#This Row],[ep]]&gt;$I373,$J373+step,$J373),IF(testdata[[#This Row],[ep]]&lt;$I373,$J373+step,$J373))))</f>
        <v>0.04</v>
      </c>
      <c r="K374" s="22">
        <f t="shared" si="6"/>
        <v>269.55535885721599</v>
      </c>
      <c r="L374" s="15">
        <f>IF(OR(AND($G373="UP",testdata[[#This Row],[low]]&lt;testdata[[#This Row],[sar-e]]),AND($G373="DN",testdata[[#This Row],[high]]&gt;testdata[[#This Row],[sar-e]])),$I373,testdata[[#This Row],[sar-e]])</f>
        <v>269.55535885721599</v>
      </c>
      <c r="N374" s="20"/>
      <c r="O374" s="19"/>
      <c r="P374"/>
      <c r="Q374" s="3">
        <v>372</v>
      </c>
      <c r="R374" s="3" t="b">
        <v>0</v>
      </c>
      <c r="S374" s="24">
        <v>261.38</v>
      </c>
      <c r="T374" s="3">
        <v>0.04</v>
      </c>
      <c r="U374" s="16">
        <v>269.55540000000002</v>
      </c>
      <c r="V374" s="3" t="str">
        <f>IF(Table3[[#This Row],[sar]]&lt;&gt;ROUND(testdata[[#This Row],[sar]],4),"ERR","")</f>
        <v/>
      </c>
    </row>
    <row r="375" spans="1:22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4" t="str">
        <f>IF(AND(testdata[[#This Row],[rev]],$G374="UP"),"DN",IF(AND(testdata[[#This Row],[rev]],$G374="DN"),"UP",$G374))</f>
        <v>DN</v>
      </c>
      <c r="H375" s="17" t="b">
        <f>IF(OR(AND($G374="UP",testdata[[#This Row],[low]]&lt;testdata[[#This Row],[sar-e]]),AND($G374="DN",testdata[[#This Row],[high]]&gt;testdata[[#This Row],[sar-e]])),TRUE,FALSE)</f>
        <v>0</v>
      </c>
      <c r="I375" s="1">
        <f>IF(testdata[[#This Row],[rev]],IF(testdata[[#This Row],[dir]]="UP",testdata[[#This Row],[high]],testdata[[#This Row],[low]]),IF($G374="UP",MAX($I374,testdata[[#This Row],[high]]),MIN($I374,testdata[[#This Row],[low]])))</f>
        <v>261.38</v>
      </c>
      <c r="J375" s="14">
        <f>IF(testdata[[#This Row],[rev]],initStep,MIN(maxAF,IF(testdata[[#This Row],[dir]]="UP",IF(testdata[[#This Row],[ep]]&gt;$I374,$J374+step,$J374),IF(testdata[[#This Row],[ep]]&lt;$I374,$J374+step,$J374))))</f>
        <v>0.04</v>
      </c>
      <c r="K375" s="22">
        <f t="shared" si="6"/>
        <v>269.22834450292737</v>
      </c>
      <c r="L375" s="15">
        <f>IF(OR(AND($G374="UP",testdata[[#This Row],[low]]&lt;testdata[[#This Row],[sar-e]]),AND($G374="DN",testdata[[#This Row],[high]]&gt;testdata[[#This Row],[sar-e]])),$I374,testdata[[#This Row],[sar-e]])</f>
        <v>269.22834450292737</v>
      </c>
      <c r="N375" s="20"/>
      <c r="O375" s="19"/>
      <c r="P375"/>
      <c r="Q375" s="3">
        <v>373</v>
      </c>
      <c r="R375" s="3" t="b">
        <v>0</v>
      </c>
      <c r="S375" s="24">
        <v>261.38</v>
      </c>
      <c r="T375" s="3">
        <v>0.04</v>
      </c>
      <c r="U375" s="16">
        <v>269.22829999999999</v>
      </c>
      <c r="V375" s="3" t="str">
        <f>IF(Table3[[#This Row],[sar]]&lt;&gt;ROUND(testdata[[#This Row],[sar]],4),"ERR","")</f>
        <v/>
      </c>
    </row>
    <row r="376" spans="1:22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4" t="str">
        <f>IF(AND(testdata[[#This Row],[rev]],$G375="UP"),"DN",IF(AND(testdata[[#This Row],[rev]],$G375="DN"),"UP",$G375))</f>
        <v>DN</v>
      </c>
      <c r="H376" s="17" t="b">
        <f>IF(OR(AND($G375="UP",testdata[[#This Row],[low]]&lt;testdata[[#This Row],[sar-e]]),AND($G375="DN",testdata[[#This Row],[high]]&gt;testdata[[#This Row],[sar-e]])),TRUE,FALSE)</f>
        <v>0</v>
      </c>
      <c r="I376" s="1">
        <f>IF(testdata[[#This Row],[rev]],IF(testdata[[#This Row],[dir]]="UP",testdata[[#This Row],[high]],testdata[[#This Row],[low]]),IF($G375="UP",MAX($I375,testdata[[#This Row],[high]]),MIN($I375,testdata[[#This Row],[low]])))</f>
        <v>260.79000000000002</v>
      </c>
      <c r="J376" s="14">
        <f>IF(testdata[[#This Row],[rev]],initStep,MIN(maxAF,IF(testdata[[#This Row],[dir]]="UP",IF(testdata[[#This Row],[ep]]&gt;$I375,$J375+step,$J375),IF(testdata[[#This Row],[ep]]&lt;$I375,$J375+step,$J375))))</f>
        <v>0.06</v>
      </c>
      <c r="K376" s="22">
        <f t="shared" si="6"/>
        <v>268.91441072281026</v>
      </c>
      <c r="L376" s="15">
        <f>IF(OR(AND($G375="UP",testdata[[#This Row],[low]]&lt;testdata[[#This Row],[sar-e]]),AND($G375="DN",testdata[[#This Row],[high]]&gt;testdata[[#This Row],[sar-e]])),$I375,testdata[[#This Row],[sar-e]])</f>
        <v>268.91441072281026</v>
      </c>
      <c r="N376" s="20"/>
      <c r="O376" s="19"/>
      <c r="P376"/>
      <c r="Q376" s="3">
        <v>374</v>
      </c>
      <c r="R376" s="3" t="b">
        <v>0</v>
      </c>
      <c r="S376" s="24">
        <v>260.79000000000002</v>
      </c>
      <c r="T376" s="3">
        <v>0.06</v>
      </c>
      <c r="U376" s="16">
        <v>268.9144</v>
      </c>
      <c r="V376" s="3" t="str">
        <f>IF(Table3[[#This Row],[sar]]&lt;&gt;ROUND(testdata[[#This Row],[sar]],4),"ERR","")</f>
        <v/>
      </c>
    </row>
    <row r="377" spans="1:22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4" t="str">
        <f>IF(AND(testdata[[#This Row],[rev]],$G376="UP"),"DN",IF(AND(testdata[[#This Row],[rev]],$G376="DN"),"UP",$G376))</f>
        <v>DN</v>
      </c>
      <c r="H377" s="17" t="b">
        <f>IF(OR(AND($G376="UP",testdata[[#This Row],[low]]&lt;testdata[[#This Row],[sar-e]]),AND($G376="DN",testdata[[#This Row],[high]]&gt;testdata[[#This Row],[sar-e]])),TRUE,FALSE)</f>
        <v>0</v>
      </c>
      <c r="I377" s="1">
        <f>IF(testdata[[#This Row],[rev]],IF(testdata[[#This Row],[dir]]="UP",testdata[[#This Row],[high]],testdata[[#This Row],[low]]),IF($G376="UP",MAX($I376,testdata[[#This Row],[high]]),MIN($I376,testdata[[#This Row],[low]])))</f>
        <v>260.79000000000002</v>
      </c>
      <c r="J377" s="14">
        <f>IF(testdata[[#This Row],[rev]],initStep,MIN(maxAF,IF(testdata[[#This Row],[dir]]="UP",IF(testdata[[#This Row],[ep]]&gt;$I376,$J376+step,$J376),IF(testdata[[#This Row],[ep]]&lt;$I376,$J376+step,$J376))))</f>
        <v>0.06</v>
      </c>
      <c r="K377" s="22">
        <f t="shared" si="6"/>
        <v>268.42694607944162</v>
      </c>
      <c r="L377" s="15">
        <f>IF(OR(AND($G376="UP",testdata[[#This Row],[low]]&lt;testdata[[#This Row],[sar-e]]),AND($G376="DN",testdata[[#This Row],[high]]&gt;testdata[[#This Row],[sar-e]])),$I376,testdata[[#This Row],[sar-e]])</f>
        <v>268.42694607944162</v>
      </c>
      <c r="N377" s="20"/>
      <c r="O377" s="19"/>
      <c r="P377"/>
      <c r="Q377" s="3">
        <v>375</v>
      </c>
      <c r="R377" s="3" t="b">
        <v>0</v>
      </c>
      <c r="S377" s="24">
        <v>260.79000000000002</v>
      </c>
      <c r="T377" s="3">
        <v>0.06</v>
      </c>
      <c r="U377" s="16">
        <v>268.42689999999999</v>
      </c>
      <c r="V377" s="3" t="str">
        <f>IF(Table3[[#This Row],[sar]]&lt;&gt;ROUND(testdata[[#This Row],[sar]],4),"ERR","")</f>
        <v/>
      </c>
    </row>
    <row r="378" spans="1:22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4" t="str">
        <f>IF(AND(testdata[[#This Row],[rev]],$G377="UP"),"DN",IF(AND(testdata[[#This Row],[rev]],$G377="DN"),"UP",$G377))</f>
        <v>DN</v>
      </c>
      <c r="H378" s="17" t="b">
        <f>IF(OR(AND($G377="UP",testdata[[#This Row],[low]]&lt;testdata[[#This Row],[sar-e]]),AND($G377="DN",testdata[[#This Row],[high]]&gt;testdata[[#This Row],[sar-e]])),TRUE,FALSE)</f>
        <v>0</v>
      </c>
      <c r="I378" s="1">
        <f>IF(testdata[[#This Row],[rev]],IF(testdata[[#This Row],[dir]]="UP",testdata[[#This Row],[high]],testdata[[#This Row],[low]]),IF($G377="UP",MAX($I377,testdata[[#This Row],[high]]),MIN($I377,testdata[[#This Row],[low]])))</f>
        <v>260.79000000000002</v>
      </c>
      <c r="J378" s="14">
        <f>IF(testdata[[#This Row],[rev]],initStep,MIN(maxAF,IF(testdata[[#This Row],[dir]]="UP",IF(testdata[[#This Row],[ep]]&gt;$I377,$J377+step,$J377),IF(testdata[[#This Row],[ep]]&lt;$I377,$J377+step,$J377))))</f>
        <v>0.06</v>
      </c>
      <c r="K378" s="22">
        <f t="shared" si="6"/>
        <v>267.9687293146751</v>
      </c>
      <c r="L378" s="15">
        <f>IF(OR(AND($G377="UP",testdata[[#This Row],[low]]&lt;testdata[[#This Row],[sar-e]]),AND($G377="DN",testdata[[#This Row],[high]]&gt;testdata[[#This Row],[sar-e]])),$I377,testdata[[#This Row],[sar-e]])</f>
        <v>267.9687293146751</v>
      </c>
      <c r="N378" s="20"/>
      <c r="O378" s="19"/>
      <c r="P378"/>
      <c r="Q378" s="3">
        <v>376</v>
      </c>
      <c r="R378" s="3" t="b">
        <v>0</v>
      </c>
      <c r="S378" s="24">
        <v>260.79000000000002</v>
      </c>
      <c r="T378" s="3">
        <v>0.06</v>
      </c>
      <c r="U378" s="16">
        <v>267.96870000000001</v>
      </c>
      <c r="V378" s="3" t="str">
        <f>IF(Table3[[#This Row],[sar]]&lt;&gt;ROUND(testdata[[#This Row],[sar]],4),"ERR","")</f>
        <v/>
      </c>
    </row>
    <row r="379" spans="1:22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4" t="str">
        <f>IF(AND(testdata[[#This Row],[rev]],$G378="UP"),"DN",IF(AND(testdata[[#This Row],[rev]],$G378="DN"),"UP",$G378))</f>
        <v>DN</v>
      </c>
      <c r="H379" s="17" t="b">
        <f>IF(OR(AND($G378="UP",testdata[[#This Row],[low]]&lt;testdata[[#This Row],[sar-e]]),AND($G378="DN",testdata[[#This Row],[high]]&gt;testdata[[#This Row],[sar-e]])),TRUE,FALSE)</f>
        <v>0</v>
      </c>
      <c r="I379" s="1">
        <f>IF(testdata[[#This Row],[rev]],IF(testdata[[#This Row],[dir]]="UP",testdata[[#This Row],[high]],testdata[[#This Row],[low]]),IF($G378="UP",MAX($I378,testdata[[#This Row],[high]]),MIN($I378,testdata[[#This Row],[low]])))</f>
        <v>260.79000000000002</v>
      </c>
      <c r="J379" s="14">
        <f>IF(testdata[[#This Row],[rev]],initStep,MIN(maxAF,IF(testdata[[#This Row],[dir]]="UP",IF(testdata[[#This Row],[ep]]&gt;$I378,$J378+step,$J378),IF(testdata[[#This Row],[ep]]&lt;$I378,$J378+step,$J378))))</f>
        <v>0.06</v>
      </c>
      <c r="K379" s="22">
        <f t="shared" si="6"/>
        <v>267.5380055557946</v>
      </c>
      <c r="L379" s="15">
        <f>IF(OR(AND($G378="UP",testdata[[#This Row],[low]]&lt;testdata[[#This Row],[sar-e]]),AND($G378="DN",testdata[[#This Row],[high]]&gt;testdata[[#This Row],[sar-e]])),$I378,testdata[[#This Row],[sar-e]])</f>
        <v>267.5380055557946</v>
      </c>
      <c r="N379" s="20"/>
      <c r="O379" s="19"/>
      <c r="P379"/>
      <c r="Q379" s="3">
        <v>377</v>
      </c>
      <c r="R379" s="3" t="b">
        <v>0</v>
      </c>
      <c r="S379" s="24">
        <v>260.79000000000002</v>
      </c>
      <c r="T379" s="3">
        <v>0.06</v>
      </c>
      <c r="U379" s="16">
        <v>267.53800000000001</v>
      </c>
      <c r="V379" s="3" t="str">
        <f>IF(Table3[[#This Row],[sar]]&lt;&gt;ROUND(testdata[[#This Row],[sar]],4),"ERR","")</f>
        <v/>
      </c>
    </row>
    <row r="380" spans="1:22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4" t="str">
        <f>IF(AND(testdata[[#This Row],[rev]],$G379="UP"),"DN",IF(AND(testdata[[#This Row],[rev]],$G379="DN"),"UP",$G379))</f>
        <v>DN</v>
      </c>
      <c r="H380" s="17" t="b">
        <f>IF(OR(AND($G379="UP",testdata[[#This Row],[low]]&lt;testdata[[#This Row],[sar-e]]),AND($G379="DN",testdata[[#This Row],[high]]&gt;testdata[[#This Row],[sar-e]])),TRUE,FALSE)</f>
        <v>0</v>
      </c>
      <c r="I380" s="1">
        <f>IF(testdata[[#This Row],[rev]],IF(testdata[[#This Row],[dir]]="UP",testdata[[#This Row],[high]],testdata[[#This Row],[low]]),IF($G379="UP",MAX($I379,testdata[[#This Row],[high]]),MIN($I379,testdata[[#This Row],[low]])))</f>
        <v>260.79000000000002</v>
      </c>
      <c r="J380" s="14">
        <f>IF(testdata[[#This Row],[rev]],initStep,MIN(maxAF,IF(testdata[[#This Row],[dir]]="UP",IF(testdata[[#This Row],[ep]]&gt;$I379,$J379+step,$J379),IF(testdata[[#This Row],[ep]]&lt;$I379,$J379+step,$J379))))</f>
        <v>0.06</v>
      </c>
      <c r="K380" s="22">
        <f t="shared" si="6"/>
        <v>267.13312522244695</v>
      </c>
      <c r="L380" s="15">
        <f>IF(OR(AND($G379="UP",testdata[[#This Row],[low]]&lt;testdata[[#This Row],[sar-e]]),AND($G379="DN",testdata[[#This Row],[high]]&gt;testdata[[#This Row],[sar-e]])),$I379,testdata[[#This Row],[sar-e]])</f>
        <v>267.13312522244695</v>
      </c>
      <c r="N380" s="20"/>
      <c r="O380" s="19"/>
      <c r="P380"/>
      <c r="Q380" s="3">
        <v>378</v>
      </c>
      <c r="R380" s="3" t="b">
        <v>0</v>
      </c>
      <c r="S380" s="24">
        <v>260.79000000000002</v>
      </c>
      <c r="T380" s="3">
        <v>0.06</v>
      </c>
      <c r="U380" s="16">
        <v>267.13310000000001</v>
      </c>
      <c r="V380" s="3" t="str">
        <f>IF(Table3[[#This Row],[sar]]&lt;&gt;ROUND(testdata[[#This Row],[sar]],4),"ERR","")</f>
        <v/>
      </c>
    </row>
    <row r="381" spans="1:22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4" t="str">
        <f>IF(AND(testdata[[#This Row],[rev]],$G380="UP"),"DN",IF(AND(testdata[[#This Row],[rev]],$G380="DN"),"UP",$G380))</f>
        <v>UP</v>
      </c>
      <c r="H381" s="17" t="b">
        <f>IF(OR(AND($G380="UP",testdata[[#This Row],[low]]&lt;testdata[[#This Row],[sar-e]]),AND($G380="DN",testdata[[#This Row],[high]]&gt;testdata[[#This Row],[sar-e]])),TRUE,FALSE)</f>
        <v>1</v>
      </c>
      <c r="I381" s="1">
        <f>IF(testdata[[#This Row],[rev]],IF(testdata[[#This Row],[dir]]="UP",testdata[[#This Row],[high]],testdata[[#This Row],[low]]),IF($G380="UP",MAX($I380,testdata[[#This Row],[high]]),MIN($I380,testdata[[#This Row],[low]])))</f>
        <v>267.93</v>
      </c>
      <c r="J381" s="14">
        <f>IF(testdata[[#This Row],[rev]],initStep,MIN(maxAF,IF(testdata[[#This Row],[dir]]="UP",IF(testdata[[#This Row],[ep]]&gt;$I380,$J380+step,$J380),IF(testdata[[#This Row],[ep]]&lt;$I380,$J380+step,$J380))))</f>
        <v>0.02</v>
      </c>
      <c r="K381" s="22">
        <f t="shared" si="6"/>
        <v>266.75253770910012</v>
      </c>
      <c r="L381" s="15">
        <f>IF(OR(AND($G380="UP",testdata[[#This Row],[low]]&lt;testdata[[#This Row],[sar-e]]),AND($G380="DN",testdata[[#This Row],[high]]&gt;testdata[[#This Row],[sar-e]])),$I380,testdata[[#This Row],[sar-e]])</f>
        <v>260.79000000000002</v>
      </c>
      <c r="N381" s="20"/>
      <c r="O381" s="19"/>
      <c r="P381"/>
      <c r="Q381" s="3">
        <v>379</v>
      </c>
      <c r="R381" s="3" t="b">
        <v>1</v>
      </c>
      <c r="S381" s="24">
        <v>267.93</v>
      </c>
      <c r="T381" s="3">
        <v>0.02</v>
      </c>
      <c r="U381" s="16">
        <v>260.79000000000002</v>
      </c>
      <c r="V381" s="3" t="str">
        <f>IF(Table3[[#This Row],[sar]]&lt;&gt;ROUND(testdata[[#This Row],[sar]],4),"ERR","")</f>
        <v/>
      </c>
    </row>
    <row r="382" spans="1:22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4" t="str">
        <f>IF(AND(testdata[[#This Row],[rev]],$G381="UP"),"DN",IF(AND(testdata[[#This Row],[rev]],$G381="DN"),"UP",$G381))</f>
        <v>UP</v>
      </c>
      <c r="H382" s="17" t="b">
        <f>IF(OR(AND($G381="UP",testdata[[#This Row],[low]]&lt;testdata[[#This Row],[sar-e]]),AND($G381="DN",testdata[[#This Row],[high]]&gt;testdata[[#This Row],[sar-e]])),TRUE,FALSE)</f>
        <v>0</v>
      </c>
      <c r="I382" s="1">
        <f>IF(testdata[[#This Row],[rev]],IF(testdata[[#This Row],[dir]]="UP",testdata[[#This Row],[high]],testdata[[#This Row],[low]]),IF($G381="UP",MAX($I381,testdata[[#This Row],[high]]),MIN($I381,testdata[[#This Row],[low]])))</f>
        <v>269.99</v>
      </c>
      <c r="J382" s="14">
        <f>IF(testdata[[#This Row],[rev]],initStep,MIN(maxAF,IF(testdata[[#This Row],[dir]]="UP",IF(testdata[[#This Row],[ep]]&gt;$I381,$J381+step,$J381),IF(testdata[[#This Row],[ep]]&lt;$I381,$J381+step,$J381))))</f>
        <v>0.04</v>
      </c>
      <c r="K382" s="22">
        <f t="shared" si="6"/>
        <v>260.93280000000004</v>
      </c>
      <c r="L382" s="15">
        <f>IF(OR(AND($G381="UP",testdata[[#This Row],[low]]&lt;testdata[[#This Row],[sar-e]]),AND($G381="DN",testdata[[#This Row],[high]]&gt;testdata[[#This Row],[sar-e]])),$I381,testdata[[#This Row],[sar-e]])</f>
        <v>260.93280000000004</v>
      </c>
      <c r="N382" s="20"/>
      <c r="O382" s="19"/>
      <c r="P382"/>
      <c r="Q382" s="3">
        <v>380</v>
      </c>
      <c r="R382" s="3" t="b">
        <v>0</v>
      </c>
      <c r="S382" s="24">
        <v>269.99</v>
      </c>
      <c r="T382" s="3">
        <v>0.04</v>
      </c>
      <c r="U382" s="16">
        <v>260.93279999999999</v>
      </c>
      <c r="V382" s="3" t="str">
        <f>IF(Table3[[#This Row],[sar]]&lt;&gt;ROUND(testdata[[#This Row],[sar]],4),"ERR","")</f>
        <v/>
      </c>
    </row>
    <row r="383" spans="1:22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4" t="str">
        <f>IF(AND(testdata[[#This Row],[rev]],$G382="UP"),"DN",IF(AND(testdata[[#This Row],[rev]],$G382="DN"),"UP",$G382))</f>
        <v>UP</v>
      </c>
      <c r="H383" s="17" t="b">
        <f>IF(OR(AND($G382="UP",testdata[[#This Row],[low]]&lt;testdata[[#This Row],[sar-e]]),AND($G382="DN",testdata[[#This Row],[high]]&gt;testdata[[#This Row],[sar-e]])),TRUE,FALSE)</f>
        <v>0</v>
      </c>
      <c r="I383" s="1">
        <f>IF(testdata[[#This Row],[rev]],IF(testdata[[#This Row],[dir]]="UP",testdata[[#This Row],[high]],testdata[[#This Row],[low]]),IF($G382="UP",MAX($I382,testdata[[#This Row],[high]]),MIN($I382,testdata[[#This Row],[low]])))</f>
        <v>271.01</v>
      </c>
      <c r="J383" s="14">
        <f>IF(testdata[[#This Row],[rev]],initStep,MIN(maxAF,IF(testdata[[#This Row],[dir]]="UP",IF(testdata[[#This Row],[ep]]&gt;$I382,$J382+step,$J382),IF(testdata[[#This Row],[ep]]&lt;$I382,$J382+step,$J382))))</f>
        <v>0.06</v>
      </c>
      <c r="K383" s="22">
        <f t="shared" si="6"/>
        <v>261.29508800000002</v>
      </c>
      <c r="L383" s="15">
        <f>IF(OR(AND($G382="UP",testdata[[#This Row],[low]]&lt;testdata[[#This Row],[sar-e]]),AND($G382="DN",testdata[[#This Row],[high]]&gt;testdata[[#This Row],[sar-e]])),$I382,testdata[[#This Row],[sar-e]])</f>
        <v>261.29508800000002</v>
      </c>
      <c r="N383" s="20"/>
      <c r="O383" s="19"/>
      <c r="P383"/>
      <c r="Q383" s="3">
        <v>381</v>
      </c>
      <c r="R383" s="3" t="b">
        <v>0</v>
      </c>
      <c r="S383" s="24">
        <v>271.01</v>
      </c>
      <c r="T383" s="3">
        <v>0.06</v>
      </c>
      <c r="U383" s="16">
        <v>261.29509999999999</v>
      </c>
      <c r="V383" s="3" t="str">
        <f>IF(Table3[[#This Row],[sar]]&lt;&gt;ROUND(testdata[[#This Row],[sar]],4),"ERR","")</f>
        <v/>
      </c>
    </row>
    <row r="384" spans="1:22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4" t="str">
        <f>IF(AND(testdata[[#This Row],[rev]],$G383="UP"),"DN",IF(AND(testdata[[#This Row],[rev]],$G383="DN"),"UP",$G383))</f>
        <v>UP</v>
      </c>
      <c r="H384" s="17" t="b">
        <f>IF(OR(AND($G383="UP",testdata[[#This Row],[low]]&lt;testdata[[#This Row],[sar-e]]),AND($G383="DN",testdata[[#This Row],[high]]&gt;testdata[[#This Row],[sar-e]])),TRUE,FALSE)</f>
        <v>0</v>
      </c>
      <c r="I384" s="1">
        <f>IF(testdata[[#This Row],[rev]],IF(testdata[[#This Row],[dir]]="UP",testdata[[#This Row],[high]],testdata[[#This Row],[low]]),IF($G383="UP",MAX($I383,testdata[[#This Row],[high]]),MIN($I383,testdata[[#This Row],[low]])))</f>
        <v>271.01</v>
      </c>
      <c r="J384" s="14">
        <f>IF(testdata[[#This Row],[rev]],initStep,MIN(maxAF,IF(testdata[[#This Row],[dir]]="UP",IF(testdata[[#This Row],[ep]]&gt;$I383,$J383+step,$J383),IF(testdata[[#This Row],[ep]]&lt;$I383,$J383+step,$J383))))</f>
        <v>0.06</v>
      </c>
      <c r="K384" s="22">
        <f t="shared" si="6"/>
        <v>261.87798272000003</v>
      </c>
      <c r="L384" s="15">
        <f>IF(OR(AND($G383="UP",testdata[[#This Row],[low]]&lt;testdata[[#This Row],[sar-e]]),AND($G383="DN",testdata[[#This Row],[high]]&gt;testdata[[#This Row],[sar-e]])),$I383,testdata[[#This Row],[sar-e]])</f>
        <v>261.87798272000003</v>
      </c>
      <c r="N384" s="20"/>
      <c r="O384" s="19"/>
      <c r="P384"/>
      <c r="Q384" s="3">
        <v>382</v>
      </c>
      <c r="R384" s="3" t="b">
        <v>0</v>
      </c>
      <c r="S384" s="24">
        <v>271.01</v>
      </c>
      <c r="T384" s="3">
        <v>0.06</v>
      </c>
      <c r="U384" s="16">
        <v>261.87799999999999</v>
      </c>
      <c r="V384" s="3" t="str">
        <f>IF(Table3[[#This Row],[sar]]&lt;&gt;ROUND(testdata[[#This Row],[sar]],4),"ERR","")</f>
        <v/>
      </c>
    </row>
    <row r="385" spans="1:22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4" t="str">
        <f>IF(AND(testdata[[#This Row],[rev]],$G384="UP"),"DN",IF(AND(testdata[[#This Row],[rev]],$G384="DN"),"UP",$G384))</f>
        <v>UP</v>
      </c>
      <c r="H385" s="17" t="b">
        <f>IF(OR(AND($G384="UP",testdata[[#This Row],[low]]&lt;testdata[[#This Row],[sar-e]]),AND($G384="DN",testdata[[#This Row],[high]]&gt;testdata[[#This Row],[sar-e]])),TRUE,FALSE)</f>
        <v>0</v>
      </c>
      <c r="I385" s="1">
        <f>IF(testdata[[#This Row],[rev]],IF(testdata[[#This Row],[dir]]="UP",testdata[[#This Row],[high]],testdata[[#This Row],[low]]),IF($G384="UP",MAX($I384,testdata[[#This Row],[high]]),MIN($I384,testdata[[#This Row],[low]])))</f>
        <v>271.42</v>
      </c>
      <c r="J385" s="14">
        <f>IF(testdata[[#This Row],[rev]],initStep,MIN(maxAF,IF(testdata[[#This Row],[dir]]="UP",IF(testdata[[#This Row],[ep]]&gt;$I384,$J384+step,$J384),IF(testdata[[#This Row],[ep]]&lt;$I384,$J384+step,$J384))))</f>
        <v>0.08</v>
      </c>
      <c r="K385" s="22">
        <f t="shared" si="6"/>
        <v>262.42590375680004</v>
      </c>
      <c r="L385" s="15">
        <f>IF(OR(AND($G384="UP",testdata[[#This Row],[low]]&lt;testdata[[#This Row],[sar-e]]),AND($G384="DN",testdata[[#This Row],[high]]&gt;testdata[[#This Row],[sar-e]])),$I384,testdata[[#This Row],[sar-e]])</f>
        <v>262.42590375680004</v>
      </c>
      <c r="N385" s="20"/>
      <c r="O385" s="19"/>
      <c r="P385"/>
      <c r="Q385" s="3">
        <v>383</v>
      </c>
      <c r="R385" s="3" t="b">
        <v>0</v>
      </c>
      <c r="S385" s="24">
        <v>271.42</v>
      </c>
      <c r="T385" s="3">
        <v>0.08</v>
      </c>
      <c r="U385" s="16">
        <v>262.42590000000001</v>
      </c>
      <c r="V385" s="3" t="str">
        <f>IF(Table3[[#This Row],[sar]]&lt;&gt;ROUND(testdata[[#This Row],[sar]],4),"ERR","")</f>
        <v/>
      </c>
    </row>
    <row r="386" spans="1:22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4" t="str">
        <f>IF(AND(testdata[[#This Row],[rev]],$G385="UP"),"DN",IF(AND(testdata[[#This Row],[rev]],$G385="DN"),"UP",$G385))</f>
        <v>UP</v>
      </c>
      <c r="H386" s="17" t="b">
        <f>IF(OR(AND($G385="UP",testdata[[#This Row],[low]]&lt;testdata[[#This Row],[sar-e]]),AND($G385="DN",testdata[[#This Row],[high]]&gt;testdata[[#This Row],[sar-e]])),TRUE,FALSE)</f>
        <v>0</v>
      </c>
      <c r="I386" s="1">
        <f>IF(testdata[[#This Row],[rev]],IF(testdata[[#This Row],[dir]]="UP",testdata[[#This Row],[high]],testdata[[#This Row],[low]]),IF($G385="UP",MAX($I385,testdata[[#This Row],[high]]),MIN($I385,testdata[[#This Row],[low]])))</f>
        <v>271.89999999999998</v>
      </c>
      <c r="J386" s="14">
        <f>IF(testdata[[#This Row],[rev]],initStep,MIN(maxAF,IF(testdata[[#This Row],[dir]]="UP",IF(testdata[[#This Row],[ep]]&gt;$I385,$J385+step,$J385),IF(testdata[[#This Row],[ep]]&lt;$I385,$J385+step,$J385))))</f>
        <v>0.1</v>
      </c>
      <c r="K386" s="22">
        <f t="shared" si="6"/>
        <v>263.14543145625606</v>
      </c>
      <c r="L386" s="15">
        <f>IF(OR(AND($G385="UP",testdata[[#This Row],[low]]&lt;testdata[[#This Row],[sar-e]]),AND($G385="DN",testdata[[#This Row],[high]]&gt;testdata[[#This Row],[sar-e]])),$I385,testdata[[#This Row],[sar-e]])</f>
        <v>263.14543145625606</v>
      </c>
      <c r="N386" s="20"/>
      <c r="O386" s="19"/>
      <c r="P386"/>
      <c r="Q386" s="3">
        <v>384</v>
      </c>
      <c r="R386" s="3" t="b">
        <v>0</v>
      </c>
      <c r="S386" s="24">
        <v>271.89999999999998</v>
      </c>
      <c r="T386" s="3">
        <v>0.1</v>
      </c>
      <c r="U386" s="16">
        <v>263.1454</v>
      </c>
      <c r="V386" s="3" t="str">
        <f>IF(Table3[[#This Row],[sar]]&lt;&gt;ROUND(testdata[[#This Row],[sar]],4),"ERR","")</f>
        <v/>
      </c>
    </row>
    <row r="387" spans="1:22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4" t="str">
        <f>IF(AND(testdata[[#This Row],[rev]],$G386="UP"),"DN",IF(AND(testdata[[#This Row],[rev]],$G386="DN"),"UP",$G386))</f>
        <v>UP</v>
      </c>
      <c r="H387" s="17" t="b">
        <f>IF(OR(AND($G386="UP",testdata[[#This Row],[low]]&lt;testdata[[#This Row],[sar-e]]),AND($G386="DN",testdata[[#This Row],[high]]&gt;testdata[[#This Row],[sar-e]])),TRUE,FALSE)</f>
        <v>0</v>
      </c>
      <c r="I387" s="1">
        <f>IF(testdata[[#This Row],[rev]],IF(testdata[[#This Row],[dir]]="UP",testdata[[#This Row],[high]],testdata[[#This Row],[low]]),IF($G386="UP",MAX($I386,testdata[[#This Row],[high]]),MIN($I386,testdata[[#This Row],[low]])))</f>
        <v>271.89999999999998</v>
      </c>
      <c r="J387" s="14">
        <f>IF(testdata[[#This Row],[rev]],initStep,MIN(maxAF,IF(testdata[[#This Row],[dir]]="UP",IF(testdata[[#This Row],[ep]]&gt;$I386,$J386+step,$J386),IF(testdata[[#This Row],[ep]]&lt;$I386,$J386+step,$J386))))</f>
        <v>0.1</v>
      </c>
      <c r="K387" s="22">
        <f t="shared" si="6"/>
        <v>264.02088831063043</v>
      </c>
      <c r="L387" s="15">
        <f>IF(OR(AND($G386="UP",testdata[[#This Row],[low]]&lt;testdata[[#This Row],[sar-e]]),AND($G386="DN",testdata[[#This Row],[high]]&gt;testdata[[#This Row],[sar-e]])),$I386,testdata[[#This Row],[sar-e]])</f>
        <v>264.02088831063043</v>
      </c>
      <c r="N387" s="20"/>
      <c r="O387" s="19"/>
      <c r="P387"/>
      <c r="Q387" s="3">
        <v>385</v>
      </c>
      <c r="R387" s="3" t="b">
        <v>0</v>
      </c>
      <c r="S387" s="24">
        <v>271.89999999999998</v>
      </c>
      <c r="T387" s="3">
        <v>0.1</v>
      </c>
      <c r="U387" s="16">
        <v>264.02089999999998</v>
      </c>
      <c r="V387" s="3" t="str">
        <f>IF(Table3[[#This Row],[sar]]&lt;&gt;ROUND(testdata[[#This Row],[sar]],4),"ERR","")</f>
        <v/>
      </c>
    </row>
    <row r="388" spans="1:22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4" t="str">
        <f>IF(AND(testdata[[#This Row],[rev]],$G387="UP"),"DN",IF(AND(testdata[[#This Row],[rev]],$G387="DN"),"UP",$G387))</f>
        <v>UP</v>
      </c>
      <c r="H388" s="17" t="b">
        <f>IF(OR(AND($G387="UP",testdata[[#This Row],[low]]&lt;testdata[[#This Row],[sar-e]]),AND($G387="DN",testdata[[#This Row],[high]]&gt;testdata[[#This Row],[sar-e]])),TRUE,FALSE)</f>
        <v>0</v>
      </c>
      <c r="I388" s="1">
        <f>IF(testdata[[#This Row],[rev]],IF(testdata[[#This Row],[dir]]="UP",testdata[[#This Row],[high]],testdata[[#This Row],[low]]),IF($G387="UP",MAX($I387,testdata[[#This Row],[high]]),MIN($I387,testdata[[#This Row],[low]])))</f>
        <v>272.85000000000002</v>
      </c>
      <c r="J388" s="14">
        <f>IF(testdata[[#This Row],[rev]],initStep,MIN(maxAF,IF(testdata[[#This Row],[dir]]="UP",IF(testdata[[#This Row],[ep]]&gt;$I387,$J387+step,$J387),IF(testdata[[#This Row],[ep]]&lt;$I387,$J387+step,$J387))))</f>
        <v>0.12000000000000001</v>
      </c>
      <c r="K388" s="22">
        <f t="shared" si="6"/>
        <v>264.80879947956737</v>
      </c>
      <c r="L388" s="15">
        <f>IF(OR(AND($G387="UP",testdata[[#This Row],[low]]&lt;testdata[[#This Row],[sar-e]]),AND($G387="DN",testdata[[#This Row],[high]]&gt;testdata[[#This Row],[sar-e]])),$I387,testdata[[#This Row],[sar-e]])</f>
        <v>264.80879947956737</v>
      </c>
      <c r="N388" s="20"/>
      <c r="O388" s="19"/>
      <c r="P388"/>
      <c r="Q388" s="3">
        <v>386</v>
      </c>
      <c r="R388" s="3" t="b">
        <v>0</v>
      </c>
      <c r="S388" s="24">
        <v>272.85000000000002</v>
      </c>
      <c r="T388" s="3">
        <v>0.12</v>
      </c>
      <c r="U388" s="16">
        <v>264.80880000000002</v>
      </c>
      <c r="V388" s="3" t="str">
        <f>IF(Table3[[#This Row],[sar]]&lt;&gt;ROUND(testdata[[#This Row],[sar]],4),"ERR","")</f>
        <v/>
      </c>
    </row>
    <row r="389" spans="1:22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4" t="str">
        <f>IF(AND(testdata[[#This Row],[rev]],$G388="UP"),"DN",IF(AND(testdata[[#This Row],[rev]],$G388="DN"),"UP",$G388))</f>
        <v>UP</v>
      </c>
      <c r="H389" s="17" t="b">
        <f>IF(OR(AND($G388="UP",testdata[[#This Row],[low]]&lt;testdata[[#This Row],[sar-e]]),AND($G388="DN",testdata[[#This Row],[high]]&gt;testdata[[#This Row],[sar-e]])),TRUE,FALSE)</f>
        <v>0</v>
      </c>
      <c r="I389" s="1">
        <f>IF(testdata[[#This Row],[rev]],IF(testdata[[#This Row],[dir]]="UP",testdata[[#This Row],[high]],testdata[[#This Row],[low]]),IF($G388="UP",MAX($I388,testdata[[#This Row],[high]]),MIN($I388,testdata[[#This Row],[low]])))</f>
        <v>273.12</v>
      </c>
      <c r="J389" s="14">
        <f>IF(testdata[[#This Row],[rev]],initStep,MIN(maxAF,IF(testdata[[#This Row],[dir]]="UP",IF(testdata[[#This Row],[ep]]&gt;$I388,$J388+step,$J388),IF(testdata[[#This Row],[ep]]&lt;$I388,$J388+step,$J388))))</f>
        <v>0.14000000000000001</v>
      </c>
      <c r="K389" s="22">
        <f t="shared" si="6"/>
        <v>265.7737435420193</v>
      </c>
      <c r="L389" s="15">
        <f>IF(OR(AND($G388="UP",testdata[[#This Row],[low]]&lt;testdata[[#This Row],[sar-e]]),AND($G388="DN",testdata[[#This Row],[high]]&gt;testdata[[#This Row],[sar-e]])),$I388,testdata[[#This Row],[sar-e]])</f>
        <v>265.7737435420193</v>
      </c>
      <c r="N389" s="20"/>
      <c r="O389" s="19"/>
      <c r="P389"/>
      <c r="Q389" s="3">
        <v>387</v>
      </c>
      <c r="R389" s="3" t="b">
        <v>0</v>
      </c>
      <c r="S389" s="24">
        <v>273.12</v>
      </c>
      <c r="T389" s="3">
        <v>0.14000000000000001</v>
      </c>
      <c r="U389" s="16">
        <v>265.77370000000002</v>
      </c>
      <c r="V389" s="3" t="str">
        <f>IF(Table3[[#This Row],[sar]]&lt;&gt;ROUND(testdata[[#This Row],[sar]],4),"ERR","")</f>
        <v/>
      </c>
    </row>
    <row r="390" spans="1:22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4" t="str">
        <f>IF(AND(testdata[[#This Row],[rev]],$G389="UP"),"DN",IF(AND(testdata[[#This Row],[rev]],$G389="DN"),"UP",$G389))</f>
        <v>UP</v>
      </c>
      <c r="H390" s="17" t="b">
        <f>IF(OR(AND($G389="UP",testdata[[#This Row],[low]]&lt;testdata[[#This Row],[sar-e]]),AND($G389="DN",testdata[[#This Row],[high]]&gt;testdata[[#This Row],[sar-e]])),TRUE,FALSE)</f>
        <v>0</v>
      </c>
      <c r="I390" s="1">
        <f>IF(testdata[[#This Row],[rev]],IF(testdata[[#This Row],[dir]]="UP",testdata[[#This Row],[high]],testdata[[#This Row],[low]]),IF($G389="UP",MAX($I389,testdata[[#This Row],[high]]),MIN($I389,testdata[[#This Row],[low]])))</f>
        <v>273.12</v>
      </c>
      <c r="J390" s="14">
        <f>IF(testdata[[#This Row],[rev]],initStep,MIN(maxAF,IF(testdata[[#This Row],[dir]]="UP",IF(testdata[[#This Row],[ep]]&gt;$I389,$J389+step,$J389),IF(testdata[[#This Row],[ep]]&lt;$I389,$J389+step,$J389))))</f>
        <v>0.14000000000000001</v>
      </c>
      <c r="K390" s="22">
        <f t="shared" si="6"/>
        <v>266.80221944613658</v>
      </c>
      <c r="L390" s="15">
        <f>IF(OR(AND($G389="UP",testdata[[#This Row],[low]]&lt;testdata[[#This Row],[sar-e]]),AND($G389="DN",testdata[[#This Row],[high]]&gt;testdata[[#This Row],[sar-e]])),$I389,testdata[[#This Row],[sar-e]])</f>
        <v>266.80221944613658</v>
      </c>
      <c r="N390" s="20"/>
      <c r="O390" s="19"/>
      <c r="P390"/>
      <c r="Q390" s="3">
        <v>388</v>
      </c>
      <c r="R390" s="3" t="b">
        <v>0</v>
      </c>
      <c r="S390" s="24">
        <v>273.12</v>
      </c>
      <c r="T390" s="3">
        <v>0.14000000000000001</v>
      </c>
      <c r="U390" s="16">
        <v>266.80220000000003</v>
      </c>
      <c r="V390" s="3" t="str">
        <f>IF(Table3[[#This Row],[sar]]&lt;&gt;ROUND(testdata[[#This Row],[sar]],4),"ERR","")</f>
        <v/>
      </c>
    </row>
    <row r="391" spans="1:22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4" t="str">
        <f>IF(AND(testdata[[#This Row],[rev]],$G390="UP"),"DN",IF(AND(testdata[[#This Row],[rev]],$G390="DN"),"UP",$G390))</f>
        <v>UP</v>
      </c>
      <c r="H391" s="17" t="b">
        <f>IF(OR(AND($G390="UP",testdata[[#This Row],[low]]&lt;testdata[[#This Row],[sar-e]]),AND($G390="DN",testdata[[#This Row],[high]]&gt;testdata[[#This Row],[sar-e]])),TRUE,FALSE)</f>
        <v>0</v>
      </c>
      <c r="I391" s="1">
        <f>IF(testdata[[#This Row],[rev]],IF(testdata[[#This Row],[dir]]="UP",testdata[[#This Row],[high]],testdata[[#This Row],[low]]),IF($G390="UP",MAX($I390,testdata[[#This Row],[high]]),MIN($I390,testdata[[#This Row],[low]])))</f>
        <v>273.12</v>
      </c>
      <c r="J391" s="14">
        <f>IF(testdata[[#This Row],[rev]],initStep,MIN(maxAF,IF(testdata[[#This Row],[dir]]="UP",IF(testdata[[#This Row],[ep]]&gt;$I390,$J390+step,$J390),IF(testdata[[#This Row],[ep]]&lt;$I390,$J390+step,$J390))))</f>
        <v>0.14000000000000001</v>
      </c>
      <c r="K391" s="22">
        <f t="shared" si="6"/>
        <v>267.68670872367744</v>
      </c>
      <c r="L391" s="15">
        <f>IF(OR(AND($G390="UP",testdata[[#This Row],[low]]&lt;testdata[[#This Row],[sar-e]]),AND($G390="DN",testdata[[#This Row],[high]]&gt;testdata[[#This Row],[sar-e]])),$I390,testdata[[#This Row],[sar-e]])</f>
        <v>267.68670872367744</v>
      </c>
      <c r="N391" s="20"/>
      <c r="O391" s="19"/>
      <c r="P391"/>
      <c r="Q391" s="3">
        <v>389</v>
      </c>
      <c r="R391" s="3" t="b">
        <v>0</v>
      </c>
      <c r="S391" s="24">
        <v>273.12</v>
      </c>
      <c r="T391" s="3">
        <v>0.14000000000000001</v>
      </c>
      <c r="U391" s="16">
        <v>267.68669999999997</v>
      </c>
      <c r="V391" s="3" t="str">
        <f>IF(Table3[[#This Row],[sar]]&lt;&gt;ROUND(testdata[[#This Row],[sar]],4),"ERR","")</f>
        <v/>
      </c>
    </row>
    <row r="392" spans="1:22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4" t="str">
        <f>IF(AND(testdata[[#This Row],[rev]],$G391="UP"),"DN",IF(AND(testdata[[#This Row],[rev]],$G391="DN"),"UP",$G391))</f>
        <v>UP</v>
      </c>
      <c r="H392" s="17" t="b">
        <f>IF(OR(AND($G391="UP",testdata[[#This Row],[low]]&lt;testdata[[#This Row],[sar-e]]),AND($G391="DN",testdata[[#This Row],[high]]&gt;testdata[[#This Row],[sar-e]])),TRUE,FALSE)</f>
        <v>0</v>
      </c>
      <c r="I392" s="1">
        <f>IF(testdata[[#This Row],[rev]],IF(testdata[[#This Row],[dir]]="UP",testdata[[#This Row],[high]],testdata[[#This Row],[low]]),IF($G391="UP",MAX($I391,testdata[[#This Row],[high]]),MIN($I391,testdata[[#This Row],[low]])))</f>
        <v>273.12</v>
      </c>
      <c r="J392" s="14">
        <f>IF(testdata[[#This Row],[rev]],initStep,MIN(maxAF,IF(testdata[[#This Row],[dir]]="UP",IF(testdata[[#This Row],[ep]]&gt;$I391,$J391+step,$J391),IF(testdata[[#This Row],[ep]]&lt;$I391,$J391+step,$J391))))</f>
        <v>0.14000000000000001</v>
      </c>
      <c r="K392" s="22">
        <f t="shared" si="6"/>
        <v>268.44736950236262</v>
      </c>
      <c r="L392" s="15">
        <f>IF(OR(AND($G391="UP",testdata[[#This Row],[low]]&lt;testdata[[#This Row],[sar-e]]),AND($G391="DN",testdata[[#This Row],[high]]&gt;testdata[[#This Row],[sar-e]])),$I391,testdata[[#This Row],[sar-e]])</f>
        <v>268.44736950236262</v>
      </c>
      <c r="N392" s="20"/>
      <c r="O392" s="19"/>
      <c r="P392"/>
      <c r="Q392" s="3">
        <v>390</v>
      </c>
      <c r="R392" s="3" t="b">
        <v>0</v>
      </c>
      <c r="S392" s="24">
        <v>273.12</v>
      </c>
      <c r="T392" s="3">
        <v>0.14000000000000001</v>
      </c>
      <c r="U392" s="16">
        <v>268.44740000000002</v>
      </c>
      <c r="V392" s="3" t="str">
        <f>IF(Table3[[#This Row],[sar]]&lt;&gt;ROUND(testdata[[#This Row],[sar]],4),"ERR","")</f>
        <v/>
      </c>
    </row>
    <row r="393" spans="1:22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4" t="str">
        <f>IF(AND(testdata[[#This Row],[rev]],$G392="UP"),"DN",IF(AND(testdata[[#This Row],[rev]],$G392="DN"),"UP",$G392))</f>
        <v>UP</v>
      </c>
      <c r="H393" s="17" t="b">
        <f>IF(OR(AND($G392="UP",testdata[[#This Row],[low]]&lt;testdata[[#This Row],[sar-e]]),AND($G392="DN",testdata[[#This Row],[high]]&gt;testdata[[#This Row],[sar-e]])),TRUE,FALSE)</f>
        <v>0</v>
      </c>
      <c r="I393" s="1">
        <f>IF(testdata[[#This Row],[rev]],IF(testdata[[#This Row],[dir]]="UP",testdata[[#This Row],[high]],testdata[[#This Row],[low]]),IF($G392="UP",MAX($I392,testdata[[#This Row],[high]]),MIN($I392,testdata[[#This Row],[low]])))</f>
        <v>274.45999999999998</v>
      </c>
      <c r="J393" s="14">
        <f>IF(testdata[[#This Row],[rev]],initStep,MIN(maxAF,IF(testdata[[#This Row],[dir]]="UP",IF(testdata[[#This Row],[ep]]&gt;$I392,$J392+step,$J392),IF(testdata[[#This Row],[ep]]&lt;$I392,$J392+step,$J392))))</f>
        <v>0.16</v>
      </c>
      <c r="K393" s="22">
        <f t="shared" si="6"/>
        <v>269.10153777203186</v>
      </c>
      <c r="L393" s="15">
        <f>IF(OR(AND($G392="UP",testdata[[#This Row],[low]]&lt;testdata[[#This Row],[sar-e]]),AND($G392="DN",testdata[[#This Row],[high]]&gt;testdata[[#This Row],[sar-e]])),$I392,testdata[[#This Row],[sar-e]])</f>
        <v>269.10153777203186</v>
      </c>
      <c r="N393" s="20"/>
      <c r="O393" s="19"/>
      <c r="P393"/>
      <c r="Q393" s="3">
        <v>391</v>
      </c>
      <c r="R393" s="3" t="b">
        <v>0</v>
      </c>
      <c r="S393" s="24">
        <v>274.45999999999998</v>
      </c>
      <c r="T393" s="3">
        <v>0.16</v>
      </c>
      <c r="U393" s="16">
        <v>269.10149999999999</v>
      </c>
      <c r="V393" s="3" t="str">
        <f>IF(Table3[[#This Row],[sar]]&lt;&gt;ROUND(testdata[[#This Row],[sar]],4),"ERR","")</f>
        <v/>
      </c>
    </row>
    <row r="394" spans="1:22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4" t="str">
        <f>IF(AND(testdata[[#This Row],[rev]],$G393="UP"),"DN",IF(AND(testdata[[#This Row],[rev]],$G393="DN"),"UP",$G393))</f>
        <v>UP</v>
      </c>
      <c r="H394" s="17" t="b">
        <f>IF(OR(AND($G393="UP",testdata[[#This Row],[low]]&lt;testdata[[#This Row],[sar-e]]),AND($G393="DN",testdata[[#This Row],[high]]&gt;testdata[[#This Row],[sar-e]])),TRUE,FALSE)</f>
        <v>0</v>
      </c>
      <c r="I394" s="1">
        <f>IF(testdata[[#This Row],[rev]],IF(testdata[[#This Row],[dir]]="UP",testdata[[#This Row],[high]],testdata[[#This Row],[low]]),IF($G393="UP",MAX($I393,testdata[[#This Row],[high]]),MIN($I393,testdata[[#This Row],[low]])))</f>
        <v>276.22000000000003</v>
      </c>
      <c r="J394" s="14">
        <f>IF(testdata[[#This Row],[rev]],initStep,MIN(maxAF,IF(testdata[[#This Row],[dir]]="UP",IF(testdata[[#This Row],[ep]]&gt;$I393,$J393+step,$J393),IF(testdata[[#This Row],[ep]]&lt;$I393,$J393+step,$J393))))</f>
        <v>0.18</v>
      </c>
      <c r="K394" s="22">
        <f t="shared" si="6"/>
        <v>269.95889172850679</v>
      </c>
      <c r="L394" s="15">
        <f>IF(OR(AND($G393="UP",testdata[[#This Row],[low]]&lt;testdata[[#This Row],[sar-e]]),AND($G393="DN",testdata[[#This Row],[high]]&gt;testdata[[#This Row],[sar-e]])),$I393,testdata[[#This Row],[sar-e]])</f>
        <v>269.95889172850679</v>
      </c>
      <c r="N394" s="20"/>
      <c r="O394" s="19"/>
      <c r="P394"/>
      <c r="Q394" s="3">
        <v>392</v>
      </c>
      <c r="R394" s="3" t="b">
        <v>0</v>
      </c>
      <c r="S394" s="24">
        <v>276.22000000000003</v>
      </c>
      <c r="T394" s="3">
        <v>0.18</v>
      </c>
      <c r="U394" s="16">
        <v>269.95890000000003</v>
      </c>
      <c r="V394" s="3" t="str">
        <f>IF(Table3[[#This Row],[sar]]&lt;&gt;ROUND(testdata[[#This Row],[sar]],4),"ERR","")</f>
        <v/>
      </c>
    </row>
    <row r="395" spans="1:22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4" t="str">
        <f>IF(AND(testdata[[#This Row],[rev]],$G394="UP"),"DN",IF(AND(testdata[[#This Row],[rev]],$G394="DN"),"UP",$G394))</f>
        <v>UP</v>
      </c>
      <c r="H395" s="17" t="b">
        <f>IF(OR(AND($G394="UP",testdata[[#This Row],[low]]&lt;testdata[[#This Row],[sar-e]]),AND($G394="DN",testdata[[#This Row],[high]]&gt;testdata[[#This Row],[sar-e]])),TRUE,FALSE)</f>
        <v>0</v>
      </c>
      <c r="I395" s="1">
        <f>IF(testdata[[#This Row],[rev]],IF(testdata[[#This Row],[dir]]="UP",testdata[[#This Row],[high]],testdata[[#This Row],[low]]),IF($G394="UP",MAX($I394,testdata[[#This Row],[high]]),MIN($I394,testdata[[#This Row],[low]])))</f>
        <v>276.22000000000003</v>
      </c>
      <c r="J395" s="14">
        <f>IF(testdata[[#This Row],[rev]],initStep,MIN(maxAF,IF(testdata[[#This Row],[dir]]="UP",IF(testdata[[#This Row],[ep]]&gt;$I394,$J394+step,$J394),IF(testdata[[#This Row],[ep]]&lt;$I394,$J394+step,$J394))))</f>
        <v>0.18</v>
      </c>
      <c r="K395" s="22">
        <f t="shared" si="6"/>
        <v>271.08589121737555</v>
      </c>
      <c r="L395" s="15">
        <f>IF(OR(AND($G394="UP",testdata[[#This Row],[low]]&lt;testdata[[#This Row],[sar-e]]),AND($G394="DN",testdata[[#This Row],[high]]&gt;testdata[[#This Row],[sar-e]])),$I394,testdata[[#This Row],[sar-e]])</f>
        <v>271.08589121737555</v>
      </c>
      <c r="N395" s="20"/>
      <c r="O395" s="19"/>
      <c r="P395"/>
      <c r="Q395" s="3">
        <v>393</v>
      </c>
      <c r="R395" s="3" t="b">
        <v>0</v>
      </c>
      <c r="S395" s="24">
        <v>276.22000000000003</v>
      </c>
      <c r="T395" s="3">
        <v>0.18</v>
      </c>
      <c r="U395" s="16">
        <v>271.08589999999998</v>
      </c>
      <c r="V395" s="3" t="str">
        <f>IF(Table3[[#This Row],[sar]]&lt;&gt;ROUND(testdata[[#This Row],[sar]],4),"ERR","")</f>
        <v/>
      </c>
    </row>
    <row r="396" spans="1:22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4" t="str">
        <f>IF(AND(testdata[[#This Row],[rev]],$G395="UP"),"DN",IF(AND(testdata[[#This Row],[rev]],$G395="DN"),"UP",$G395))</f>
        <v>UP</v>
      </c>
      <c r="H396" s="17" t="b">
        <f>IF(OR(AND($G395="UP",testdata[[#This Row],[low]]&lt;testdata[[#This Row],[sar-e]]),AND($G395="DN",testdata[[#This Row],[high]]&gt;testdata[[#This Row],[sar-e]])),TRUE,FALSE)</f>
        <v>0</v>
      </c>
      <c r="I396" s="1">
        <f>IF(testdata[[#This Row],[rev]],IF(testdata[[#This Row],[dir]]="UP",testdata[[#This Row],[high]],testdata[[#This Row],[low]]),IF($G395="UP",MAX($I395,testdata[[#This Row],[high]]),MIN($I395,testdata[[#This Row],[low]])))</f>
        <v>276.22000000000003</v>
      </c>
      <c r="J396" s="14">
        <f>IF(testdata[[#This Row],[rev]],initStep,MIN(maxAF,IF(testdata[[#This Row],[dir]]="UP",IF(testdata[[#This Row],[ep]]&gt;$I395,$J395+step,$J395),IF(testdata[[#This Row],[ep]]&lt;$I395,$J395+step,$J395))))</f>
        <v>0.18</v>
      </c>
      <c r="K396" s="22">
        <f t="shared" si="6"/>
        <v>272.01003079824795</v>
      </c>
      <c r="L396" s="15">
        <f>IF(OR(AND($G395="UP",testdata[[#This Row],[low]]&lt;testdata[[#This Row],[sar-e]]),AND($G395="DN",testdata[[#This Row],[high]]&gt;testdata[[#This Row],[sar-e]])),$I395,testdata[[#This Row],[sar-e]])</f>
        <v>272.01003079824795</v>
      </c>
      <c r="N396" s="20"/>
      <c r="O396" s="19"/>
      <c r="P396"/>
      <c r="Q396" s="3">
        <v>394</v>
      </c>
      <c r="R396" s="3" t="b">
        <v>0</v>
      </c>
      <c r="S396" s="24">
        <v>276.22000000000003</v>
      </c>
      <c r="T396" s="3">
        <v>0.18</v>
      </c>
      <c r="U396" s="16">
        <v>272.01</v>
      </c>
      <c r="V396" s="3" t="str">
        <f>IF(Table3[[#This Row],[sar]]&lt;&gt;ROUND(testdata[[#This Row],[sar]],4),"ERR","")</f>
        <v/>
      </c>
    </row>
    <row r="397" spans="1:22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4" t="str">
        <f>IF(AND(testdata[[#This Row],[rev]],$G396="UP"),"DN",IF(AND(testdata[[#This Row],[rev]],$G396="DN"),"UP",$G396))</f>
        <v>DN</v>
      </c>
      <c r="H397" s="17" t="b">
        <f>IF(OR(AND($G396="UP",testdata[[#This Row],[low]]&lt;testdata[[#This Row],[sar-e]]),AND($G396="DN",testdata[[#This Row],[high]]&gt;testdata[[#This Row],[sar-e]])),TRUE,FALSE)</f>
        <v>1</v>
      </c>
      <c r="I397" s="1">
        <f>IF(testdata[[#This Row],[rev]],IF(testdata[[#This Row],[dir]]="UP",testdata[[#This Row],[high]],testdata[[#This Row],[low]]),IF($G396="UP",MAX($I396,testdata[[#This Row],[high]]),MIN($I396,testdata[[#This Row],[low]])))</f>
        <v>271.35000000000002</v>
      </c>
      <c r="J397" s="14">
        <f>IF(testdata[[#This Row],[rev]],initStep,MIN(maxAF,IF(testdata[[#This Row],[dir]]="UP",IF(testdata[[#This Row],[ep]]&gt;$I396,$J396+step,$J396),IF(testdata[[#This Row],[ep]]&lt;$I396,$J396+step,$J396))))</f>
        <v>0.02</v>
      </c>
      <c r="K397" s="22">
        <f t="shared" si="6"/>
        <v>272.33999999999997</v>
      </c>
      <c r="L397" s="15">
        <f>IF(OR(AND($G396="UP",testdata[[#This Row],[low]]&lt;testdata[[#This Row],[sar-e]]),AND($G396="DN",testdata[[#This Row],[high]]&gt;testdata[[#This Row],[sar-e]])),$I396,testdata[[#This Row],[sar-e]])</f>
        <v>276.22000000000003</v>
      </c>
      <c r="N397" s="20"/>
      <c r="O397" s="19"/>
      <c r="P397"/>
      <c r="Q397" s="3">
        <v>395</v>
      </c>
      <c r="R397" s="3" t="b">
        <v>1</v>
      </c>
      <c r="S397" s="24">
        <v>271.35000000000002</v>
      </c>
      <c r="T397" s="3">
        <v>0.02</v>
      </c>
      <c r="U397" s="16">
        <v>276.22000000000003</v>
      </c>
      <c r="V397" s="3" t="str">
        <f>IF(Table3[[#This Row],[sar]]&lt;&gt;ROUND(testdata[[#This Row],[sar]],4),"ERR","")</f>
        <v/>
      </c>
    </row>
    <row r="398" spans="1:22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4" t="str">
        <f>IF(AND(testdata[[#This Row],[rev]],$G397="UP"),"DN",IF(AND(testdata[[#This Row],[rev]],$G397="DN"),"UP",$G397))</f>
        <v>DN</v>
      </c>
      <c r="H398" s="17" t="b">
        <f>IF(OR(AND($G397="UP",testdata[[#This Row],[low]]&lt;testdata[[#This Row],[sar-e]]),AND($G397="DN",testdata[[#This Row],[high]]&gt;testdata[[#This Row],[sar-e]])),TRUE,FALSE)</f>
        <v>0</v>
      </c>
      <c r="I398" s="1">
        <f>IF(testdata[[#This Row],[rev]],IF(testdata[[#This Row],[dir]]="UP",testdata[[#This Row],[high]],testdata[[#This Row],[low]]),IF($G397="UP",MAX($I397,testdata[[#This Row],[high]]),MIN($I397,testdata[[#This Row],[low]])))</f>
        <v>271.35000000000002</v>
      </c>
      <c r="J398" s="14">
        <f>IF(testdata[[#This Row],[rev]],initStep,MIN(maxAF,IF(testdata[[#This Row],[dir]]="UP",IF(testdata[[#This Row],[ep]]&gt;$I397,$J397+step,$J397),IF(testdata[[#This Row],[ep]]&lt;$I397,$J397+step,$J397))))</f>
        <v>0.02</v>
      </c>
      <c r="K398" s="22">
        <f t="shared" si="6"/>
        <v>276.12260000000003</v>
      </c>
      <c r="L398" s="15">
        <f>IF(OR(AND($G397="UP",testdata[[#This Row],[low]]&lt;testdata[[#This Row],[sar-e]]),AND($G397="DN",testdata[[#This Row],[high]]&gt;testdata[[#This Row],[sar-e]])),$I397,testdata[[#This Row],[sar-e]])</f>
        <v>276.12260000000003</v>
      </c>
      <c r="N398" s="20"/>
      <c r="O398" s="19"/>
      <c r="P398"/>
      <c r="Q398" s="3">
        <v>396</v>
      </c>
      <c r="R398" s="3" t="b">
        <v>0</v>
      </c>
      <c r="S398" s="24">
        <v>271.35000000000002</v>
      </c>
      <c r="T398" s="3">
        <v>0.02</v>
      </c>
      <c r="U398" s="16">
        <v>276.12259999999998</v>
      </c>
      <c r="V398" s="3" t="str">
        <f>IF(Table3[[#This Row],[sar]]&lt;&gt;ROUND(testdata[[#This Row],[sar]],4),"ERR","")</f>
        <v/>
      </c>
    </row>
    <row r="399" spans="1:22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4" t="str">
        <f>IF(AND(testdata[[#This Row],[rev]],$G398="UP"),"DN",IF(AND(testdata[[#This Row],[rev]],$G398="DN"),"UP",$G398))</f>
        <v>DN</v>
      </c>
      <c r="H399" s="17" t="b">
        <f>IF(OR(AND($G398="UP",testdata[[#This Row],[low]]&lt;testdata[[#This Row],[sar-e]]),AND($G398="DN",testdata[[#This Row],[high]]&gt;testdata[[#This Row],[sar-e]])),TRUE,FALSE)</f>
        <v>0</v>
      </c>
      <c r="I399" s="1">
        <f>IF(testdata[[#This Row],[rev]],IF(testdata[[#This Row],[dir]]="UP",testdata[[#This Row],[high]],testdata[[#This Row],[low]]),IF($G398="UP",MAX($I398,testdata[[#This Row],[high]]),MIN($I398,testdata[[#This Row],[low]])))</f>
        <v>271.35000000000002</v>
      </c>
      <c r="J399" s="14">
        <f>IF(testdata[[#This Row],[rev]],initStep,MIN(maxAF,IF(testdata[[#This Row],[dir]]="UP",IF(testdata[[#This Row],[ep]]&gt;$I398,$J398+step,$J398),IF(testdata[[#This Row],[ep]]&lt;$I398,$J398+step,$J398))))</f>
        <v>0.02</v>
      </c>
      <c r="K399" s="22">
        <f t="shared" si="6"/>
        <v>276.02714800000001</v>
      </c>
      <c r="L399" s="15">
        <f>IF(OR(AND($G398="UP",testdata[[#This Row],[low]]&lt;testdata[[#This Row],[sar-e]]),AND($G398="DN",testdata[[#This Row],[high]]&gt;testdata[[#This Row],[sar-e]])),$I398,testdata[[#This Row],[sar-e]])</f>
        <v>276.02714800000001</v>
      </c>
      <c r="N399" s="20"/>
      <c r="O399" s="19"/>
      <c r="P399"/>
      <c r="Q399" s="3">
        <v>397</v>
      </c>
      <c r="R399" s="3" t="b">
        <v>0</v>
      </c>
      <c r="S399" s="24">
        <v>271.35000000000002</v>
      </c>
      <c r="T399" s="3">
        <v>0.02</v>
      </c>
      <c r="U399" s="16">
        <v>276.02710000000002</v>
      </c>
      <c r="V399" s="3" t="str">
        <f>IF(Table3[[#This Row],[sar]]&lt;&gt;ROUND(testdata[[#This Row],[sar]],4),"ERR","")</f>
        <v/>
      </c>
    </row>
    <row r="400" spans="1:22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4" t="str">
        <f>IF(AND(testdata[[#This Row],[rev]],$G399="UP"),"DN",IF(AND(testdata[[#This Row],[rev]],$G399="DN"),"UP",$G399))</f>
        <v>DN</v>
      </c>
      <c r="H400" s="17" t="b">
        <f>IF(OR(AND($G399="UP",testdata[[#This Row],[low]]&lt;testdata[[#This Row],[sar-e]]),AND($G399="DN",testdata[[#This Row],[high]]&gt;testdata[[#This Row],[sar-e]])),TRUE,FALSE)</f>
        <v>0</v>
      </c>
      <c r="I400" s="1">
        <f>IF(testdata[[#This Row],[rev]],IF(testdata[[#This Row],[dir]]="UP",testdata[[#This Row],[high]],testdata[[#This Row],[low]]),IF($G399="UP",MAX($I399,testdata[[#This Row],[high]]),MIN($I399,testdata[[#This Row],[low]])))</f>
        <v>271.14999999999998</v>
      </c>
      <c r="J400" s="14">
        <f>IF(testdata[[#This Row],[rev]],initStep,MIN(maxAF,IF(testdata[[#This Row],[dir]]="UP",IF(testdata[[#This Row],[ep]]&gt;$I399,$J399+step,$J399),IF(testdata[[#This Row],[ep]]&lt;$I399,$J399+step,$J399))))</f>
        <v>0.04</v>
      </c>
      <c r="K400" s="22">
        <f t="shared" si="6"/>
        <v>275.93360504000003</v>
      </c>
      <c r="L400" s="15">
        <f>IF(OR(AND($G399="UP",testdata[[#This Row],[low]]&lt;testdata[[#This Row],[sar-e]]),AND($G399="DN",testdata[[#This Row],[high]]&gt;testdata[[#This Row],[sar-e]])),$I399,testdata[[#This Row],[sar-e]])</f>
        <v>275.93360504000003</v>
      </c>
      <c r="N400" s="20"/>
      <c r="O400" s="19"/>
      <c r="P400"/>
      <c r="Q400" s="3">
        <v>398</v>
      </c>
      <c r="R400" s="3" t="b">
        <v>0</v>
      </c>
      <c r="S400" s="24">
        <v>271.14999999999998</v>
      </c>
      <c r="T400" s="3">
        <v>0.04</v>
      </c>
      <c r="U400" s="16">
        <v>275.93360000000001</v>
      </c>
      <c r="V400" s="3" t="str">
        <f>IF(Table3[[#This Row],[sar]]&lt;&gt;ROUND(testdata[[#This Row],[sar]],4),"ERR","")</f>
        <v/>
      </c>
    </row>
    <row r="401" spans="1:22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4" t="str">
        <f>IF(AND(testdata[[#This Row],[rev]],$G400="UP"),"DN",IF(AND(testdata[[#This Row],[rev]],$G400="DN"),"UP",$G400))</f>
        <v>DN</v>
      </c>
      <c r="H401" s="17" t="b">
        <f>IF(OR(AND($G400="UP",testdata[[#This Row],[low]]&lt;testdata[[#This Row],[sar-e]]),AND($G400="DN",testdata[[#This Row],[high]]&gt;testdata[[#This Row],[sar-e]])),TRUE,FALSE)</f>
        <v>0</v>
      </c>
      <c r="I401" s="1">
        <f>IF(testdata[[#This Row],[rev]],IF(testdata[[#This Row],[dir]]="UP",testdata[[#This Row],[high]],testdata[[#This Row],[low]]),IF($G400="UP",MAX($I400,testdata[[#This Row],[high]]),MIN($I400,testdata[[#This Row],[low]])))</f>
        <v>271.14999999999998</v>
      </c>
      <c r="J401" s="14">
        <f>IF(testdata[[#This Row],[rev]],initStep,MIN(maxAF,IF(testdata[[#This Row],[dir]]="UP",IF(testdata[[#This Row],[ep]]&gt;$I400,$J400+step,$J400),IF(testdata[[#This Row],[ep]]&lt;$I400,$J400+step,$J400))))</f>
        <v>0.04</v>
      </c>
      <c r="K401" s="22">
        <f t="shared" si="6"/>
        <v>275.74226083840006</v>
      </c>
      <c r="L401" s="15">
        <f>IF(OR(AND($G400="UP",testdata[[#This Row],[low]]&lt;testdata[[#This Row],[sar-e]]),AND($G400="DN",testdata[[#This Row],[high]]&gt;testdata[[#This Row],[sar-e]])),$I400,testdata[[#This Row],[sar-e]])</f>
        <v>275.74226083840006</v>
      </c>
      <c r="N401" s="20"/>
      <c r="O401" s="19"/>
      <c r="P401"/>
      <c r="Q401" s="3">
        <v>399</v>
      </c>
      <c r="R401" s="3" t="b">
        <v>0</v>
      </c>
      <c r="S401" s="24">
        <v>271.14999999999998</v>
      </c>
      <c r="T401" s="3">
        <v>0.04</v>
      </c>
      <c r="U401" s="16">
        <v>275.7423</v>
      </c>
      <c r="V401" s="3" t="str">
        <f>IF(Table3[[#This Row],[sar]]&lt;&gt;ROUND(testdata[[#This Row],[sar]],4),"ERR","")</f>
        <v/>
      </c>
    </row>
    <row r="402" spans="1:22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4" t="str">
        <f>IF(AND(testdata[[#This Row],[rev]],$G401="UP"),"DN",IF(AND(testdata[[#This Row],[rev]],$G401="DN"),"UP",$G401))</f>
        <v>UP</v>
      </c>
      <c r="H402" s="17" t="b">
        <f>IF(OR(AND($G401="UP",testdata[[#This Row],[low]]&lt;testdata[[#This Row],[sar-e]]),AND($G401="DN",testdata[[#This Row],[high]]&gt;testdata[[#This Row],[sar-e]])),TRUE,FALSE)</f>
        <v>1</v>
      </c>
      <c r="I402" s="1">
        <f>IF(testdata[[#This Row],[rev]],IF(testdata[[#This Row],[dir]]="UP",testdata[[#This Row],[high]],testdata[[#This Row],[low]]),IF($G401="UP",MAX($I401,testdata[[#This Row],[high]]),MIN($I401,testdata[[#This Row],[low]])))</f>
        <v>276.82</v>
      </c>
      <c r="J402" s="14">
        <f>IF(testdata[[#This Row],[rev]],initStep,MIN(maxAF,IF(testdata[[#This Row],[dir]]="UP",IF(testdata[[#This Row],[ep]]&gt;$I401,$J401+step,$J401),IF(testdata[[#This Row],[ep]]&lt;$I401,$J401+step,$J401))))</f>
        <v>0.02</v>
      </c>
      <c r="K402" s="22">
        <f t="shared" si="6"/>
        <v>275.55857040486404</v>
      </c>
      <c r="L402" s="15">
        <f>IF(OR(AND($G401="UP",testdata[[#This Row],[low]]&lt;testdata[[#This Row],[sar-e]]),AND($G401="DN",testdata[[#This Row],[high]]&gt;testdata[[#This Row],[sar-e]])),$I401,testdata[[#This Row],[sar-e]])</f>
        <v>271.14999999999998</v>
      </c>
      <c r="N402" s="20"/>
      <c r="O402" s="19"/>
      <c r="P402"/>
      <c r="Q402" s="3">
        <v>400</v>
      </c>
      <c r="R402" s="3" t="b">
        <v>1</v>
      </c>
      <c r="S402" s="24">
        <v>276.82</v>
      </c>
      <c r="T402" s="3">
        <v>0.02</v>
      </c>
      <c r="U402" s="16">
        <v>271.14999999999998</v>
      </c>
      <c r="V402" s="3" t="str">
        <f>IF(Table3[[#This Row],[sar]]&lt;&gt;ROUND(testdata[[#This Row],[sar]],4),"ERR","")</f>
        <v/>
      </c>
    </row>
    <row r="403" spans="1:22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4" t="str">
        <f>IF(AND(testdata[[#This Row],[rev]],$G402="UP"),"DN",IF(AND(testdata[[#This Row],[rev]],$G402="DN"),"UP",$G402))</f>
        <v>UP</v>
      </c>
      <c r="H403" s="17" t="b">
        <f>IF(OR(AND($G402="UP",testdata[[#This Row],[low]]&lt;testdata[[#This Row],[sar-e]]),AND($G402="DN",testdata[[#This Row],[high]]&gt;testdata[[#This Row],[sar-e]])),TRUE,FALSE)</f>
        <v>0</v>
      </c>
      <c r="I403" s="1">
        <f>IF(testdata[[#This Row],[rev]],IF(testdata[[#This Row],[dir]]="UP",testdata[[#This Row],[high]],testdata[[#This Row],[low]]),IF($G402="UP",MAX($I402,testdata[[#This Row],[high]]),MIN($I402,testdata[[#This Row],[low]])))</f>
        <v>277.81</v>
      </c>
      <c r="J403" s="14">
        <f>IF(testdata[[#This Row],[rev]],initStep,MIN(maxAF,IF(testdata[[#This Row],[dir]]="UP",IF(testdata[[#This Row],[ep]]&gt;$I402,$J402+step,$J402),IF(testdata[[#This Row],[ep]]&lt;$I402,$J402+step,$J402))))</f>
        <v>0.04</v>
      </c>
      <c r="K403" s="22">
        <f t="shared" si="6"/>
        <v>271.26339999999999</v>
      </c>
      <c r="L403" s="15">
        <f>IF(OR(AND($G402="UP",testdata[[#This Row],[low]]&lt;testdata[[#This Row],[sar-e]]),AND($G402="DN",testdata[[#This Row],[high]]&gt;testdata[[#This Row],[sar-e]])),$I402,testdata[[#This Row],[sar-e]])</f>
        <v>271.26339999999999</v>
      </c>
      <c r="N403" s="20"/>
      <c r="O403" s="19"/>
      <c r="P403"/>
      <c r="Q403" s="3">
        <v>401</v>
      </c>
      <c r="R403" s="3" t="b">
        <v>0</v>
      </c>
      <c r="S403" s="24">
        <v>277.81</v>
      </c>
      <c r="T403" s="3">
        <v>0.04</v>
      </c>
      <c r="U403" s="16">
        <v>271.26339999999999</v>
      </c>
      <c r="V403" s="3" t="str">
        <f>IF(Table3[[#This Row],[sar]]&lt;&gt;ROUND(testdata[[#This Row],[sar]],4),"ERR","")</f>
        <v/>
      </c>
    </row>
    <row r="404" spans="1:22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4" t="str">
        <f>IF(AND(testdata[[#This Row],[rev]],$G403="UP"),"DN",IF(AND(testdata[[#This Row],[rev]],$G403="DN"),"UP",$G403))</f>
        <v>UP</v>
      </c>
      <c r="H404" s="17" t="b">
        <f>IF(OR(AND($G403="UP",testdata[[#This Row],[low]]&lt;testdata[[#This Row],[sar-e]]),AND($G403="DN",testdata[[#This Row],[high]]&gt;testdata[[#This Row],[sar-e]])),TRUE,FALSE)</f>
        <v>0</v>
      </c>
      <c r="I404" s="1">
        <f>IF(testdata[[#This Row],[rev]],IF(testdata[[#This Row],[dir]]="UP",testdata[[#This Row],[high]],testdata[[#This Row],[low]]),IF($G403="UP",MAX($I403,testdata[[#This Row],[high]]),MIN($I403,testdata[[#This Row],[low]])))</f>
        <v>277.81</v>
      </c>
      <c r="J404" s="14">
        <f>IF(testdata[[#This Row],[rev]],initStep,MIN(maxAF,IF(testdata[[#This Row],[dir]]="UP",IF(testdata[[#This Row],[ep]]&gt;$I403,$J403+step,$J403),IF(testdata[[#This Row],[ep]]&lt;$I403,$J403+step,$J403))))</f>
        <v>0.04</v>
      </c>
      <c r="K404" s="22">
        <f t="shared" si="6"/>
        <v>271.52526399999999</v>
      </c>
      <c r="L404" s="15">
        <f>IF(OR(AND($G403="UP",testdata[[#This Row],[low]]&lt;testdata[[#This Row],[sar-e]]),AND($G403="DN",testdata[[#This Row],[high]]&gt;testdata[[#This Row],[sar-e]])),$I403,testdata[[#This Row],[sar-e]])</f>
        <v>271.52526399999999</v>
      </c>
      <c r="N404" s="20"/>
      <c r="O404" s="19"/>
      <c r="P404"/>
      <c r="Q404" s="3">
        <v>402</v>
      </c>
      <c r="R404" s="3" t="b">
        <v>0</v>
      </c>
      <c r="S404" s="24">
        <v>277.81</v>
      </c>
      <c r="T404" s="3">
        <v>0.04</v>
      </c>
      <c r="U404" s="16">
        <v>271.52530000000002</v>
      </c>
      <c r="V404" s="3" t="str">
        <f>IF(Table3[[#This Row],[sar]]&lt;&gt;ROUND(testdata[[#This Row],[sar]],4),"ERR","")</f>
        <v/>
      </c>
    </row>
    <row r="405" spans="1:22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4" t="str">
        <f>IF(AND(testdata[[#This Row],[rev]],$G404="UP"),"DN",IF(AND(testdata[[#This Row],[rev]],$G404="DN"),"UP",$G404))</f>
        <v>UP</v>
      </c>
      <c r="H405" s="17" t="b">
        <f>IF(OR(AND($G404="UP",testdata[[#This Row],[low]]&lt;testdata[[#This Row],[sar-e]]),AND($G404="DN",testdata[[#This Row],[high]]&gt;testdata[[#This Row],[sar-e]])),TRUE,FALSE)</f>
        <v>0</v>
      </c>
      <c r="I405" s="1">
        <f>IF(testdata[[#This Row],[rev]],IF(testdata[[#This Row],[dir]]="UP",testdata[[#This Row],[high]],testdata[[#This Row],[low]]),IF($G404="UP",MAX($I404,testdata[[#This Row],[high]]),MIN($I404,testdata[[#This Row],[low]])))</f>
        <v>277.81</v>
      </c>
      <c r="J405" s="14">
        <f>IF(testdata[[#This Row],[rev]],initStep,MIN(maxAF,IF(testdata[[#This Row],[dir]]="UP",IF(testdata[[#This Row],[ep]]&gt;$I404,$J404+step,$J404),IF(testdata[[#This Row],[ep]]&lt;$I404,$J404+step,$J404))))</f>
        <v>0.04</v>
      </c>
      <c r="K405" s="22">
        <f t="shared" si="6"/>
        <v>271.77665344000002</v>
      </c>
      <c r="L405" s="15">
        <f>IF(OR(AND($G404="UP",testdata[[#This Row],[low]]&lt;testdata[[#This Row],[sar-e]]),AND($G404="DN",testdata[[#This Row],[high]]&gt;testdata[[#This Row],[sar-e]])),$I404,testdata[[#This Row],[sar-e]])</f>
        <v>271.77665344000002</v>
      </c>
      <c r="N405" s="20"/>
      <c r="O405" s="19"/>
      <c r="P405"/>
      <c r="Q405" s="3">
        <v>403</v>
      </c>
      <c r="R405" s="3" t="b">
        <v>0</v>
      </c>
      <c r="S405" s="24">
        <v>277.81</v>
      </c>
      <c r="T405" s="3">
        <v>0.04</v>
      </c>
      <c r="U405" s="16">
        <v>271.77670000000001</v>
      </c>
      <c r="V405" s="3" t="str">
        <f>IF(Table3[[#This Row],[sar]]&lt;&gt;ROUND(testdata[[#This Row],[sar]],4),"ERR","")</f>
        <v/>
      </c>
    </row>
    <row r="406" spans="1:22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4" t="str">
        <f>IF(AND(testdata[[#This Row],[rev]],$G405="UP"),"DN",IF(AND(testdata[[#This Row],[rev]],$G405="DN"),"UP",$G405))</f>
        <v>UP</v>
      </c>
      <c r="H406" s="17" t="b">
        <f>IF(OR(AND($G405="UP",testdata[[#This Row],[low]]&lt;testdata[[#This Row],[sar-e]]),AND($G405="DN",testdata[[#This Row],[high]]&gt;testdata[[#This Row],[sar-e]])),TRUE,FALSE)</f>
        <v>0</v>
      </c>
      <c r="I406" s="1">
        <f>IF(testdata[[#This Row],[rev]],IF(testdata[[#This Row],[dir]]="UP",testdata[[#This Row],[high]],testdata[[#This Row],[low]]),IF($G405="UP",MAX($I405,testdata[[#This Row],[high]]),MIN($I405,testdata[[#This Row],[low]])))</f>
        <v>277.81</v>
      </c>
      <c r="J406" s="14">
        <f>IF(testdata[[#This Row],[rev]],initStep,MIN(maxAF,IF(testdata[[#This Row],[dir]]="UP",IF(testdata[[#This Row],[ep]]&gt;$I405,$J405+step,$J405),IF(testdata[[#This Row],[ep]]&lt;$I405,$J405+step,$J405))))</f>
        <v>0.04</v>
      </c>
      <c r="K406" s="22">
        <f t="shared" si="6"/>
        <v>272.0179873024</v>
      </c>
      <c r="L406" s="15">
        <f>IF(OR(AND($G405="UP",testdata[[#This Row],[low]]&lt;testdata[[#This Row],[sar-e]]),AND($G405="DN",testdata[[#This Row],[high]]&gt;testdata[[#This Row],[sar-e]])),$I405,testdata[[#This Row],[sar-e]])</f>
        <v>272.0179873024</v>
      </c>
      <c r="N406" s="20"/>
      <c r="O406" s="19"/>
      <c r="P406"/>
      <c r="Q406" s="3">
        <v>404</v>
      </c>
      <c r="R406" s="3" t="b">
        <v>0</v>
      </c>
      <c r="S406" s="24">
        <v>277.81</v>
      </c>
      <c r="T406" s="3">
        <v>0.04</v>
      </c>
      <c r="U406" s="16">
        <v>272.01799999999997</v>
      </c>
      <c r="V406" s="3" t="str">
        <f>IF(Table3[[#This Row],[sar]]&lt;&gt;ROUND(testdata[[#This Row],[sar]],4),"ERR","")</f>
        <v/>
      </c>
    </row>
    <row r="407" spans="1:22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4" t="str">
        <f>IF(AND(testdata[[#This Row],[rev]],$G406="UP"),"DN",IF(AND(testdata[[#This Row],[rev]],$G406="DN"),"UP",$G406))</f>
        <v>UP</v>
      </c>
      <c r="H407" s="17" t="b">
        <f>IF(OR(AND($G406="UP",testdata[[#This Row],[low]]&lt;testdata[[#This Row],[sar-e]]),AND($G406="DN",testdata[[#This Row],[high]]&gt;testdata[[#This Row],[sar-e]])),TRUE,FALSE)</f>
        <v>0</v>
      </c>
      <c r="I407" s="1">
        <f>IF(testdata[[#This Row],[rev]],IF(testdata[[#This Row],[dir]]="UP",testdata[[#This Row],[high]],testdata[[#This Row],[low]]),IF($G406="UP",MAX($I406,testdata[[#This Row],[high]]),MIN($I406,testdata[[#This Row],[low]])))</f>
        <v>277.81</v>
      </c>
      <c r="J407" s="14">
        <f>IF(testdata[[#This Row],[rev]],initStep,MIN(maxAF,IF(testdata[[#This Row],[dir]]="UP",IF(testdata[[#This Row],[ep]]&gt;$I406,$J406+step,$J406),IF(testdata[[#This Row],[ep]]&lt;$I406,$J406+step,$J406))))</f>
        <v>0.04</v>
      </c>
      <c r="K407" s="22">
        <f t="shared" si="6"/>
        <v>272.249667810304</v>
      </c>
      <c r="L407" s="15">
        <f>IF(OR(AND($G406="UP",testdata[[#This Row],[low]]&lt;testdata[[#This Row],[sar-e]]),AND($G406="DN",testdata[[#This Row],[high]]&gt;testdata[[#This Row],[sar-e]])),$I406,testdata[[#This Row],[sar-e]])</f>
        <v>272.249667810304</v>
      </c>
      <c r="N407" s="20"/>
      <c r="O407" s="19"/>
      <c r="P407"/>
      <c r="Q407" s="3">
        <v>405</v>
      </c>
      <c r="R407" s="3" t="b">
        <v>0</v>
      </c>
      <c r="S407" s="24">
        <v>277.81</v>
      </c>
      <c r="T407" s="3">
        <v>0.04</v>
      </c>
      <c r="U407" s="16">
        <v>272.24970000000002</v>
      </c>
      <c r="V407" s="3" t="str">
        <f>IF(Table3[[#This Row],[sar]]&lt;&gt;ROUND(testdata[[#This Row],[sar]],4),"ERR","")</f>
        <v/>
      </c>
    </row>
    <row r="408" spans="1:22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4" t="str">
        <f>IF(AND(testdata[[#This Row],[rev]],$G407="UP"),"DN",IF(AND(testdata[[#This Row],[rev]],$G407="DN"),"UP",$G407))</f>
        <v>UP</v>
      </c>
      <c r="H408" s="17" t="b">
        <f>IF(OR(AND($G407="UP",testdata[[#This Row],[low]]&lt;testdata[[#This Row],[sar-e]]),AND($G407="DN",testdata[[#This Row],[high]]&gt;testdata[[#This Row],[sar-e]])),TRUE,FALSE)</f>
        <v>0</v>
      </c>
      <c r="I408" s="1">
        <f>IF(testdata[[#This Row],[rev]],IF(testdata[[#This Row],[dir]]="UP",testdata[[#This Row],[high]],testdata[[#This Row],[low]]),IF($G407="UP",MAX($I407,testdata[[#This Row],[high]]),MIN($I407,testdata[[#This Row],[low]])))</f>
        <v>277.81</v>
      </c>
      <c r="J408" s="14">
        <f>IF(testdata[[#This Row],[rev]],initStep,MIN(maxAF,IF(testdata[[#This Row],[dir]]="UP",IF(testdata[[#This Row],[ep]]&gt;$I407,$J407+step,$J407),IF(testdata[[#This Row],[ep]]&lt;$I407,$J407+step,$J407))))</f>
        <v>0.04</v>
      </c>
      <c r="K408" s="22">
        <f t="shared" si="6"/>
        <v>272.47208109789182</v>
      </c>
      <c r="L408" s="15">
        <f>IF(OR(AND($G407="UP",testdata[[#This Row],[low]]&lt;testdata[[#This Row],[sar-e]]),AND($G407="DN",testdata[[#This Row],[high]]&gt;testdata[[#This Row],[sar-e]])),$I407,testdata[[#This Row],[sar-e]])</f>
        <v>272.47208109789182</v>
      </c>
      <c r="N408" s="20"/>
      <c r="O408" s="19"/>
      <c r="P408"/>
      <c r="Q408" s="3">
        <v>406</v>
      </c>
      <c r="R408" s="3" t="b">
        <v>0</v>
      </c>
      <c r="S408" s="24">
        <v>277.81</v>
      </c>
      <c r="T408" s="3">
        <v>0.04</v>
      </c>
      <c r="U408" s="16">
        <v>272.47210000000001</v>
      </c>
      <c r="V408" s="3" t="str">
        <f>IF(Table3[[#This Row],[sar]]&lt;&gt;ROUND(testdata[[#This Row],[sar]],4),"ERR","")</f>
        <v/>
      </c>
    </row>
    <row r="409" spans="1:22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4" t="str">
        <f>IF(AND(testdata[[#This Row],[rev]],$G408="UP"),"DN",IF(AND(testdata[[#This Row],[rev]],$G408="DN"),"UP",$G408))</f>
        <v>DN</v>
      </c>
      <c r="H409" s="17" t="b">
        <f>IF(OR(AND($G408="UP",testdata[[#This Row],[low]]&lt;testdata[[#This Row],[sar-e]]),AND($G408="DN",testdata[[#This Row],[high]]&gt;testdata[[#This Row],[sar-e]])),TRUE,FALSE)</f>
        <v>1</v>
      </c>
      <c r="I409" s="1">
        <f>IF(testdata[[#This Row],[rev]],IF(testdata[[#This Row],[dir]]="UP",testdata[[#This Row],[high]],testdata[[#This Row],[low]]),IF($G408="UP",MAX($I408,testdata[[#This Row],[high]]),MIN($I408,testdata[[#This Row],[low]])))</f>
        <v>272.13</v>
      </c>
      <c r="J409" s="14">
        <f>IF(testdata[[#This Row],[rev]],initStep,MIN(maxAF,IF(testdata[[#This Row],[dir]]="UP",IF(testdata[[#This Row],[ep]]&gt;$I408,$J408+step,$J408),IF(testdata[[#This Row],[ep]]&lt;$I408,$J408+step,$J408))))</f>
        <v>0.02</v>
      </c>
      <c r="K409" s="22">
        <f t="shared" si="6"/>
        <v>272.68559785397616</v>
      </c>
      <c r="L409" s="15">
        <f>IF(OR(AND($G408="UP",testdata[[#This Row],[low]]&lt;testdata[[#This Row],[sar-e]]),AND($G408="DN",testdata[[#This Row],[high]]&gt;testdata[[#This Row],[sar-e]])),$I408,testdata[[#This Row],[sar-e]])</f>
        <v>277.81</v>
      </c>
      <c r="N409" s="20"/>
      <c r="O409" s="19"/>
      <c r="P409"/>
      <c r="Q409" s="3">
        <v>407</v>
      </c>
      <c r="R409" s="3" t="b">
        <v>1</v>
      </c>
      <c r="S409" s="24">
        <v>272.13</v>
      </c>
      <c r="T409" s="3">
        <v>0.02</v>
      </c>
      <c r="U409" s="16">
        <v>277.81</v>
      </c>
      <c r="V409" s="3" t="str">
        <f>IF(Table3[[#This Row],[sar]]&lt;&gt;ROUND(testdata[[#This Row],[sar]],4),"ERR","")</f>
        <v/>
      </c>
    </row>
    <row r="410" spans="1:22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4" t="str">
        <f>IF(AND(testdata[[#This Row],[rev]],$G409="UP"),"DN",IF(AND(testdata[[#This Row],[rev]],$G409="DN"),"UP",$G409))</f>
        <v>DN</v>
      </c>
      <c r="H410" s="17" t="b">
        <f>IF(OR(AND($G409="UP",testdata[[#This Row],[low]]&lt;testdata[[#This Row],[sar-e]]),AND($G409="DN",testdata[[#This Row],[high]]&gt;testdata[[#This Row],[sar-e]])),TRUE,FALSE)</f>
        <v>0</v>
      </c>
      <c r="I410" s="1">
        <f>IF(testdata[[#This Row],[rev]],IF(testdata[[#This Row],[dir]]="UP",testdata[[#This Row],[high]],testdata[[#This Row],[low]]),IF($G409="UP",MAX($I409,testdata[[#This Row],[high]]),MIN($I409,testdata[[#This Row],[low]])))</f>
        <v>272.13</v>
      </c>
      <c r="J410" s="14">
        <f>IF(testdata[[#This Row],[rev]],initStep,MIN(maxAF,IF(testdata[[#This Row],[dir]]="UP",IF(testdata[[#This Row],[ep]]&gt;$I409,$J409+step,$J409),IF(testdata[[#This Row],[ep]]&lt;$I409,$J409+step,$J409))))</f>
        <v>0.02</v>
      </c>
      <c r="K410" s="22">
        <f t="shared" si="6"/>
        <v>277.69639999999998</v>
      </c>
      <c r="L410" s="15">
        <f>IF(OR(AND($G409="UP",testdata[[#This Row],[low]]&lt;testdata[[#This Row],[sar-e]]),AND($G409="DN",testdata[[#This Row],[high]]&gt;testdata[[#This Row],[sar-e]])),$I409,testdata[[#This Row],[sar-e]])</f>
        <v>277.69639999999998</v>
      </c>
      <c r="N410" s="20"/>
      <c r="O410" s="19"/>
      <c r="P410"/>
      <c r="Q410" s="3">
        <v>408</v>
      </c>
      <c r="R410" s="3" t="b">
        <v>0</v>
      </c>
      <c r="S410" s="24">
        <v>272.13</v>
      </c>
      <c r="T410" s="3">
        <v>0.02</v>
      </c>
      <c r="U410" s="16">
        <v>277.69639999999998</v>
      </c>
      <c r="V410" s="3" t="str">
        <f>IF(Table3[[#This Row],[sar]]&lt;&gt;ROUND(testdata[[#This Row],[sar]],4),"ERR","")</f>
        <v/>
      </c>
    </row>
    <row r="411" spans="1:22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4" t="str">
        <f>IF(AND(testdata[[#This Row],[rev]],$G410="UP"),"DN",IF(AND(testdata[[#This Row],[rev]],$G410="DN"),"UP",$G410))</f>
        <v>DN</v>
      </c>
      <c r="H411" s="17" t="b">
        <f>IF(OR(AND($G410="UP",testdata[[#This Row],[low]]&lt;testdata[[#This Row],[sar-e]]),AND($G410="DN",testdata[[#This Row],[high]]&gt;testdata[[#This Row],[sar-e]])),TRUE,FALSE)</f>
        <v>0</v>
      </c>
      <c r="I411" s="1">
        <f>IF(testdata[[#This Row],[rev]],IF(testdata[[#This Row],[dir]]="UP",testdata[[#This Row],[high]],testdata[[#This Row],[low]]),IF($G410="UP",MAX($I410,testdata[[#This Row],[high]]),MIN($I410,testdata[[#This Row],[low]])))</f>
        <v>272.13</v>
      </c>
      <c r="J411" s="14">
        <f>IF(testdata[[#This Row],[rev]],initStep,MIN(maxAF,IF(testdata[[#This Row],[dir]]="UP",IF(testdata[[#This Row],[ep]]&gt;$I410,$J410+step,$J410),IF(testdata[[#This Row],[ep]]&lt;$I410,$J410+step,$J410))))</f>
        <v>0.02</v>
      </c>
      <c r="K411" s="22">
        <f t="shared" si="6"/>
        <v>277.58507199999997</v>
      </c>
      <c r="L411" s="15">
        <f>IF(OR(AND($G410="UP",testdata[[#This Row],[low]]&lt;testdata[[#This Row],[sar-e]]),AND($G410="DN",testdata[[#This Row],[high]]&gt;testdata[[#This Row],[sar-e]])),$I410,testdata[[#This Row],[sar-e]])</f>
        <v>277.58507199999997</v>
      </c>
      <c r="N411" s="20"/>
      <c r="O411" s="19"/>
      <c r="P411"/>
      <c r="Q411" s="3">
        <v>409</v>
      </c>
      <c r="R411" s="3" t="b">
        <v>0</v>
      </c>
      <c r="S411" s="24">
        <v>272.13</v>
      </c>
      <c r="T411" s="3">
        <v>0.02</v>
      </c>
      <c r="U411" s="16">
        <v>277.58510000000001</v>
      </c>
      <c r="V411" s="3" t="str">
        <f>IF(Table3[[#This Row],[sar]]&lt;&gt;ROUND(testdata[[#This Row],[sar]],4),"ERR","")</f>
        <v/>
      </c>
    </row>
    <row r="412" spans="1:22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4" t="str">
        <f>IF(AND(testdata[[#This Row],[rev]],$G411="UP"),"DN",IF(AND(testdata[[#This Row],[rev]],$G411="DN"),"UP",$G411))</f>
        <v>UP</v>
      </c>
      <c r="H412" s="17" t="b">
        <f>IF(OR(AND($G411="UP",testdata[[#This Row],[low]]&lt;testdata[[#This Row],[sar-e]]),AND($G411="DN",testdata[[#This Row],[high]]&gt;testdata[[#This Row],[sar-e]])),TRUE,FALSE)</f>
        <v>1</v>
      </c>
      <c r="I412" s="1">
        <f>IF(testdata[[#This Row],[rev]],IF(testdata[[#This Row],[dir]]="UP",testdata[[#This Row],[high]],testdata[[#This Row],[low]]),IF($G411="UP",MAX($I411,testdata[[#This Row],[high]]),MIN($I411,testdata[[#This Row],[low]])))</f>
        <v>277.77</v>
      </c>
      <c r="J412" s="14">
        <f>IF(testdata[[#This Row],[rev]],initStep,MIN(maxAF,IF(testdata[[#This Row],[dir]]="UP",IF(testdata[[#This Row],[ep]]&gt;$I411,$J411+step,$J411),IF(testdata[[#This Row],[ep]]&lt;$I411,$J411+step,$J411))))</f>
        <v>0.02</v>
      </c>
      <c r="K412" s="22">
        <f t="shared" si="6"/>
        <v>277.47597055999995</v>
      </c>
      <c r="L412" s="15">
        <f>IF(OR(AND($G411="UP",testdata[[#This Row],[low]]&lt;testdata[[#This Row],[sar-e]]),AND($G411="DN",testdata[[#This Row],[high]]&gt;testdata[[#This Row],[sar-e]])),$I411,testdata[[#This Row],[sar-e]])</f>
        <v>272.13</v>
      </c>
      <c r="N412" s="20"/>
      <c r="O412" s="19"/>
      <c r="P412"/>
      <c r="Q412" s="3">
        <v>410</v>
      </c>
      <c r="R412" s="3" t="b">
        <v>1</v>
      </c>
      <c r="S412" s="24">
        <v>277.77</v>
      </c>
      <c r="T412" s="3">
        <v>0.02</v>
      </c>
      <c r="U412" s="16">
        <v>272.13</v>
      </c>
      <c r="V412" s="3" t="str">
        <f>IF(Table3[[#This Row],[sar]]&lt;&gt;ROUND(testdata[[#This Row],[sar]],4),"ERR","")</f>
        <v/>
      </c>
    </row>
    <row r="413" spans="1:22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4" t="str">
        <f>IF(AND(testdata[[#This Row],[rev]],$G412="UP"),"DN",IF(AND(testdata[[#This Row],[rev]],$G412="DN"),"UP",$G412))</f>
        <v>UP</v>
      </c>
      <c r="H413" s="17" t="b">
        <f>IF(OR(AND($G412="UP",testdata[[#This Row],[low]]&lt;testdata[[#This Row],[sar-e]]),AND($G412="DN",testdata[[#This Row],[high]]&gt;testdata[[#This Row],[sar-e]])),TRUE,FALSE)</f>
        <v>0</v>
      </c>
      <c r="I413" s="1">
        <f>IF(testdata[[#This Row],[rev]],IF(testdata[[#This Row],[dir]]="UP",testdata[[#This Row],[high]],testdata[[#This Row],[low]]),IF($G412="UP",MAX($I412,testdata[[#This Row],[high]]),MIN($I412,testdata[[#This Row],[low]])))</f>
        <v>279.07</v>
      </c>
      <c r="J413" s="14">
        <f>IF(testdata[[#This Row],[rev]],initStep,MIN(maxAF,IF(testdata[[#This Row],[dir]]="UP",IF(testdata[[#This Row],[ep]]&gt;$I412,$J412+step,$J412),IF(testdata[[#This Row],[ep]]&lt;$I412,$J412+step,$J412))))</f>
        <v>0.04</v>
      </c>
      <c r="K413" s="22">
        <f t="shared" si="6"/>
        <v>272.24279999999999</v>
      </c>
      <c r="L413" s="15">
        <f>IF(OR(AND($G412="UP",testdata[[#This Row],[low]]&lt;testdata[[#This Row],[sar-e]]),AND($G412="DN",testdata[[#This Row],[high]]&gt;testdata[[#This Row],[sar-e]])),$I412,testdata[[#This Row],[sar-e]])</f>
        <v>272.24279999999999</v>
      </c>
      <c r="N413" s="20"/>
      <c r="O413" s="19"/>
      <c r="P413"/>
      <c r="Q413" s="3">
        <v>411</v>
      </c>
      <c r="R413" s="3" t="b">
        <v>0</v>
      </c>
      <c r="S413" s="24">
        <v>279.07</v>
      </c>
      <c r="T413" s="3">
        <v>0.04</v>
      </c>
      <c r="U413" s="16">
        <v>272.24279999999999</v>
      </c>
      <c r="V413" s="3" t="str">
        <f>IF(Table3[[#This Row],[sar]]&lt;&gt;ROUND(testdata[[#This Row],[sar]],4),"ERR","")</f>
        <v/>
      </c>
    </row>
    <row r="414" spans="1:22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4" t="str">
        <f>IF(AND(testdata[[#This Row],[rev]],$G413="UP"),"DN",IF(AND(testdata[[#This Row],[rev]],$G413="DN"),"UP",$G413))</f>
        <v>UP</v>
      </c>
      <c r="H414" s="17" t="b">
        <f>IF(OR(AND($G413="UP",testdata[[#This Row],[low]]&lt;testdata[[#This Row],[sar-e]]),AND($G413="DN",testdata[[#This Row],[high]]&gt;testdata[[#This Row],[sar-e]])),TRUE,FALSE)</f>
        <v>0</v>
      </c>
      <c r="I414" s="1">
        <f>IF(testdata[[#This Row],[rev]],IF(testdata[[#This Row],[dir]]="UP",testdata[[#This Row],[high]],testdata[[#This Row],[low]]),IF($G413="UP",MAX($I413,testdata[[#This Row],[high]]),MIN($I413,testdata[[#This Row],[low]])))</f>
        <v>279.07</v>
      </c>
      <c r="J414" s="14">
        <f>IF(testdata[[#This Row],[rev]],initStep,MIN(maxAF,IF(testdata[[#This Row],[dir]]="UP",IF(testdata[[#This Row],[ep]]&gt;$I413,$J413+step,$J413),IF(testdata[[#This Row],[ep]]&lt;$I413,$J413+step,$J413))))</f>
        <v>0.04</v>
      </c>
      <c r="K414" s="22">
        <f t="shared" si="6"/>
        <v>272.51588799999996</v>
      </c>
      <c r="L414" s="15">
        <f>IF(OR(AND($G413="UP",testdata[[#This Row],[low]]&lt;testdata[[#This Row],[sar-e]]),AND($G413="DN",testdata[[#This Row],[high]]&gt;testdata[[#This Row],[sar-e]])),$I413,testdata[[#This Row],[sar-e]])</f>
        <v>272.51588799999996</v>
      </c>
      <c r="N414" s="20"/>
      <c r="O414" s="19"/>
      <c r="P414"/>
      <c r="Q414" s="3">
        <v>412</v>
      </c>
      <c r="R414" s="3" t="b">
        <v>0</v>
      </c>
      <c r="S414" s="24">
        <v>279.07</v>
      </c>
      <c r="T414" s="3">
        <v>0.04</v>
      </c>
      <c r="U414" s="16">
        <v>272.51589999999999</v>
      </c>
      <c r="V414" s="3" t="str">
        <f>IF(Table3[[#This Row],[sar]]&lt;&gt;ROUND(testdata[[#This Row],[sar]],4),"ERR","")</f>
        <v/>
      </c>
    </row>
    <row r="415" spans="1:22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4" t="str">
        <f>IF(AND(testdata[[#This Row],[rev]],$G414="UP"),"DN",IF(AND(testdata[[#This Row],[rev]],$G414="DN"),"UP",$G414))</f>
        <v>UP</v>
      </c>
      <c r="H415" s="17" t="b">
        <f>IF(OR(AND($G414="UP",testdata[[#This Row],[low]]&lt;testdata[[#This Row],[sar-e]]),AND($G414="DN",testdata[[#This Row],[high]]&gt;testdata[[#This Row],[sar-e]])),TRUE,FALSE)</f>
        <v>0</v>
      </c>
      <c r="I415" s="1">
        <f>IF(testdata[[#This Row],[rev]],IF(testdata[[#This Row],[dir]]="UP",testdata[[#This Row],[high]],testdata[[#This Row],[low]]),IF($G414="UP",MAX($I414,testdata[[#This Row],[high]]),MIN($I414,testdata[[#This Row],[low]])))</f>
        <v>279.07</v>
      </c>
      <c r="J415" s="14">
        <f>IF(testdata[[#This Row],[rev]],initStep,MIN(maxAF,IF(testdata[[#This Row],[dir]]="UP",IF(testdata[[#This Row],[ep]]&gt;$I414,$J414+step,$J414),IF(testdata[[#This Row],[ep]]&lt;$I414,$J414+step,$J414))))</f>
        <v>0.04</v>
      </c>
      <c r="K415" s="22">
        <f t="shared" si="6"/>
        <v>272.77805247999999</v>
      </c>
      <c r="L415" s="15">
        <f>IF(OR(AND($G414="UP",testdata[[#This Row],[low]]&lt;testdata[[#This Row],[sar-e]]),AND($G414="DN",testdata[[#This Row],[high]]&gt;testdata[[#This Row],[sar-e]])),$I414,testdata[[#This Row],[sar-e]])</f>
        <v>272.77805247999999</v>
      </c>
      <c r="N415" s="20"/>
      <c r="O415" s="19"/>
      <c r="P415"/>
      <c r="Q415" s="3">
        <v>413</v>
      </c>
      <c r="R415" s="3" t="b">
        <v>0</v>
      </c>
      <c r="S415" s="24">
        <v>279.07</v>
      </c>
      <c r="T415" s="3">
        <v>0.04</v>
      </c>
      <c r="U415" s="16">
        <v>272.77809999999999</v>
      </c>
      <c r="V415" s="3" t="str">
        <f>IF(Table3[[#This Row],[sar]]&lt;&gt;ROUND(testdata[[#This Row],[sar]],4),"ERR","")</f>
        <v/>
      </c>
    </row>
    <row r="416" spans="1:22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4" t="str">
        <f>IF(AND(testdata[[#This Row],[rev]],$G415="UP"),"DN",IF(AND(testdata[[#This Row],[rev]],$G415="DN"),"UP",$G415))</f>
        <v>UP</v>
      </c>
      <c r="H416" s="17" t="b">
        <f>IF(OR(AND($G415="UP",testdata[[#This Row],[low]]&lt;testdata[[#This Row],[sar-e]]),AND($G415="DN",testdata[[#This Row],[high]]&gt;testdata[[#This Row],[sar-e]])),TRUE,FALSE)</f>
        <v>0</v>
      </c>
      <c r="I416" s="1">
        <f>IF(testdata[[#This Row],[rev]],IF(testdata[[#This Row],[dir]]="UP",testdata[[#This Row],[high]],testdata[[#This Row],[low]]),IF($G415="UP",MAX($I415,testdata[[#This Row],[high]]),MIN($I415,testdata[[#This Row],[low]])))</f>
        <v>279.42</v>
      </c>
      <c r="J416" s="14">
        <f>IF(testdata[[#This Row],[rev]],initStep,MIN(maxAF,IF(testdata[[#This Row],[dir]]="UP",IF(testdata[[#This Row],[ep]]&gt;$I415,$J415+step,$J415),IF(testdata[[#This Row],[ep]]&lt;$I415,$J415+step,$J415))))</f>
        <v>0.06</v>
      </c>
      <c r="K416" s="22">
        <f t="shared" si="6"/>
        <v>273.0297303808</v>
      </c>
      <c r="L416" s="15">
        <f>IF(OR(AND($G415="UP",testdata[[#This Row],[low]]&lt;testdata[[#This Row],[sar-e]]),AND($G415="DN",testdata[[#This Row],[high]]&gt;testdata[[#This Row],[sar-e]])),$I415,testdata[[#This Row],[sar-e]])</f>
        <v>273.0297303808</v>
      </c>
      <c r="N416" s="20"/>
      <c r="O416" s="19"/>
      <c r="P416"/>
      <c r="Q416" s="3">
        <v>414</v>
      </c>
      <c r="R416" s="3" t="b">
        <v>0</v>
      </c>
      <c r="S416" s="24">
        <v>279.42</v>
      </c>
      <c r="T416" s="3">
        <v>0.06</v>
      </c>
      <c r="U416" s="16">
        <v>273.02969999999999</v>
      </c>
      <c r="V416" s="3" t="str">
        <f>IF(Table3[[#This Row],[sar]]&lt;&gt;ROUND(testdata[[#This Row],[sar]],4),"ERR","")</f>
        <v/>
      </c>
    </row>
    <row r="417" spans="1:22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4" t="str">
        <f>IF(AND(testdata[[#This Row],[rev]],$G416="UP"),"DN",IF(AND(testdata[[#This Row],[rev]],$G416="DN"),"UP",$G416))</f>
        <v>UP</v>
      </c>
      <c r="H417" s="17" t="b">
        <f>IF(OR(AND($G416="UP",testdata[[#This Row],[low]]&lt;testdata[[#This Row],[sar-e]]),AND($G416="DN",testdata[[#This Row],[high]]&gt;testdata[[#This Row],[sar-e]])),TRUE,FALSE)</f>
        <v>0</v>
      </c>
      <c r="I417" s="1">
        <f>IF(testdata[[#This Row],[rev]],IF(testdata[[#This Row],[dir]]="UP",testdata[[#This Row],[high]],testdata[[#This Row],[low]]),IF($G416="UP",MAX($I416,testdata[[#This Row],[high]]),MIN($I416,testdata[[#This Row],[low]])))</f>
        <v>281.58999999999997</v>
      </c>
      <c r="J417" s="14">
        <f>IF(testdata[[#This Row],[rev]],initStep,MIN(maxAF,IF(testdata[[#This Row],[dir]]="UP",IF(testdata[[#This Row],[ep]]&gt;$I416,$J416+step,$J416),IF(testdata[[#This Row],[ep]]&lt;$I416,$J416+step,$J416))))</f>
        <v>0.08</v>
      </c>
      <c r="K417" s="22">
        <f t="shared" si="6"/>
        <v>273.41314655795202</v>
      </c>
      <c r="L417" s="15">
        <f>IF(OR(AND($G416="UP",testdata[[#This Row],[low]]&lt;testdata[[#This Row],[sar-e]]),AND($G416="DN",testdata[[#This Row],[high]]&gt;testdata[[#This Row],[sar-e]])),$I416,testdata[[#This Row],[sar-e]])</f>
        <v>273.41314655795202</v>
      </c>
      <c r="N417" s="20"/>
      <c r="O417" s="19"/>
      <c r="P417"/>
      <c r="Q417" s="3">
        <v>415</v>
      </c>
      <c r="R417" s="3" t="b">
        <v>0</v>
      </c>
      <c r="S417" s="24">
        <v>281.58999999999997</v>
      </c>
      <c r="T417" s="3">
        <v>0.08</v>
      </c>
      <c r="U417" s="16">
        <v>273.41309999999999</v>
      </c>
      <c r="V417" s="3" t="str">
        <f>IF(Table3[[#This Row],[sar]]&lt;&gt;ROUND(testdata[[#This Row],[sar]],4),"ERR","")</f>
        <v/>
      </c>
    </row>
    <row r="418" spans="1:22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4" t="str">
        <f>IF(AND(testdata[[#This Row],[rev]],$G417="UP"),"DN",IF(AND(testdata[[#This Row],[rev]],$G417="DN"),"UP",$G417))</f>
        <v>UP</v>
      </c>
      <c r="H418" s="17" t="b">
        <f>IF(OR(AND($G417="UP",testdata[[#This Row],[low]]&lt;testdata[[#This Row],[sar-e]]),AND($G417="DN",testdata[[#This Row],[high]]&gt;testdata[[#This Row],[sar-e]])),TRUE,FALSE)</f>
        <v>0</v>
      </c>
      <c r="I418" s="1">
        <f>IF(testdata[[#This Row],[rev]],IF(testdata[[#This Row],[dir]]="UP",testdata[[#This Row],[high]],testdata[[#This Row],[low]]),IF($G417="UP",MAX($I417,testdata[[#This Row],[high]]),MIN($I417,testdata[[#This Row],[low]])))</f>
        <v>282.08999999999997</v>
      </c>
      <c r="J418" s="14">
        <f>IF(testdata[[#This Row],[rev]],initStep,MIN(maxAF,IF(testdata[[#This Row],[dir]]="UP",IF(testdata[[#This Row],[ep]]&gt;$I417,$J417+step,$J417),IF(testdata[[#This Row],[ep]]&lt;$I417,$J417+step,$J417))))</f>
        <v>0.1</v>
      </c>
      <c r="K418" s="22">
        <f t="shared" si="6"/>
        <v>274.06729483331583</v>
      </c>
      <c r="L418" s="15">
        <f>IF(OR(AND($G417="UP",testdata[[#This Row],[low]]&lt;testdata[[#This Row],[sar-e]]),AND($G417="DN",testdata[[#This Row],[high]]&gt;testdata[[#This Row],[sar-e]])),$I417,testdata[[#This Row],[sar-e]])</f>
        <v>274.06729483331583</v>
      </c>
      <c r="N418" s="20"/>
      <c r="O418" s="19"/>
      <c r="P418"/>
      <c r="Q418" s="3">
        <v>416</v>
      </c>
      <c r="R418" s="3" t="b">
        <v>0</v>
      </c>
      <c r="S418" s="24">
        <v>282.08999999999997</v>
      </c>
      <c r="T418" s="3">
        <v>0.1</v>
      </c>
      <c r="U418" s="16">
        <v>274.06729999999999</v>
      </c>
      <c r="V418" s="3" t="str">
        <f>IF(Table3[[#This Row],[sar]]&lt;&gt;ROUND(testdata[[#This Row],[sar]],4),"ERR","")</f>
        <v/>
      </c>
    </row>
    <row r="419" spans="1:22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4" t="str">
        <f>IF(AND(testdata[[#This Row],[rev]],$G418="UP"),"DN",IF(AND(testdata[[#This Row],[rev]],$G418="DN"),"UP",$G418))</f>
        <v>UP</v>
      </c>
      <c r="H419" s="17" t="b">
        <f>IF(OR(AND($G418="UP",testdata[[#This Row],[low]]&lt;testdata[[#This Row],[sar-e]]),AND($G418="DN",testdata[[#This Row],[high]]&gt;testdata[[#This Row],[sar-e]])),TRUE,FALSE)</f>
        <v>0</v>
      </c>
      <c r="I419" s="1">
        <f>IF(testdata[[#This Row],[rev]],IF(testdata[[#This Row],[dir]]="UP",testdata[[#This Row],[high]],testdata[[#This Row],[low]]),IF($G418="UP",MAX($I418,testdata[[#This Row],[high]]),MIN($I418,testdata[[#This Row],[low]])))</f>
        <v>283.37</v>
      </c>
      <c r="J419" s="14">
        <f>IF(testdata[[#This Row],[rev]],initStep,MIN(maxAF,IF(testdata[[#This Row],[dir]]="UP",IF(testdata[[#This Row],[ep]]&gt;$I418,$J418+step,$J418),IF(testdata[[#This Row],[ep]]&lt;$I418,$J418+step,$J418))))</f>
        <v>0.12000000000000001</v>
      </c>
      <c r="K419" s="22">
        <f t="shared" si="6"/>
        <v>274.86956534998421</v>
      </c>
      <c r="L419" s="15">
        <f>IF(OR(AND($G418="UP",testdata[[#This Row],[low]]&lt;testdata[[#This Row],[sar-e]]),AND($G418="DN",testdata[[#This Row],[high]]&gt;testdata[[#This Row],[sar-e]])),$I418,testdata[[#This Row],[sar-e]])</f>
        <v>274.86956534998421</v>
      </c>
      <c r="N419" s="20"/>
      <c r="O419" s="19"/>
      <c r="P419"/>
      <c r="Q419" s="3">
        <v>417</v>
      </c>
      <c r="R419" s="3" t="b">
        <v>0</v>
      </c>
      <c r="S419" s="24">
        <v>283.37</v>
      </c>
      <c r="T419" s="3">
        <v>0.12</v>
      </c>
      <c r="U419" s="16">
        <v>274.86959999999999</v>
      </c>
      <c r="V419" s="3" t="str">
        <f>IF(Table3[[#This Row],[sar]]&lt;&gt;ROUND(testdata[[#This Row],[sar]],4),"ERR","")</f>
        <v/>
      </c>
    </row>
    <row r="420" spans="1:22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4" t="str">
        <f>IF(AND(testdata[[#This Row],[rev]],$G419="UP"),"DN",IF(AND(testdata[[#This Row],[rev]],$G419="DN"),"UP",$G419))</f>
        <v>UP</v>
      </c>
      <c r="H420" s="17" t="b">
        <f>IF(OR(AND($G419="UP",testdata[[#This Row],[low]]&lt;testdata[[#This Row],[sar-e]]),AND($G419="DN",testdata[[#This Row],[high]]&gt;testdata[[#This Row],[sar-e]])),TRUE,FALSE)</f>
        <v>0</v>
      </c>
      <c r="I420" s="1">
        <f>IF(testdata[[#This Row],[rev]],IF(testdata[[#This Row],[dir]]="UP",testdata[[#This Row],[high]],testdata[[#This Row],[low]]),IF($G419="UP",MAX($I419,testdata[[#This Row],[high]]),MIN($I419,testdata[[#This Row],[low]])))</f>
        <v>283.37</v>
      </c>
      <c r="J420" s="14">
        <f>IF(testdata[[#This Row],[rev]],initStep,MIN(maxAF,IF(testdata[[#This Row],[dir]]="UP",IF(testdata[[#This Row],[ep]]&gt;$I419,$J419+step,$J419),IF(testdata[[#This Row],[ep]]&lt;$I419,$J419+step,$J419))))</f>
        <v>0.12000000000000001</v>
      </c>
      <c r="K420" s="22">
        <f t="shared" si="6"/>
        <v>275.88961750798609</v>
      </c>
      <c r="L420" s="15">
        <f>IF(OR(AND($G419="UP",testdata[[#This Row],[low]]&lt;testdata[[#This Row],[sar-e]]),AND($G419="DN",testdata[[#This Row],[high]]&gt;testdata[[#This Row],[sar-e]])),$I419,testdata[[#This Row],[sar-e]])</f>
        <v>275.88961750798609</v>
      </c>
      <c r="N420" s="20"/>
      <c r="O420" s="19"/>
      <c r="P420"/>
      <c r="Q420" s="3">
        <v>418</v>
      </c>
      <c r="R420" s="3" t="b">
        <v>0</v>
      </c>
      <c r="S420" s="24">
        <v>283.37</v>
      </c>
      <c r="T420" s="3">
        <v>0.12</v>
      </c>
      <c r="U420" s="16">
        <v>275.88959999999997</v>
      </c>
      <c r="V420" s="3" t="str">
        <f>IF(Table3[[#This Row],[sar]]&lt;&gt;ROUND(testdata[[#This Row],[sar]],4),"ERR","")</f>
        <v/>
      </c>
    </row>
    <row r="421" spans="1:22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4" t="str">
        <f>IF(AND(testdata[[#This Row],[rev]],$G420="UP"),"DN",IF(AND(testdata[[#This Row],[rev]],$G420="DN"),"UP",$G420))</f>
        <v>UP</v>
      </c>
      <c r="H421" s="17" t="b">
        <f>IF(OR(AND($G420="UP",testdata[[#This Row],[low]]&lt;testdata[[#This Row],[sar-e]]),AND($G420="DN",testdata[[#This Row],[high]]&gt;testdata[[#This Row],[sar-e]])),TRUE,FALSE)</f>
        <v>0</v>
      </c>
      <c r="I421" s="1">
        <f>IF(testdata[[#This Row],[rev]],IF(testdata[[#This Row],[dir]]="UP",testdata[[#This Row],[high]],testdata[[#This Row],[low]]),IF($G420="UP",MAX($I420,testdata[[#This Row],[high]]),MIN($I420,testdata[[#This Row],[low]])))</f>
        <v>283.37</v>
      </c>
      <c r="J421" s="14">
        <f>IF(testdata[[#This Row],[rev]],initStep,MIN(maxAF,IF(testdata[[#This Row],[dir]]="UP",IF(testdata[[#This Row],[ep]]&gt;$I420,$J420+step,$J420),IF(testdata[[#This Row],[ep]]&lt;$I420,$J420+step,$J420))))</f>
        <v>0.12000000000000001</v>
      </c>
      <c r="K421" s="22">
        <f t="shared" si="6"/>
        <v>276.78726340702775</v>
      </c>
      <c r="L421" s="15">
        <f>IF(OR(AND($G420="UP",testdata[[#This Row],[low]]&lt;testdata[[#This Row],[sar-e]]),AND($G420="DN",testdata[[#This Row],[high]]&gt;testdata[[#This Row],[sar-e]])),$I420,testdata[[#This Row],[sar-e]])</f>
        <v>276.78726340702775</v>
      </c>
      <c r="N421" s="20"/>
      <c r="O421" s="19"/>
      <c r="P421"/>
      <c r="Q421" s="3">
        <v>419</v>
      </c>
      <c r="R421" s="3" t="b">
        <v>0</v>
      </c>
      <c r="S421" s="24">
        <v>283.37</v>
      </c>
      <c r="T421" s="3">
        <v>0.12</v>
      </c>
      <c r="U421" s="16">
        <v>276.78730000000002</v>
      </c>
      <c r="V421" s="3" t="str">
        <f>IF(Table3[[#This Row],[sar]]&lt;&gt;ROUND(testdata[[#This Row],[sar]],4),"ERR","")</f>
        <v/>
      </c>
    </row>
    <row r="422" spans="1:22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4" t="str">
        <f>IF(AND(testdata[[#This Row],[rev]],$G421="UP"),"DN",IF(AND(testdata[[#This Row],[rev]],$G421="DN"),"UP",$G421))</f>
        <v>UP</v>
      </c>
      <c r="H422" s="17" t="b">
        <f>IF(OR(AND($G421="UP",testdata[[#This Row],[low]]&lt;testdata[[#This Row],[sar-e]]),AND($G421="DN",testdata[[#This Row],[high]]&gt;testdata[[#This Row],[sar-e]])),TRUE,FALSE)</f>
        <v>0</v>
      </c>
      <c r="I422" s="1">
        <f>IF(testdata[[#This Row],[rev]],IF(testdata[[#This Row],[dir]]="UP",testdata[[#This Row],[high]],testdata[[#This Row],[low]]),IF($G421="UP",MAX($I421,testdata[[#This Row],[high]]),MIN($I421,testdata[[#This Row],[low]])))</f>
        <v>283.37</v>
      </c>
      <c r="J422" s="14">
        <f>IF(testdata[[#This Row],[rev]],initStep,MIN(maxAF,IF(testdata[[#This Row],[dir]]="UP",IF(testdata[[#This Row],[ep]]&gt;$I421,$J421+step,$J421),IF(testdata[[#This Row],[ep]]&lt;$I421,$J421+step,$J421))))</f>
        <v>0.12000000000000001</v>
      </c>
      <c r="K422" s="22">
        <f t="shared" si="6"/>
        <v>277.5771917981844</v>
      </c>
      <c r="L422" s="15">
        <f>IF(OR(AND($G421="UP",testdata[[#This Row],[low]]&lt;testdata[[#This Row],[sar-e]]),AND($G421="DN",testdata[[#This Row],[high]]&gt;testdata[[#This Row],[sar-e]])),$I421,testdata[[#This Row],[sar-e]])</f>
        <v>277.5771917981844</v>
      </c>
      <c r="N422" s="20"/>
      <c r="O422" s="19"/>
      <c r="P422"/>
      <c r="Q422" s="3">
        <v>420</v>
      </c>
      <c r="R422" s="3" t="b">
        <v>0</v>
      </c>
      <c r="S422" s="24">
        <v>283.37</v>
      </c>
      <c r="T422" s="3">
        <v>0.12</v>
      </c>
      <c r="U422" s="16">
        <v>277.5772</v>
      </c>
      <c r="V422" s="3" t="str">
        <f>IF(Table3[[#This Row],[sar]]&lt;&gt;ROUND(testdata[[#This Row],[sar]],4),"ERR","")</f>
        <v/>
      </c>
    </row>
    <row r="423" spans="1:22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4" t="str">
        <f>IF(AND(testdata[[#This Row],[rev]],$G422="UP"),"DN",IF(AND(testdata[[#This Row],[rev]],$G422="DN"),"UP",$G422))</f>
        <v>UP</v>
      </c>
      <c r="H423" s="17" t="b">
        <f>IF(OR(AND($G422="UP",testdata[[#This Row],[low]]&lt;testdata[[#This Row],[sar-e]]),AND($G422="DN",testdata[[#This Row],[high]]&gt;testdata[[#This Row],[sar-e]])),TRUE,FALSE)</f>
        <v>0</v>
      </c>
      <c r="I423" s="1">
        <f>IF(testdata[[#This Row],[rev]],IF(testdata[[#This Row],[dir]]="UP",testdata[[#This Row],[high]],testdata[[#This Row],[low]]),IF($G422="UP",MAX($I422,testdata[[#This Row],[high]]),MIN($I422,testdata[[#This Row],[low]])))</f>
        <v>283.37</v>
      </c>
      <c r="J423" s="14">
        <f>IF(testdata[[#This Row],[rev]],initStep,MIN(maxAF,IF(testdata[[#This Row],[dir]]="UP",IF(testdata[[#This Row],[ep]]&gt;$I422,$J422+step,$J422),IF(testdata[[#This Row],[ep]]&lt;$I422,$J422+step,$J422))))</f>
        <v>0.12000000000000001</v>
      </c>
      <c r="K423" s="22">
        <f t="shared" si="6"/>
        <v>278.27232878240227</v>
      </c>
      <c r="L423" s="15">
        <f>IF(OR(AND($G422="UP",testdata[[#This Row],[low]]&lt;testdata[[#This Row],[sar-e]]),AND($G422="DN",testdata[[#This Row],[high]]&gt;testdata[[#This Row],[sar-e]])),$I422,testdata[[#This Row],[sar-e]])</f>
        <v>278.27232878240227</v>
      </c>
      <c r="N423" s="20"/>
      <c r="O423" s="19"/>
      <c r="P423"/>
      <c r="Q423" s="3">
        <v>421</v>
      </c>
      <c r="R423" s="3" t="b">
        <v>0</v>
      </c>
      <c r="S423" s="24">
        <v>283.37</v>
      </c>
      <c r="T423" s="3">
        <v>0.12</v>
      </c>
      <c r="U423" s="16">
        <v>278.27229999999997</v>
      </c>
      <c r="V423" s="3" t="str">
        <f>IF(Table3[[#This Row],[sar]]&lt;&gt;ROUND(testdata[[#This Row],[sar]],4),"ERR","")</f>
        <v/>
      </c>
    </row>
    <row r="424" spans="1:22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4" t="str">
        <f>IF(AND(testdata[[#This Row],[rev]],$G423="UP"),"DN",IF(AND(testdata[[#This Row],[rev]],$G423="DN"),"UP",$G423))</f>
        <v>DN</v>
      </c>
      <c r="H424" s="17" t="b">
        <f>IF(OR(AND($G423="UP",testdata[[#This Row],[low]]&lt;testdata[[#This Row],[sar-e]]),AND($G423="DN",testdata[[#This Row],[high]]&gt;testdata[[#This Row],[sar-e]])),TRUE,FALSE)</f>
        <v>1</v>
      </c>
      <c r="I424" s="1">
        <f>IF(testdata[[#This Row],[rev]],IF(testdata[[#This Row],[dir]]="UP",testdata[[#This Row],[high]],testdata[[#This Row],[low]]),IF($G423="UP",MAX($I423,testdata[[#This Row],[high]]),MIN($I423,testdata[[#This Row],[low]])))</f>
        <v>278.77</v>
      </c>
      <c r="J424" s="14">
        <f>IF(testdata[[#This Row],[rev]],initStep,MIN(maxAF,IF(testdata[[#This Row],[dir]]="UP",IF(testdata[[#This Row],[ep]]&gt;$I423,$J423+step,$J423),IF(testdata[[#This Row],[ep]]&lt;$I423,$J423+step,$J423))))</f>
        <v>0.02</v>
      </c>
      <c r="K424" s="22">
        <f t="shared" si="6"/>
        <v>278.88404932851398</v>
      </c>
      <c r="L424" s="15">
        <f>IF(OR(AND($G423="UP",testdata[[#This Row],[low]]&lt;testdata[[#This Row],[sar-e]]),AND($G423="DN",testdata[[#This Row],[high]]&gt;testdata[[#This Row],[sar-e]])),$I423,testdata[[#This Row],[sar-e]])</f>
        <v>283.37</v>
      </c>
      <c r="N424" s="20"/>
      <c r="O424" s="19"/>
      <c r="P424"/>
      <c r="Q424" s="3">
        <v>422</v>
      </c>
      <c r="R424" s="3" t="b">
        <v>1</v>
      </c>
      <c r="S424" s="24">
        <v>278.77</v>
      </c>
      <c r="T424" s="3">
        <v>0.02</v>
      </c>
      <c r="U424" s="16">
        <v>283.37</v>
      </c>
      <c r="V424" s="3" t="str">
        <f>IF(Table3[[#This Row],[sar]]&lt;&gt;ROUND(testdata[[#This Row],[sar]],4),"ERR","")</f>
        <v/>
      </c>
    </row>
    <row r="425" spans="1:22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4" t="str">
        <f>IF(AND(testdata[[#This Row],[rev]],$G424="UP"),"DN",IF(AND(testdata[[#This Row],[rev]],$G424="DN"),"UP",$G424))</f>
        <v>DN</v>
      </c>
      <c r="H425" s="17" t="b">
        <f>IF(OR(AND($G424="UP",testdata[[#This Row],[low]]&lt;testdata[[#This Row],[sar-e]]),AND($G424="DN",testdata[[#This Row],[high]]&gt;testdata[[#This Row],[sar-e]])),TRUE,FALSE)</f>
        <v>0</v>
      </c>
      <c r="I425" s="1">
        <f>IF(testdata[[#This Row],[rev]],IF(testdata[[#This Row],[dir]]="UP",testdata[[#This Row],[high]],testdata[[#This Row],[low]]),IF($G424="UP",MAX($I424,testdata[[#This Row],[high]]),MIN($I424,testdata[[#This Row],[low]])))</f>
        <v>278.49</v>
      </c>
      <c r="J425" s="14">
        <f>IF(testdata[[#This Row],[rev]],initStep,MIN(maxAF,IF(testdata[[#This Row],[dir]]="UP",IF(testdata[[#This Row],[ep]]&gt;$I424,$J424+step,$J424),IF(testdata[[#This Row],[ep]]&lt;$I424,$J424+step,$J424))))</f>
        <v>0.04</v>
      </c>
      <c r="K425" s="22">
        <f t="shared" si="6"/>
        <v>283.27800000000002</v>
      </c>
      <c r="L425" s="15">
        <f>IF(OR(AND($G424="UP",testdata[[#This Row],[low]]&lt;testdata[[#This Row],[sar-e]]),AND($G424="DN",testdata[[#This Row],[high]]&gt;testdata[[#This Row],[sar-e]])),$I424,testdata[[#This Row],[sar-e]])</f>
        <v>283.27800000000002</v>
      </c>
      <c r="N425" s="20"/>
      <c r="O425" s="19"/>
      <c r="P425"/>
      <c r="Q425" s="3">
        <v>423</v>
      </c>
      <c r="R425" s="3" t="b">
        <v>0</v>
      </c>
      <c r="S425" s="24">
        <v>278.49</v>
      </c>
      <c r="T425" s="3">
        <v>0.04</v>
      </c>
      <c r="U425" s="16">
        <v>283.27800000000002</v>
      </c>
      <c r="V425" s="3" t="str">
        <f>IF(Table3[[#This Row],[sar]]&lt;&gt;ROUND(testdata[[#This Row],[sar]],4),"ERR","")</f>
        <v/>
      </c>
    </row>
    <row r="426" spans="1:22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4" t="str">
        <f>IF(AND(testdata[[#This Row],[rev]],$G425="UP"),"DN",IF(AND(testdata[[#This Row],[rev]],$G425="DN"),"UP",$G425))</f>
        <v>DN</v>
      </c>
      <c r="H426" s="17" t="b">
        <f>IF(OR(AND($G425="UP",testdata[[#This Row],[low]]&lt;testdata[[#This Row],[sar-e]]),AND($G425="DN",testdata[[#This Row],[high]]&gt;testdata[[#This Row],[sar-e]])),TRUE,FALSE)</f>
        <v>0</v>
      </c>
      <c r="I426" s="1">
        <f>IF(testdata[[#This Row],[rev]],IF(testdata[[#This Row],[dir]]="UP",testdata[[#This Row],[high]],testdata[[#This Row],[low]]),IF($G425="UP",MAX($I425,testdata[[#This Row],[high]]),MIN($I425,testdata[[#This Row],[low]])))</f>
        <v>278.49</v>
      </c>
      <c r="J426" s="14">
        <f>IF(testdata[[#This Row],[rev]],initStep,MIN(maxAF,IF(testdata[[#This Row],[dir]]="UP",IF(testdata[[#This Row],[ep]]&gt;$I425,$J425+step,$J425),IF(testdata[[#This Row],[ep]]&lt;$I425,$J425+step,$J425))))</f>
        <v>0.04</v>
      </c>
      <c r="K426" s="22">
        <f t="shared" si="6"/>
        <v>283.08647999999999</v>
      </c>
      <c r="L426" s="15">
        <f>IF(OR(AND($G425="UP",testdata[[#This Row],[low]]&lt;testdata[[#This Row],[sar-e]]),AND($G425="DN",testdata[[#This Row],[high]]&gt;testdata[[#This Row],[sar-e]])),$I425,testdata[[#This Row],[sar-e]])</f>
        <v>283.08647999999999</v>
      </c>
      <c r="N426" s="20"/>
      <c r="O426" s="19"/>
      <c r="P426"/>
      <c r="Q426" s="3">
        <v>424</v>
      </c>
      <c r="R426" s="3" t="b">
        <v>0</v>
      </c>
      <c r="S426" s="24">
        <v>278.49</v>
      </c>
      <c r="T426" s="3">
        <v>0.04</v>
      </c>
      <c r="U426" s="16">
        <v>283.0865</v>
      </c>
      <c r="V426" s="3" t="str">
        <f>IF(Table3[[#This Row],[sar]]&lt;&gt;ROUND(testdata[[#This Row],[sar]],4),"ERR","")</f>
        <v/>
      </c>
    </row>
    <row r="427" spans="1:22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4" t="str">
        <f>IF(AND(testdata[[#This Row],[rev]],$G426="UP"),"DN",IF(AND(testdata[[#This Row],[rev]],$G426="DN"),"UP",$G426))</f>
        <v>DN</v>
      </c>
      <c r="H427" s="17" t="b">
        <f>IF(OR(AND($G426="UP",testdata[[#This Row],[low]]&lt;testdata[[#This Row],[sar-e]]),AND($G426="DN",testdata[[#This Row],[high]]&gt;testdata[[#This Row],[sar-e]])),TRUE,FALSE)</f>
        <v>0</v>
      </c>
      <c r="I427" s="1">
        <f>IF(testdata[[#This Row],[rev]],IF(testdata[[#This Row],[dir]]="UP",testdata[[#This Row],[high]],testdata[[#This Row],[low]]),IF($G426="UP",MAX($I426,testdata[[#This Row],[high]]),MIN($I426,testdata[[#This Row],[low]])))</f>
        <v>278.49</v>
      </c>
      <c r="J427" s="14">
        <f>IF(testdata[[#This Row],[rev]],initStep,MIN(maxAF,IF(testdata[[#This Row],[dir]]="UP",IF(testdata[[#This Row],[ep]]&gt;$I426,$J426+step,$J426),IF(testdata[[#This Row],[ep]]&lt;$I426,$J426+step,$J426))))</f>
        <v>0.04</v>
      </c>
      <c r="K427" s="22">
        <f t="shared" si="6"/>
        <v>282.90262080000002</v>
      </c>
      <c r="L427" s="15">
        <f>IF(OR(AND($G426="UP",testdata[[#This Row],[low]]&lt;testdata[[#This Row],[sar-e]]),AND($G426="DN",testdata[[#This Row],[high]]&gt;testdata[[#This Row],[sar-e]])),$I426,testdata[[#This Row],[sar-e]])</f>
        <v>282.90262080000002</v>
      </c>
      <c r="N427" s="20"/>
      <c r="O427" s="19"/>
      <c r="P427"/>
      <c r="Q427" s="3">
        <v>425</v>
      </c>
      <c r="R427" s="3" t="b">
        <v>0</v>
      </c>
      <c r="S427" s="24">
        <v>278.49</v>
      </c>
      <c r="T427" s="3">
        <v>0.04</v>
      </c>
      <c r="U427" s="16">
        <v>282.90260000000001</v>
      </c>
      <c r="V427" s="3" t="str">
        <f>IF(Table3[[#This Row],[sar]]&lt;&gt;ROUND(testdata[[#This Row],[sar]],4),"ERR","")</f>
        <v/>
      </c>
    </row>
    <row r="428" spans="1:22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4" t="str">
        <f>IF(AND(testdata[[#This Row],[rev]],$G427="UP"),"DN",IF(AND(testdata[[#This Row],[rev]],$G427="DN"),"UP",$G427))</f>
        <v>DN</v>
      </c>
      <c r="H428" s="17" t="b">
        <f>IF(OR(AND($G427="UP",testdata[[#This Row],[low]]&lt;testdata[[#This Row],[sar-e]]),AND($G427="DN",testdata[[#This Row],[high]]&gt;testdata[[#This Row],[sar-e]])),TRUE,FALSE)</f>
        <v>0</v>
      </c>
      <c r="I428" s="1">
        <f>IF(testdata[[#This Row],[rev]],IF(testdata[[#This Row],[dir]]="UP",testdata[[#This Row],[high]],testdata[[#This Row],[low]]),IF($G427="UP",MAX($I427,testdata[[#This Row],[high]]),MIN($I427,testdata[[#This Row],[low]])))</f>
        <v>278.49</v>
      </c>
      <c r="J428" s="14">
        <f>IF(testdata[[#This Row],[rev]],initStep,MIN(maxAF,IF(testdata[[#This Row],[dir]]="UP",IF(testdata[[#This Row],[ep]]&gt;$I427,$J427+step,$J427),IF(testdata[[#This Row],[ep]]&lt;$I427,$J427+step,$J427))))</f>
        <v>0.04</v>
      </c>
      <c r="K428" s="22">
        <f t="shared" si="6"/>
        <v>282.72611596800004</v>
      </c>
      <c r="L428" s="15">
        <f>IF(OR(AND($G427="UP",testdata[[#This Row],[low]]&lt;testdata[[#This Row],[sar-e]]),AND($G427="DN",testdata[[#This Row],[high]]&gt;testdata[[#This Row],[sar-e]])),$I427,testdata[[#This Row],[sar-e]])</f>
        <v>282.72611596800004</v>
      </c>
      <c r="N428" s="20"/>
      <c r="O428" s="19"/>
      <c r="P428"/>
      <c r="Q428" s="3">
        <v>426</v>
      </c>
      <c r="R428" s="3" t="b">
        <v>0</v>
      </c>
      <c r="S428" s="24">
        <v>278.49</v>
      </c>
      <c r="T428" s="3">
        <v>0.04</v>
      </c>
      <c r="U428" s="16">
        <v>282.72609999999997</v>
      </c>
      <c r="V428" s="3" t="str">
        <f>IF(Table3[[#This Row],[sar]]&lt;&gt;ROUND(testdata[[#This Row],[sar]],4),"ERR","")</f>
        <v/>
      </c>
    </row>
    <row r="429" spans="1:22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4" t="str">
        <f>IF(AND(testdata[[#This Row],[rev]],$G428="UP"),"DN",IF(AND(testdata[[#This Row],[rev]],$G428="DN"),"UP",$G428))</f>
        <v>UP</v>
      </c>
      <c r="H429" s="17" t="b">
        <f>IF(OR(AND($G428="UP",testdata[[#This Row],[low]]&lt;testdata[[#This Row],[sar-e]]),AND($G428="DN",testdata[[#This Row],[high]]&gt;testdata[[#This Row],[sar-e]])),TRUE,FALSE)</f>
        <v>1</v>
      </c>
      <c r="I429" s="1">
        <f>IF(testdata[[#This Row],[rev]],IF(testdata[[#This Row],[dir]]="UP",testdata[[#This Row],[high]],testdata[[#This Row],[low]]),IF($G428="UP",MAX($I428,testdata[[#This Row],[high]]),MIN($I428,testdata[[#This Row],[low]])))</f>
        <v>282.69</v>
      </c>
      <c r="J429" s="14">
        <f>IF(testdata[[#This Row],[rev]],initStep,MIN(maxAF,IF(testdata[[#This Row],[dir]]="UP",IF(testdata[[#This Row],[ep]]&gt;$I428,$J428+step,$J428),IF(testdata[[#This Row],[ep]]&lt;$I428,$J428+step,$J428))))</f>
        <v>0.02</v>
      </c>
      <c r="K429" s="22">
        <f t="shared" si="6"/>
        <v>282.55667132928005</v>
      </c>
      <c r="L429" s="15">
        <f>IF(OR(AND($G428="UP",testdata[[#This Row],[low]]&lt;testdata[[#This Row],[sar-e]]),AND($G428="DN",testdata[[#This Row],[high]]&gt;testdata[[#This Row],[sar-e]])),$I428,testdata[[#This Row],[sar-e]])</f>
        <v>278.49</v>
      </c>
      <c r="N429" s="20"/>
      <c r="O429" s="19"/>
      <c r="P429"/>
      <c r="Q429" s="3">
        <v>427</v>
      </c>
      <c r="R429" s="3" t="b">
        <v>1</v>
      </c>
      <c r="S429" s="24">
        <v>282.69</v>
      </c>
      <c r="T429" s="3">
        <v>0.02</v>
      </c>
      <c r="U429" s="16">
        <v>278.49</v>
      </c>
      <c r="V429" s="3" t="str">
        <f>IF(Table3[[#This Row],[sar]]&lt;&gt;ROUND(testdata[[#This Row],[sar]],4),"ERR","")</f>
        <v/>
      </c>
    </row>
    <row r="430" spans="1:22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4" t="str">
        <f>IF(AND(testdata[[#This Row],[rev]],$G429="UP"),"DN",IF(AND(testdata[[#This Row],[rev]],$G429="DN"),"UP",$G429))</f>
        <v>UP</v>
      </c>
      <c r="H430" s="17" t="b">
        <f>IF(OR(AND($G429="UP",testdata[[#This Row],[low]]&lt;testdata[[#This Row],[sar-e]]),AND($G429="DN",testdata[[#This Row],[high]]&gt;testdata[[#This Row],[sar-e]])),TRUE,FALSE)</f>
        <v>0</v>
      </c>
      <c r="I430" s="1">
        <f>IF(testdata[[#This Row],[rev]],IF(testdata[[#This Row],[dir]]="UP",testdata[[#This Row],[high]],testdata[[#This Row],[low]]),IF($G429="UP",MAX($I429,testdata[[#This Row],[high]]),MIN($I429,testdata[[#This Row],[low]])))</f>
        <v>282.92</v>
      </c>
      <c r="J430" s="14">
        <f>IF(testdata[[#This Row],[rev]],initStep,MIN(maxAF,IF(testdata[[#This Row],[dir]]="UP",IF(testdata[[#This Row],[ep]]&gt;$I429,$J429+step,$J429),IF(testdata[[#This Row],[ep]]&lt;$I429,$J429+step,$J429))))</f>
        <v>0.04</v>
      </c>
      <c r="K430" s="22">
        <f t="shared" ref="K430:K493" si="7">IF($G429="UP",MIN($L429+$J429*($I429-$L429),MIN($E428:$E429)),MAX($L429+$J429*($I429-$L429),MAX($D428:$D429)))</f>
        <v>278.57400000000001</v>
      </c>
      <c r="L430" s="15">
        <f>IF(OR(AND($G429="UP",testdata[[#This Row],[low]]&lt;testdata[[#This Row],[sar-e]]),AND($G429="DN",testdata[[#This Row],[high]]&gt;testdata[[#This Row],[sar-e]])),$I429,testdata[[#This Row],[sar-e]])</f>
        <v>278.57400000000001</v>
      </c>
      <c r="N430" s="20"/>
      <c r="O430" s="19"/>
      <c r="P430"/>
      <c r="Q430" s="3">
        <v>428</v>
      </c>
      <c r="R430" s="3" t="b">
        <v>0</v>
      </c>
      <c r="S430" s="24">
        <v>282.92</v>
      </c>
      <c r="T430" s="3">
        <v>0.04</v>
      </c>
      <c r="U430" s="16">
        <v>278.57400000000001</v>
      </c>
      <c r="V430" s="3" t="str">
        <f>IF(Table3[[#This Row],[sar]]&lt;&gt;ROUND(testdata[[#This Row],[sar]],4),"ERR","")</f>
        <v/>
      </c>
    </row>
    <row r="431" spans="1:22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4" t="str">
        <f>IF(AND(testdata[[#This Row],[rev]],$G430="UP"),"DN",IF(AND(testdata[[#This Row],[rev]],$G430="DN"),"UP",$G430))</f>
        <v>UP</v>
      </c>
      <c r="H431" s="17" t="b">
        <f>IF(OR(AND($G430="UP",testdata[[#This Row],[low]]&lt;testdata[[#This Row],[sar-e]]),AND($G430="DN",testdata[[#This Row],[high]]&gt;testdata[[#This Row],[sar-e]])),TRUE,FALSE)</f>
        <v>0</v>
      </c>
      <c r="I431" s="1">
        <f>IF(testdata[[#This Row],[rev]],IF(testdata[[#This Row],[dir]]="UP",testdata[[#This Row],[high]],testdata[[#This Row],[low]]),IF($G430="UP",MAX($I430,testdata[[#This Row],[high]]),MIN($I430,testdata[[#This Row],[low]])))</f>
        <v>282.92</v>
      </c>
      <c r="J431" s="14">
        <f>IF(testdata[[#This Row],[rev]],initStep,MIN(maxAF,IF(testdata[[#This Row],[dir]]="UP",IF(testdata[[#This Row],[ep]]&gt;$I430,$J430+step,$J430),IF(testdata[[#This Row],[ep]]&lt;$I430,$J430+step,$J430))))</f>
        <v>0.04</v>
      </c>
      <c r="K431" s="22">
        <f t="shared" si="7"/>
        <v>278.74784</v>
      </c>
      <c r="L431" s="15">
        <f>IF(OR(AND($G430="UP",testdata[[#This Row],[low]]&lt;testdata[[#This Row],[sar-e]]),AND($G430="DN",testdata[[#This Row],[high]]&gt;testdata[[#This Row],[sar-e]])),$I430,testdata[[#This Row],[sar-e]])</f>
        <v>278.74784</v>
      </c>
      <c r="N431" s="20"/>
      <c r="O431" s="19"/>
      <c r="P431"/>
      <c r="Q431" s="3">
        <v>429</v>
      </c>
      <c r="R431" s="3" t="b">
        <v>0</v>
      </c>
      <c r="S431" s="24">
        <v>282.92</v>
      </c>
      <c r="T431" s="3">
        <v>0.04</v>
      </c>
      <c r="U431" s="16">
        <v>278.74779999999998</v>
      </c>
      <c r="V431" s="3" t="str">
        <f>IF(Table3[[#This Row],[sar]]&lt;&gt;ROUND(testdata[[#This Row],[sar]],4),"ERR","")</f>
        <v/>
      </c>
    </row>
    <row r="432" spans="1:22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4" t="str">
        <f>IF(AND(testdata[[#This Row],[rev]],$G431="UP"),"DN",IF(AND(testdata[[#This Row],[rev]],$G431="DN"),"UP",$G431))</f>
        <v>UP</v>
      </c>
      <c r="H432" s="17" t="b">
        <f>IF(OR(AND($G431="UP",testdata[[#This Row],[low]]&lt;testdata[[#This Row],[sar-e]]),AND($G431="DN",testdata[[#This Row],[high]]&gt;testdata[[#This Row],[sar-e]])),TRUE,FALSE)</f>
        <v>0</v>
      </c>
      <c r="I432" s="1">
        <f>IF(testdata[[#This Row],[rev]],IF(testdata[[#This Row],[dir]]="UP",testdata[[#This Row],[high]],testdata[[#This Row],[low]]),IF($G431="UP",MAX($I431,testdata[[#This Row],[high]]),MIN($I431,testdata[[#This Row],[low]])))</f>
        <v>283.22000000000003</v>
      </c>
      <c r="J432" s="14">
        <f>IF(testdata[[#This Row],[rev]],initStep,MIN(maxAF,IF(testdata[[#This Row],[dir]]="UP",IF(testdata[[#This Row],[ep]]&gt;$I431,$J431+step,$J431),IF(testdata[[#This Row],[ep]]&lt;$I431,$J431+step,$J431))))</f>
        <v>0.06</v>
      </c>
      <c r="K432" s="22">
        <f t="shared" si="7"/>
        <v>278.91472640000001</v>
      </c>
      <c r="L432" s="15">
        <f>IF(OR(AND($G431="UP",testdata[[#This Row],[low]]&lt;testdata[[#This Row],[sar-e]]),AND($G431="DN",testdata[[#This Row],[high]]&gt;testdata[[#This Row],[sar-e]])),$I431,testdata[[#This Row],[sar-e]])</f>
        <v>278.91472640000001</v>
      </c>
      <c r="N432" s="20"/>
      <c r="O432" s="19"/>
      <c r="P432"/>
      <c r="Q432" s="3">
        <v>430</v>
      </c>
      <c r="R432" s="3" t="b">
        <v>0</v>
      </c>
      <c r="S432" s="24">
        <v>283.22000000000003</v>
      </c>
      <c r="T432" s="3">
        <v>0.06</v>
      </c>
      <c r="U432" s="16">
        <v>278.91469999999998</v>
      </c>
      <c r="V432" s="3" t="str">
        <f>IF(Table3[[#This Row],[sar]]&lt;&gt;ROUND(testdata[[#This Row],[sar]],4),"ERR","")</f>
        <v/>
      </c>
    </row>
    <row r="433" spans="1:22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4" t="str">
        <f>IF(AND(testdata[[#This Row],[rev]],$G432="UP"),"DN",IF(AND(testdata[[#This Row],[rev]],$G432="DN"),"UP",$G432))</f>
        <v>UP</v>
      </c>
      <c r="H433" s="17" t="b">
        <f>IF(OR(AND($G432="UP",testdata[[#This Row],[low]]&lt;testdata[[#This Row],[sar-e]]),AND($G432="DN",testdata[[#This Row],[high]]&gt;testdata[[#This Row],[sar-e]])),TRUE,FALSE)</f>
        <v>0</v>
      </c>
      <c r="I433" s="1">
        <f>IF(testdata[[#This Row],[rev]],IF(testdata[[#This Row],[dir]]="UP",testdata[[#This Row],[high]],testdata[[#This Row],[low]]),IF($G432="UP",MAX($I432,testdata[[#This Row],[high]]),MIN($I432,testdata[[#This Row],[low]])))</f>
        <v>283.33</v>
      </c>
      <c r="J433" s="14">
        <f>IF(testdata[[#This Row],[rev]],initStep,MIN(maxAF,IF(testdata[[#This Row],[dir]]="UP",IF(testdata[[#This Row],[ep]]&gt;$I432,$J432+step,$J432),IF(testdata[[#This Row],[ep]]&lt;$I432,$J432+step,$J432))))</f>
        <v>0.08</v>
      </c>
      <c r="K433" s="22">
        <f t="shared" si="7"/>
        <v>279.17304281600002</v>
      </c>
      <c r="L433" s="15">
        <f>IF(OR(AND($G432="UP",testdata[[#This Row],[low]]&lt;testdata[[#This Row],[sar-e]]),AND($G432="DN",testdata[[#This Row],[high]]&gt;testdata[[#This Row],[sar-e]])),$I432,testdata[[#This Row],[sar-e]])</f>
        <v>279.17304281600002</v>
      </c>
      <c r="N433" s="20"/>
      <c r="O433" s="19"/>
      <c r="P433"/>
      <c r="Q433" s="3">
        <v>431</v>
      </c>
      <c r="R433" s="3" t="b">
        <v>0</v>
      </c>
      <c r="S433" s="24">
        <v>283.33</v>
      </c>
      <c r="T433" s="3">
        <v>0.08</v>
      </c>
      <c r="U433" s="16">
        <v>279.173</v>
      </c>
      <c r="V433" s="3" t="str">
        <f>IF(Table3[[#This Row],[sar]]&lt;&gt;ROUND(testdata[[#This Row],[sar]],4),"ERR","")</f>
        <v/>
      </c>
    </row>
    <row r="434" spans="1:22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4" t="str">
        <f>IF(AND(testdata[[#This Row],[rev]],$G433="UP"),"DN",IF(AND(testdata[[#This Row],[rev]],$G433="DN"),"UP",$G433))</f>
        <v>UP</v>
      </c>
      <c r="H434" s="17" t="b">
        <f>IF(OR(AND($G433="UP",testdata[[#This Row],[low]]&lt;testdata[[#This Row],[sar-e]]),AND($G433="DN",testdata[[#This Row],[high]]&gt;testdata[[#This Row],[sar-e]])),TRUE,FALSE)</f>
        <v>0</v>
      </c>
      <c r="I434" s="1">
        <f>IF(testdata[[#This Row],[rev]],IF(testdata[[#This Row],[dir]]="UP",testdata[[#This Row],[high]],testdata[[#This Row],[low]]),IF($G433="UP",MAX($I433,testdata[[#This Row],[high]]),MIN($I433,testdata[[#This Row],[low]])))</f>
        <v>285.51</v>
      </c>
      <c r="J434" s="14">
        <f>IF(testdata[[#This Row],[rev]],initStep,MIN(maxAF,IF(testdata[[#This Row],[dir]]="UP",IF(testdata[[#This Row],[ep]]&gt;$I433,$J433+step,$J433),IF(testdata[[#This Row],[ep]]&lt;$I433,$J433+step,$J433))))</f>
        <v>0.1</v>
      </c>
      <c r="K434" s="22">
        <f t="shared" si="7"/>
        <v>279.50559939072002</v>
      </c>
      <c r="L434" s="15">
        <f>IF(OR(AND($G433="UP",testdata[[#This Row],[low]]&lt;testdata[[#This Row],[sar-e]]),AND($G433="DN",testdata[[#This Row],[high]]&gt;testdata[[#This Row],[sar-e]])),$I433,testdata[[#This Row],[sar-e]])</f>
        <v>279.50559939072002</v>
      </c>
      <c r="N434" s="20"/>
      <c r="O434" s="19"/>
      <c r="P434"/>
      <c r="Q434" s="3">
        <v>432</v>
      </c>
      <c r="R434" s="3" t="b">
        <v>0</v>
      </c>
      <c r="S434" s="24">
        <v>285.51</v>
      </c>
      <c r="T434" s="3">
        <v>0.1</v>
      </c>
      <c r="U434" s="16">
        <v>279.50560000000002</v>
      </c>
      <c r="V434" s="3" t="str">
        <f>IF(Table3[[#This Row],[sar]]&lt;&gt;ROUND(testdata[[#This Row],[sar]],4),"ERR","")</f>
        <v/>
      </c>
    </row>
    <row r="435" spans="1:22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4" t="str">
        <f>IF(AND(testdata[[#This Row],[rev]],$G434="UP"),"DN",IF(AND(testdata[[#This Row],[rev]],$G434="DN"),"UP",$G434))</f>
        <v>UP</v>
      </c>
      <c r="H435" s="17" t="b">
        <f>IF(OR(AND($G434="UP",testdata[[#This Row],[low]]&lt;testdata[[#This Row],[sar-e]]),AND($G434="DN",testdata[[#This Row],[high]]&gt;testdata[[#This Row],[sar-e]])),TRUE,FALSE)</f>
        <v>0</v>
      </c>
      <c r="I435" s="1">
        <f>IF(testdata[[#This Row],[rev]],IF(testdata[[#This Row],[dir]]="UP",testdata[[#This Row],[high]],testdata[[#This Row],[low]]),IF($G434="UP",MAX($I434,testdata[[#This Row],[high]]),MIN($I434,testdata[[#This Row],[low]])))</f>
        <v>286.10000000000002</v>
      </c>
      <c r="J435" s="14">
        <f>IF(testdata[[#This Row],[rev]],initStep,MIN(maxAF,IF(testdata[[#This Row],[dir]]="UP",IF(testdata[[#This Row],[ep]]&gt;$I434,$J434+step,$J434),IF(testdata[[#This Row],[ep]]&lt;$I434,$J434+step,$J434))))</f>
        <v>0.12000000000000001</v>
      </c>
      <c r="K435" s="22">
        <f t="shared" si="7"/>
        <v>280.10603945164803</v>
      </c>
      <c r="L435" s="15">
        <f>IF(OR(AND($G434="UP",testdata[[#This Row],[low]]&lt;testdata[[#This Row],[sar-e]]),AND($G434="DN",testdata[[#This Row],[high]]&gt;testdata[[#This Row],[sar-e]])),$I434,testdata[[#This Row],[sar-e]])</f>
        <v>280.10603945164803</v>
      </c>
      <c r="N435" s="20"/>
      <c r="O435" s="19"/>
      <c r="P435"/>
      <c r="Q435" s="3">
        <v>433</v>
      </c>
      <c r="R435" s="3" t="b">
        <v>0</v>
      </c>
      <c r="S435" s="24">
        <v>286.10000000000002</v>
      </c>
      <c r="T435" s="3">
        <v>0.12</v>
      </c>
      <c r="U435" s="16">
        <v>280.10599999999999</v>
      </c>
      <c r="V435" s="3" t="str">
        <f>IF(Table3[[#This Row],[sar]]&lt;&gt;ROUND(testdata[[#This Row],[sar]],4),"ERR","")</f>
        <v/>
      </c>
    </row>
    <row r="436" spans="1:22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4" t="str">
        <f>IF(AND(testdata[[#This Row],[rev]],$G435="UP"),"DN",IF(AND(testdata[[#This Row],[rev]],$G435="DN"),"UP",$G435))</f>
        <v>UP</v>
      </c>
      <c r="H436" s="17" t="b">
        <f>IF(OR(AND($G435="UP",testdata[[#This Row],[low]]&lt;testdata[[#This Row],[sar-e]]),AND($G435="DN",testdata[[#This Row],[high]]&gt;testdata[[#This Row],[sar-e]])),TRUE,FALSE)</f>
        <v>0</v>
      </c>
      <c r="I436" s="1">
        <f>IF(testdata[[#This Row],[rev]],IF(testdata[[#This Row],[dir]]="UP",testdata[[#This Row],[high]],testdata[[#This Row],[low]]),IF($G435="UP",MAX($I435,testdata[[#This Row],[high]]),MIN($I435,testdata[[#This Row],[low]])))</f>
        <v>286.10000000000002</v>
      </c>
      <c r="J436" s="14">
        <f>IF(testdata[[#This Row],[rev]],initStep,MIN(maxAF,IF(testdata[[#This Row],[dir]]="UP",IF(testdata[[#This Row],[ep]]&gt;$I435,$J435+step,$J435),IF(testdata[[#This Row],[ep]]&lt;$I435,$J435+step,$J435))))</f>
        <v>0.12000000000000001</v>
      </c>
      <c r="K436" s="22">
        <f t="shared" si="7"/>
        <v>280.82531471745028</v>
      </c>
      <c r="L436" s="15">
        <f>IF(OR(AND($G435="UP",testdata[[#This Row],[low]]&lt;testdata[[#This Row],[sar-e]]),AND($G435="DN",testdata[[#This Row],[high]]&gt;testdata[[#This Row],[sar-e]])),$I435,testdata[[#This Row],[sar-e]])</f>
        <v>280.82531471745028</v>
      </c>
      <c r="N436" s="20"/>
      <c r="O436" s="19"/>
      <c r="P436"/>
      <c r="Q436" s="3">
        <v>434</v>
      </c>
      <c r="R436" s="3" t="b">
        <v>0</v>
      </c>
      <c r="S436" s="24">
        <v>286.10000000000002</v>
      </c>
      <c r="T436" s="3">
        <v>0.12</v>
      </c>
      <c r="U436" s="16">
        <v>280.82530000000003</v>
      </c>
      <c r="V436" s="3" t="str">
        <f>IF(Table3[[#This Row],[sar]]&lt;&gt;ROUND(testdata[[#This Row],[sar]],4),"ERR","")</f>
        <v/>
      </c>
    </row>
    <row r="437" spans="1:22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4" t="str">
        <f>IF(AND(testdata[[#This Row],[rev]],$G436="UP"),"DN",IF(AND(testdata[[#This Row],[rev]],$G436="DN"),"UP",$G436))</f>
        <v>UP</v>
      </c>
      <c r="H437" s="17" t="b">
        <f>IF(OR(AND($G436="UP",testdata[[#This Row],[low]]&lt;testdata[[#This Row],[sar-e]]),AND($G436="DN",testdata[[#This Row],[high]]&gt;testdata[[#This Row],[sar-e]])),TRUE,FALSE)</f>
        <v>0</v>
      </c>
      <c r="I437" s="1">
        <f>IF(testdata[[#This Row],[rev]],IF(testdata[[#This Row],[dir]]="UP",testdata[[#This Row],[high]],testdata[[#This Row],[low]]),IF($G436="UP",MAX($I436,testdata[[#This Row],[high]]),MIN($I436,testdata[[#This Row],[low]])))</f>
        <v>286.10000000000002</v>
      </c>
      <c r="J437" s="14">
        <f>IF(testdata[[#This Row],[rev]],initStep,MIN(maxAF,IF(testdata[[#This Row],[dir]]="UP",IF(testdata[[#This Row],[ep]]&gt;$I436,$J436+step,$J436),IF(testdata[[#This Row],[ep]]&lt;$I436,$J436+step,$J436))))</f>
        <v>0.12000000000000001</v>
      </c>
      <c r="K437" s="22">
        <f t="shared" si="7"/>
        <v>281.45827695135625</v>
      </c>
      <c r="L437" s="15">
        <f>IF(OR(AND($G436="UP",testdata[[#This Row],[low]]&lt;testdata[[#This Row],[sar-e]]),AND($G436="DN",testdata[[#This Row],[high]]&gt;testdata[[#This Row],[sar-e]])),$I436,testdata[[#This Row],[sar-e]])</f>
        <v>281.45827695135625</v>
      </c>
      <c r="N437" s="20"/>
      <c r="O437" s="19"/>
      <c r="P437"/>
      <c r="Q437" s="3">
        <v>435</v>
      </c>
      <c r="R437" s="3" t="b">
        <v>0</v>
      </c>
      <c r="S437" s="24">
        <v>286.10000000000002</v>
      </c>
      <c r="T437" s="3">
        <v>0.12</v>
      </c>
      <c r="U437" s="16">
        <v>281.45830000000001</v>
      </c>
      <c r="V437" s="3" t="str">
        <f>IF(Table3[[#This Row],[sar]]&lt;&gt;ROUND(testdata[[#This Row],[sar]],4),"ERR","")</f>
        <v/>
      </c>
    </row>
    <row r="438" spans="1:22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4" t="str">
        <f>IF(AND(testdata[[#This Row],[rev]],$G437="UP"),"DN",IF(AND(testdata[[#This Row],[rev]],$G437="DN"),"UP",$G437))</f>
        <v>UP</v>
      </c>
      <c r="H438" s="17" t="b">
        <f>IF(OR(AND($G437="UP",testdata[[#This Row],[low]]&lt;testdata[[#This Row],[sar-e]]),AND($G437="DN",testdata[[#This Row],[high]]&gt;testdata[[#This Row],[sar-e]])),TRUE,FALSE)</f>
        <v>0</v>
      </c>
      <c r="I438" s="1">
        <f>IF(testdata[[#This Row],[rev]],IF(testdata[[#This Row],[dir]]="UP",testdata[[#This Row],[high]],testdata[[#This Row],[low]]),IF($G437="UP",MAX($I437,testdata[[#This Row],[high]]),MIN($I437,testdata[[#This Row],[low]])))</f>
        <v>286.10000000000002</v>
      </c>
      <c r="J438" s="14">
        <f>IF(testdata[[#This Row],[rev]],initStep,MIN(maxAF,IF(testdata[[#This Row],[dir]]="UP",IF(testdata[[#This Row],[ep]]&gt;$I437,$J437+step,$J437),IF(testdata[[#This Row],[ep]]&lt;$I437,$J437+step,$J437))))</f>
        <v>0.12000000000000001</v>
      </c>
      <c r="K438" s="22">
        <f t="shared" si="7"/>
        <v>282.01528371719348</v>
      </c>
      <c r="L438" s="15">
        <f>IF(OR(AND($G437="UP",testdata[[#This Row],[low]]&lt;testdata[[#This Row],[sar-e]]),AND($G437="DN",testdata[[#This Row],[high]]&gt;testdata[[#This Row],[sar-e]])),$I437,testdata[[#This Row],[sar-e]])</f>
        <v>282.01528371719348</v>
      </c>
      <c r="N438" s="20"/>
      <c r="O438" s="19"/>
      <c r="P438"/>
      <c r="Q438" s="3">
        <v>436</v>
      </c>
      <c r="R438" s="3" t="b">
        <v>0</v>
      </c>
      <c r="S438" s="24">
        <v>286.10000000000002</v>
      </c>
      <c r="T438" s="3">
        <v>0.12</v>
      </c>
      <c r="U438" s="16">
        <v>282.01530000000002</v>
      </c>
      <c r="V438" s="3" t="str">
        <f>IF(Table3[[#This Row],[sar]]&lt;&gt;ROUND(testdata[[#This Row],[sar]],4),"ERR","")</f>
        <v/>
      </c>
    </row>
    <row r="439" spans="1:22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4" t="str">
        <f>IF(AND(testdata[[#This Row],[rev]],$G438="UP"),"DN",IF(AND(testdata[[#This Row],[rev]],$G438="DN"),"UP",$G438))</f>
        <v>UP</v>
      </c>
      <c r="H439" s="17" t="b">
        <f>IF(OR(AND($G438="UP",testdata[[#This Row],[low]]&lt;testdata[[#This Row],[sar-e]]),AND($G438="DN",testdata[[#This Row],[high]]&gt;testdata[[#This Row],[sar-e]])),TRUE,FALSE)</f>
        <v>0</v>
      </c>
      <c r="I439" s="1">
        <f>IF(testdata[[#This Row],[rev]],IF(testdata[[#This Row],[dir]]="UP",testdata[[#This Row],[high]],testdata[[#This Row],[low]]),IF($G438="UP",MAX($I438,testdata[[#This Row],[high]]),MIN($I438,testdata[[#This Row],[low]])))</f>
        <v>286.10000000000002</v>
      </c>
      <c r="J439" s="14">
        <f>IF(testdata[[#This Row],[rev]],initStep,MIN(maxAF,IF(testdata[[#This Row],[dir]]="UP",IF(testdata[[#This Row],[ep]]&gt;$I438,$J438+step,$J438),IF(testdata[[#This Row],[ep]]&lt;$I438,$J438+step,$J438))))</f>
        <v>0.12000000000000001</v>
      </c>
      <c r="K439" s="22">
        <f t="shared" si="7"/>
        <v>282.38</v>
      </c>
      <c r="L439" s="15">
        <f>IF(OR(AND($G438="UP",testdata[[#This Row],[low]]&lt;testdata[[#This Row],[sar-e]]),AND($G438="DN",testdata[[#This Row],[high]]&gt;testdata[[#This Row],[sar-e]])),$I438,testdata[[#This Row],[sar-e]])</f>
        <v>282.38</v>
      </c>
      <c r="N439" s="20"/>
      <c r="O439" s="19"/>
      <c r="P439"/>
      <c r="Q439" s="3">
        <v>437</v>
      </c>
      <c r="R439" s="3" t="b">
        <v>0</v>
      </c>
      <c r="S439" s="24">
        <v>286.10000000000002</v>
      </c>
      <c r="T439" s="3">
        <v>0.12</v>
      </c>
      <c r="U439" s="16">
        <v>282.38</v>
      </c>
      <c r="V439" s="3" t="str">
        <f>IF(Table3[[#This Row],[sar]]&lt;&gt;ROUND(testdata[[#This Row],[sar]],4),"ERR","")</f>
        <v/>
      </c>
    </row>
    <row r="440" spans="1:22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4" t="str">
        <f>IF(AND(testdata[[#This Row],[rev]],$G439="UP"),"DN",IF(AND(testdata[[#This Row],[rev]],$G439="DN"),"UP",$G439))</f>
        <v>UP</v>
      </c>
      <c r="H440" s="17" t="b">
        <f>IF(OR(AND($G439="UP",testdata[[#This Row],[low]]&lt;testdata[[#This Row],[sar-e]]),AND($G439="DN",testdata[[#This Row],[high]]&gt;testdata[[#This Row],[sar-e]])),TRUE,FALSE)</f>
        <v>0</v>
      </c>
      <c r="I440" s="1">
        <f>IF(testdata[[#This Row],[rev]],IF(testdata[[#This Row],[dir]]="UP",testdata[[#This Row],[high]],testdata[[#This Row],[low]]),IF($G439="UP",MAX($I439,testdata[[#This Row],[high]]),MIN($I439,testdata[[#This Row],[low]])))</f>
        <v>286.10000000000002</v>
      </c>
      <c r="J440" s="14">
        <f>IF(testdata[[#This Row],[rev]],initStep,MIN(maxAF,IF(testdata[[#This Row],[dir]]="UP",IF(testdata[[#This Row],[ep]]&gt;$I439,$J439+step,$J439),IF(testdata[[#This Row],[ep]]&lt;$I439,$J439+step,$J439))))</f>
        <v>0.12000000000000001</v>
      </c>
      <c r="K440" s="22">
        <f t="shared" si="7"/>
        <v>282.38</v>
      </c>
      <c r="L440" s="15">
        <f>IF(OR(AND($G439="UP",testdata[[#This Row],[low]]&lt;testdata[[#This Row],[sar-e]]),AND($G439="DN",testdata[[#This Row],[high]]&gt;testdata[[#This Row],[sar-e]])),$I439,testdata[[#This Row],[sar-e]])</f>
        <v>282.38</v>
      </c>
      <c r="N440" s="20"/>
      <c r="O440" s="19"/>
      <c r="P440"/>
      <c r="Q440" s="3">
        <v>438</v>
      </c>
      <c r="R440" s="3" t="b">
        <v>0</v>
      </c>
      <c r="S440" s="24">
        <v>286.10000000000002</v>
      </c>
      <c r="T440" s="3">
        <v>0.12</v>
      </c>
      <c r="U440" s="16">
        <v>282.38</v>
      </c>
      <c r="V440" s="3" t="str">
        <f>IF(Table3[[#This Row],[sar]]&lt;&gt;ROUND(testdata[[#This Row],[sar]],4),"ERR","")</f>
        <v/>
      </c>
    </row>
    <row r="441" spans="1:22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4" t="str">
        <f>IF(AND(testdata[[#This Row],[rev]],$G440="UP"),"DN",IF(AND(testdata[[#This Row],[rev]],$G440="DN"),"UP",$G440))</f>
        <v>UP</v>
      </c>
      <c r="H441" s="17" t="b">
        <f>IF(OR(AND($G440="UP",testdata[[#This Row],[low]]&lt;testdata[[#This Row],[sar-e]]),AND($G440="DN",testdata[[#This Row],[high]]&gt;testdata[[#This Row],[sar-e]])),TRUE,FALSE)</f>
        <v>0</v>
      </c>
      <c r="I441" s="1">
        <f>IF(testdata[[#This Row],[rev]],IF(testdata[[#This Row],[dir]]="UP",testdata[[#This Row],[high]],testdata[[#This Row],[low]]),IF($G440="UP",MAX($I440,testdata[[#This Row],[high]]),MIN($I440,testdata[[#This Row],[low]])))</f>
        <v>286.10000000000002</v>
      </c>
      <c r="J441" s="14">
        <f>IF(testdata[[#This Row],[rev]],initStep,MIN(maxAF,IF(testdata[[#This Row],[dir]]="UP",IF(testdata[[#This Row],[ep]]&gt;$I440,$J440+step,$J440),IF(testdata[[#This Row],[ep]]&lt;$I440,$J440+step,$J440))))</f>
        <v>0.12000000000000001</v>
      </c>
      <c r="K441" s="22">
        <f t="shared" si="7"/>
        <v>282.82639999999998</v>
      </c>
      <c r="L441" s="15">
        <f>IF(OR(AND($G440="UP",testdata[[#This Row],[low]]&lt;testdata[[#This Row],[sar-e]]),AND($G440="DN",testdata[[#This Row],[high]]&gt;testdata[[#This Row],[sar-e]])),$I440,testdata[[#This Row],[sar-e]])</f>
        <v>282.82639999999998</v>
      </c>
      <c r="N441" s="20"/>
      <c r="O441" s="19"/>
      <c r="P441"/>
      <c r="Q441" s="3">
        <v>439</v>
      </c>
      <c r="R441" s="3" t="b">
        <v>0</v>
      </c>
      <c r="S441" s="24">
        <v>286.10000000000002</v>
      </c>
      <c r="T441" s="3">
        <v>0.12</v>
      </c>
      <c r="U441" s="16">
        <v>282.82639999999998</v>
      </c>
      <c r="V441" s="3" t="str">
        <f>IF(Table3[[#This Row],[sar]]&lt;&gt;ROUND(testdata[[#This Row],[sar]],4),"ERR","")</f>
        <v/>
      </c>
    </row>
    <row r="442" spans="1:22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4" t="str">
        <f>IF(AND(testdata[[#This Row],[rev]],$G441="UP"),"DN",IF(AND(testdata[[#This Row],[rev]],$G441="DN"),"UP",$G441))</f>
        <v>UP</v>
      </c>
      <c r="H442" s="17" t="b">
        <f>IF(OR(AND($G441="UP",testdata[[#This Row],[low]]&lt;testdata[[#This Row],[sar-e]]),AND($G441="DN",testdata[[#This Row],[high]]&gt;testdata[[#This Row],[sar-e]])),TRUE,FALSE)</f>
        <v>0</v>
      </c>
      <c r="I442" s="1">
        <f>IF(testdata[[#This Row],[rev]],IF(testdata[[#This Row],[dir]]="UP",testdata[[#This Row],[high]],testdata[[#This Row],[low]]),IF($G441="UP",MAX($I441,testdata[[#This Row],[high]]),MIN($I441,testdata[[#This Row],[low]])))</f>
        <v>286.10000000000002</v>
      </c>
      <c r="J442" s="14">
        <f>IF(testdata[[#This Row],[rev]],initStep,MIN(maxAF,IF(testdata[[#This Row],[dir]]="UP",IF(testdata[[#This Row],[ep]]&gt;$I441,$J441+step,$J441),IF(testdata[[#This Row],[ep]]&lt;$I441,$J441+step,$J441))))</f>
        <v>0.12000000000000001</v>
      </c>
      <c r="K442" s="22">
        <f t="shared" si="7"/>
        <v>282.91000000000003</v>
      </c>
      <c r="L442" s="15">
        <f>IF(OR(AND($G441="UP",testdata[[#This Row],[low]]&lt;testdata[[#This Row],[sar-e]]),AND($G441="DN",testdata[[#This Row],[high]]&gt;testdata[[#This Row],[sar-e]])),$I441,testdata[[#This Row],[sar-e]])</f>
        <v>282.91000000000003</v>
      </c>
      <c r="N442" s="20"/>
      <c r="O442" s="19"/>
      <c r="P442"/>
      <c r="Q442" s="3">
        <v>440</v>
      </c>
      <c r="R442" s="3" t="b">
        <v>0</v>
      </c>
      <c r="S442" s="24">
        <v>286.10000000000002</v>
      </c>
      <c r="T442" s="3">
        <v>0.12</v>
      </c>
      <c r="U442" s="16">
        <v>282.91000000000003</v>
      </c>
      <c r="V442" s="3" t="str">
        <f>IF(Table3[[#This Row],[sar]]&lt;&gt;ROUND(testdata[[#This Row],[sar]],4),"ERR","")</f>
        <v/>
      </c>
    </row>
    <row r="443" spans="1:22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4" t="str">
        <f>IF(AND(testdata[[#This Row],[rev]],$G442="UP"),"DN",IF(AND(testdata[[#This Row],[rev]],$G442="DN"),"UP",$G442))</f>
        <v>UP</v>
      </c>
      <c r="H443" s="17" t="b">
        <f>IF(OR(AND($G442="UP",testdata[[#This Row],[low]]&lt;testdata[[#This Row],[sar-e]]),AND($G442="DN",testdata[[#This Row],[high]]&gt;testdata[[#This Row],[sar-e]])),TRUE,FALSE)</f>
        <v>0</v>
      </c>
      <c r="I443" s="1">
        <f>IF(testdata[[#This Row],[rev]],IF(testdata[[#This Row],[dir]]="UP",testdata[[#This Row],[high]],testdata[[#This Row],[low]]),IF($G442="UP",MAX($I442,testdata[[#This Row],[high]]),MIN($I442,testdata[[#This Row],[low]])))</f>
        <v>286.10000000000002</v>
      </c>
      <c r="J443" s="14">
        <f>IF(testdata[[#This Row],[rev]],initStep,MIN(maxAF,IF(testdata[[#This Row],[dir]]="UP",IF(testdata[[#This Row],[ep]]&gt;$I442,$J442+step,$J442),IF(testdata[[#This Row],[ep]]&lt;$I442,$J442+step,$J442))))</f>
        <v>0.12000000000000001</v>
      </c>
      <c r="K443" s="22">
        <f t="shared" si="7"/>
        <v>283.2928</v>
      </c>
      <c r="L443" s="15">
        <f>IF(OR(AND($G442="UP",testdata[[#This Row],[low]]&lt;testdata[[#This Row],[sar-e]]),AND($G442="DN",testdata[[#This Row],[high]]&gt;testdata[[#This Row],[sar-e]])),$I442,testdata[[#This Row],[sar-e]])</f>
        <v>283.2928</v>
      </c>
      <c r="N443" s="20"/>
      <c r="O443" s="19"/>
      <c r="P443"/>
      <c r="Q443" s="3">
        <v>441</v>
      </c>
      <c r="R443" s="3" t="b">
        <v>0</v>
      </c>
      <c r="S443" s="24">
        <v>286.10000000000002</v>
      </c>
      <c r="T443" s="3">
        <v>0.12</v>
      </c>
      <c r="U443" s="16">
        <v>283.2928</v>
      </c>
      <c r="V443" s="3" t="str">
        <f>IF(Table3[[#This Row],[sar]]&lt;&gt;ROUND(testdata[[#This Row],[sar]],4),"ERR","")</f>
        <v/>
      </c>
    </row>
    <row r="444" spans="1:22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4" t="str">
        <f>IF(AND(testdata[[#This Row],[rev]],$G443="UP"),"DN",IF(AND(testdata[[#This Row],[rev]],$G443="DN"),"UP",$G443))</f>
        <v>DN</v>
      </c>
      <c r="H444" s="17" t="b">
        <f>IF(OR(AND($G443="UP",testdata[[#This Row],[low]]&lt;testdata[[#This Row],[sar-e]]),AND($G443="DN",testdata[[#This Row],[high]]&gt;testdata[[#This Row],[sar-e]])),TRUE,FALSE)</f>
        <v>1</v>
      </c>
      <c r="I444" s="1">
        <f>IF(testdata[[#This Row],[rev]],IF(testdata[[#This Row],[dir]]="UP",testdata[[#This Row],[high]],testdata[[#This Row],[low]]),IF($G443="UP",MAX($I443,testdata[[#This Row],[high]]),MIN($I443,testdata[[#This Row],[low]])))</f>
        <v>280.68</v>
      </c>
      <c r="J444" s="14">
        <f>IF(testdata[[#This Row],[rev]],initStep,MIN(maxAF,IF(testdata[[#This Row],[dir]]="UP",IF(testdata[[#This Row],[ep]]&gt;$I443,$J443+step,$J443),IF(testdata[[#This Row],[ep]]&lt;$I443,$J443+step,$J443))))</f>
        <v>0.02</v>
      </c>
      <c r="K444" s="22">
        <f t="shared" si="7"/>
        <v>283.62966399999999</v>
      </c>
      <c r="L444" s="15">
        <f>IF(OR(AND($G443="UP",testdata[[#This Row],[low]]&lt;testdata[[#This Row],[sar-e]]),AND($G443="DN",testdata[[#This Row],[high]]&gt;testdata[[#This Row],[sar-e]])),$I443,testdata[[#This Row],[sar-e]])</f>
        <v>286.10000000000002</v>
      </c>
      <c r="N444" s="20"/>
      <c r="O444" s="19"/>
      <c r="P444"/>
      <c r="Q444" s="3">
        <v>442</v>
      </c>
      <c r="R444" s="3" t="b">
        <v>1</v>
      </c>
      <c r="S444" s="24">
        <v>280.68</v>
      </c>
      <c r="T444" s="3">
        <v>0.02</v>
      </c>
      <c r="U444" s="16">
        <v>286.10000000000002</v>
      </c>
      <c r="V444" s="3" t="str">
        <f>IF(Table3[[#This Row],[sar]]&lt;&gt;ROUND(testdata[[#This Row],[sar]],4),"ERR","")</f>
        <v/>
      </c>
    </row>
    <row r="445" spans="1:22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4" t="str">
        <f>IF(AND(testdata[[#This Row],[rev]],$G444="UP"),"DN",IF(AND(testdata[[#This Row],[rev]],$G444="DN"),"UP",$G444))</f>
        <v>DN</v>
      </c>
      <c r="H445" s="17" t="b">
        <f>IF(OR(AND($G444="UP",testdata[[#This Row],[low]]&lt;testdata[[#This Row],[sar-e]]),AND($G444="DN",testdata[[#This Row],[high]]&gt;testdata[[#This Row],[sar-e]])),TRUE,FALSE)</f>
        <v>0</v>
      </c>
      <c r="I445" s="1">
        <f>IF(testdata[[#This Row],[rev]],IF(testdata[[#This Row],[dir]]="UP",testdata[[#This Row],[high]],testdata[[#This Row],[low]]),IF($G444="UP",MAX($I444,testdata[[#This Row],[high]]),MIN($I444,testdata[[#This Row],[low]])))</f>
        <v>279.27</v>
      </c>
      <c r="J445" s="14">
        <f>IF(testdata[[#This Row],[rev]],initStep,MIN(maxAF,IF(testdata[[#This Row],[dir]]="UP",IF(testdata[[#This Row],[ep]]&gt;$I444,$J444+step,$J444),IF(testdata[[#This Row],[ep]]&lt;$I444,$J444+step,$J444))))</f>
        <v>0.04</v>
      </c>
      <c r="K445" s="22">
        <f t="shared" si="7"/>
        <v>286.08999999999997</v>
      </c>
      <c r="L445" s="15">
        <f>IF(OR(AND($G444="UP",testdata[[#This Row],[low]]&lt;testdata[[#This Row],[sar-e]]),AND($G444="DN",testdata[[#This Row],[high]]&gt;testdata[[#This Row],[sar-e]])),$I444,testdata[[#This Row],[sar-e]])</f>
        <v>286.08999999999997</v>
      </c>
      <c r="N445" s="20"/>
      <c r="O445" s="19"/>
      <c r="P445"/>
      <c r="Q445" s="3">
        <v>443</v>
      </c>
      <c r="R445" s="3" t="b">
        <v>0</v>
      </c>
      <c r="S445" s="24">
        <v>279.27</v>
      </c>
      <c r="T445" s="3">
        <v>0.04</v>
      </c>
      <c r="U445" s="16">
        <v>286.08999999999997</v>
      </c>
      <c r="V445" s="3" t="str">
        <f>IF(Table3[[#This Row],[sar]]&lt;&gt;ROUND(testdata[[#This Row],[sar]],4),"ERR","")</f>
        <v/>
      </c>
    </row>
    <row r="446" spans="1:22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4" t="str">
        <f>IF(AND(testdata[[#This Row],[rev]],$G445="UP"),"DN",IF(AND(testdata[[#This Row],[rev]],$G445="DN"),"UP",$G445))</f>
        <v>DN</v>
      </c>
      <c r="H446" s="17" t="b">
        <f>IF(OR(AND($G445="UP",testdata[[#This Row],[low]]&lt;testdata[[#This Row],[sar-e]]),AND($G445="DN",testdata[[#This Row],[high]]&gt;testdata[[#This Row],[sar-e]])),TRUE,FALSE)</f>
        <v>0</v>
      </c>
      <c r="I446" s="1">
        <f>IF(testdata[[#This Row],[rev]],IF(testdata[[#This Row],[dir]]="UP",testdata[[#This Row],[high]],testdata[[#This Row],[low]]),IF($G445="UP",MAX($I445,testdata[[#This Row],[high]]),MIN($I445,testdata[[#This Row],[low]])))</f>
        <v>278.57</v>
      </c>
      <c r="J446" s="14">
        <f>IF(testdata[[#This Row],[rev]],initStep,MIN(maxAF,IF(testdata[[#This Row],[dir]]="UP",IF(testdata[[#This Row],[ep]]&gt;$I445,$J445+step,$J445),IF(testdata[[#This Row],[ep]]&lt;$I445,$J445+step,$J445))))</f>
        <v>0.06</v>
      </c>
      <c r="K446" s="22">
        <f t="shared" si="7"/>
        <v>285.81719999999996</v>
      </c>
      <c r="L446" s="15">
        <f>IF(OR(AND($G445="UP",testdata[[#This Row],[low]]&lt;testdata[[#This Row],[sar-e]]),AND($G445="DN",testdata[[#This Row],[high]]&gt;testdata[[#This Row],[sar-e]])),$I445,testdata[[#This Row],[sar-e]])</f>
        <v>285.81719999999996</v>
      </c>
      <c r="N446" s="20"/>
      <c r="O446" s="19"/>
      <c r="P446"/>
      <c r="Q446" s="3">
        <v>444</v>
      </c>
      <c r="R446" s="3" t="b">
        <v>0</v>
      </c>
      <c r="S446" s="24">
        <v>278.57</v>
      </c>
      <c r="T446" s="3">
        <v>0.06</v>
      </c>
      <c r="U446" s="16">
        <v>285.81720000000001</v>
      </c>
      <c r="V446" s="3" t="str">
        <f>IF(Table3[[#This Row],[sar]]&lt;&gt;ROUND(testdata[[#This Row],[sar]],4),"ERR","")</f>
        <v/>
      </c>
    </row>
    <row r="447" spans="1:22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4" t="str">
        <f>IF(AND(testdata[[#This Row],[rev]],$G446="UP"),"DN",IF(AND(testdata[[#This Row],[rev]],$G446="DN"),"UP",$G446))</f>
        <v>DN</v>
      </c>
      <c r="H447" s="17" t="b">
        <f>IF(OR(AND($G446="UP",testdata[[#This Row],[low]]&lt;testdata[[#This Row],[sar-e]]),AND($G446="DN",testdata[[#This Row],[high]]&gt;testdata[[#This Row],[sar-e]])),TRUE,FALSE)</f>
        <v>0</v>
      </c>
      <c r="I447" s="1">
        <f>IF(testdata[[#This Row],[rev]],IF(testdata[[#This Row],[dir]]="UP",testdata[[#This Row],[high]],testdata[[#This Row],[low]]),IF($G446="UP",MAX($I446,testdata[[#This Row],[high]]),MIN($I446,testdata[[#This Row],[low]])))</f>
        <v>278.57</v>
      </c>
      <c r="J447" s="14">
        <f>IF(testdata[[#This Row],[rev]],initStep,MIN(maxAF,IF(testdata[[#This Row],[dir]]="UP",IF(testdata[[#This Row],[ep]]&gt;$I446,$J446+step,$J446),IF(testdata[[#This Row],[ep]]&lt;$I446,$J446+step,$J446))))</f>
        <v>0.06</v>
      </c>
      <c r="K447" s="22">
        <f t="shared" si="7"/>
        <v>285.38236799999999</v>
      </c>
      <c r="L447" s="15">
        <f>IF(OR(AND($G446="UP",testdata[[#This Row],[low]]&lt;testdata[[#This Row],[sar-e]]),AND($G446="DN",testdata[[#This Row],[high]]&gt;testdata[[#This Row],[sar-e]])),$I446,testdata[[#This Row],[sar-e]])</f>
        <v>285.38236799999999</v>
      </c>
      <c r="N447" s="20"/>
      <c r="O447" s="19"/>
      <c r="P447"/>
      <c r="Q447" s="3">
        <v>445</v>
      </c>
      <c r="R447" s="3" t="b">
        <v>0</v>
      </c>
      <c r="S447" s="24">
        <v>278.57</v>
      </c>
      <c r="T447" s="3">
        <v>0.06</v>
      </c>
      <c r="U447" s="16">
        <v>285.38240000000002</v>
      </c>
      <c r="V447" s="3" t="str">
        <f>IF(Table3[[#This Row],[sar]]&lt;&gt;ROUND(testdata[[#This Row],[sar]],4),"ERR","")</f>
        <v/>
      </c>
    </row>
    <row r="448" spans="1:22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4" t="str">
        <f>IF(AND(testdata[[#This Row],[rev]],$G447="UP"),"DN",IF(AND(testdata[[#This Row],[rev]],$G447="DN"),"UP",$G447))</f>
        <v>DN</v>
      </c>
      <c r="H448" s="17" t="b">
        <f>IF(OR(AND($G447="UP",testdata[[#This Row],[low]]&lt;testdata[[#This Row],[sar-e]]),AND($G447="DN",testdata[[#This Row],[high]]&gt;testdata[[#This Row],[sar-e]])),TRUE,FALSE)</f>
        <v>0</v>
      </c>
      <c r="I448" s="1">
        <f>IF(testdata[[#This Row],[rev]],IF(testdata[[#This Row],[dir]]="UP",testdata[[#This Row],[high]],testdata[[#This Row],[low]]),IF($G447="UP",MAX($I447,testdata[[#This Row],[high]]),MIN($I447,testdata[[#This Row],[low]])))</f>
        <v>271.13</v>
      </c>
      <c r="J448" s="14">
        <f>IF(testdata[[#This Row],[rev]],initStep,MIN(maxAF,IF(testdata[[#This Row],[dir]]="UP",IF(testdata[[#This Row],[ep]]&gt;$I447,$J447+step,$J447),IF(testdata[[#This Row],[ep]]&lt;$I447,$J447+step,$J447))))</f>
        <v>0.08</v>
      </c>
      <c r="K448" s="22">
        <f t="shared" si="7"/>
        <v>284.97362591999996</v>
      </c>
      <c r="L448" s="15">
        <f>IF(OR(AND($G447="UP",testdata[[#This Row],[low]]&lt;testdata[[#This Row],[sar-e]]),AND($G447="DN",testdata[[#This Row],[high]]&gt;testdata[[#This Row],[sar-e]])),$I447,testdata[[#This Row],[sar-e]])</f>
        <v>284.97362591999996</v>
      </c>
      <c r="N448" s="20"/>
      <c r="O448" s="19"/>
      <c r="P448"/>
      <c r="Q448" s="3">
        <v>446</v>
      </c>
      <c r="R448" s="3" t="b">
        <v>0</v>
      </c>
      <c r="S448" s="24">
        <v>271.13</v>
      </c>
      <c r="T448" s="3">
        <v>0.08</v>
      </c>
      <c r="U448" s="16">
        <v>284.97359999999998</v>
      </c>
      <c r="V448" s="3" t="str">
        <f>IF(Table3[[#This Row],[sar]]&lt;&gt;ROUND(testdata[[#This Row],[sar]],4),"ERR","")</f>
        <v/>
      </c>
    </row>
    <row r="449" spans="1:22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4" t="str">
        <f>IF(AND(testdata[[#This Row],[rev]],$G448="UP"),"DN",IF(AND(testdata[[#This Row],[rev]],$G448="DN"),"UP",$G448))</f>
        <v>DN</v>
      </c>
      <c r="H449" s="17" t="b">
        <f>IF(OR(AND($G448="UP",testdata[[#This Row],[low]]&lt;testdata[[#This Row],[sar-e]]),AND($G448="DN",testdata[[#This Row],[high]]&gt;testdata[[#This Row],[sar-e]])),TRUE,FALSE)</f>
        <v>0</v>
      </c>
      <c r="I449" s="1">
        <f>IF(testdata[[#This Row],[rev]],IF(testdata[[#This Row],[dir]]="UP",testdata[[#This Row],[high]],testdata[[#This Row],[low]]),IF($G448="UP",MAX($I448,testdata[[#This Row],[high]]),MIN($I448,testdata[[#This Row],[low]])))</f>
        <v>263.8</v>
      </c>
      <c r="J449" s="14">
        <f>IF(testdata[[#This Row],[rev]],initStep,MIN(maxAF,IF(testdata[[#This Row],[dir]]="UP",IF(testdata[[#This Row],[ep]]&gt;$I448,$J448+step,$J448),IF(testdata[[#This Row],[ep]]&lt;$I448,$J448+step,$J448))))</f>
        <v>0.1</v>
      </c>
      <c r="K449" s="22">
        <f t="shared" si="7"/>
        <v>283.86613584639997</v>
      </c>
      <c r="L449" s="15">
        <f>IF(OR(AND($G448="UP",testdata[[#This Row],[low]]&lt;testdata[[#This Row],[sar-e]]),AND($G448="DN",testdata[[#This Row],[high]]&gt;testdata[[#This Row],[sar-e]])),$I448,testdata[[#This Row],[sar-e]])</f>
        <v>283.86613584639997</v>
      </c>
      <c r="N449" s="20"/>
      <c r="O449" s="19"/>
      <c r="P449"/>
      <c r="Q449" s="3">
        <v>447</v>
      </c>
      <c r="R449" s="3" t="b">
        <v>0</v>
      </c>
      <c r="S449" s="24">
        <v>263.8</v>
      </c>
      <c r="T449" s="3">
        <v>0.1</v>
      </c>
      <c r="U449" s="16">
        <v>283.86610000000002</v>
      </c>
      <c r="V449" s="3" t="str">
        <f>IF(Table3[[#This Row],[sar]]&lt;&gt;ROUND(testdata[[#This Row],[sar]],4),"ERR","")</f>
        <v/>
      </c>
    </row>
    <row r="450" spans="1:22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4" t="str">
        <f>IF(AND(testdata[[#This Row],[rev]],$G449="UP"),"DN",IF(AND(testdata[[#This Row],[rev]],$G449="DN"),"UP",$G449))</f>
        <v>DN</v>
      </c>
      <c r="H450" s="17" t="b">
        <f>IF(OR(AND($G449="UP",testdata[[#This Row],[low]]&lt;testdata[[#This Row],[sar-e]]),AND($G449="DN",testdata[[#This Row],[high]]&gt;testdata[[#This Row],[sar-e]])),TRUE,FALSE)</f>
        <v>0</v>
      </c>
      <c r="I450" s="1">
        <f>IF(testdata[[#This Row],[rev]],IF(testdata[[#This Row],[dir]]="UP",testdata[[#This Row],[high]],testdata[[#This Row],[low]]),IF($G449="UP",MAX($I449,testdata[[#This Row],[high]]),MIN($I449,testdata[[#This Row],[low]])))</f>
        <v>263.8</v>
      </c>
      <c r="J450" s="14">
        <f>IF(testdata[[#This Row],[rev]],initStep,MIN(maxAF,IF(testdata[[#This Row],[dir]]="UP",IF(testdata[[#This Row],[ep]]&gt;$I449,$J449+step,$J449),IF(testdata[[#This Row],[ep]]&lt;$I449,$J449+step,$J449))))</f>
        <v>0.1</v>
      </c>
      <c r="K450" s="22">
        <f t="shared" si="7"/>
        <v>281.85952226175999</v>
      </c>
      <c r="L450" s="15">
        <f>IF(OR(AND($G449="UP",testdata[[#This Row],[low]]&lt;testdata[[#This Row],[sar-e]]),AND($G449="DN",testdata[[#This Row],[high]]&gt;testdata[[#This Row],[sar-e]])),$I449,testdata[[#This Row],[sar-e]])</f>
        <v>281.85952226175999</v>
      </c>
      <c r="N450" s="20"/>
      <c r="O450" s="19"/>
      <c r="P450"/>
      <c r="Q450" s="3">
        <v>448</v>
      </c>
      <c r="R450" s="3" t="b">
        <v>0</v>
      </c>
      <c r="S450" s="24">
        <v>263.8</v>
      </c>
      <c r="T450" s="3">
        <v>0.1</v>
      </c>
      <c r="U450" s="16">
        <v>281.85950000000003</v>
      </c>
      <c r="V450" s="3" t="str">
        <f>IF(Table3[[#This Row],[sar]]&lt;&gt;ROUND(testdata[[#This Row],[sar]],4),"ERR","")</f>
        <v/>
      </c>
    </row>
    <row r="451" spans="1:22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4" t="str">
        <f>IF(AND(testdata[[#This Row],[rev]],$G450="UP"),"DN",IF(AND(testdata[[#This Row],[rev]],$G450="DN"),"UP",$G450))</f>
        <v>DN</v>
      </c>
      <c r="H451" s="17" t="b">
        <f>IF(OR(AND($G450="UP",testdata[[#This Row],[low]]&lt;testdata[[#This Row],[sar-e]]),AND($G450="DN",testdata[[#This Row],[high]]&gt;testdata[[#This Row],[sar-e]])),TRUE,FALSE)</f>
        <v>0</v>
      </c>
      <c r="I451" s="1">
        <f>IF(testdata[[#This Row],[rev]],IF(testdata[[#This Row],[dir]]="UP",testdata[[#This Row],[high]],testdata[[#This Row],[low]]),IF($G450="UP",MAX($I450,testdata[[#This Row],[high]]),MIN($I450,testdata[[#This Row],[low]])))</f>
        <v>263.8</v>
      </c>
      <c r="J451" s="14">
        <f>IF(testdata[[#This Row],[rev]],initStep,MIN(maxAF,IF(testdata[[#This Row],[dir]]="UP",IF(testdata[[#This Row],[ep]]&gt;$I450,$J450+step,$J450),IF(testdata[[#This Row],[ep]]&lt;$I450,$J450+step,$J450))))</f>
        <v>0.1</v>
      </c>
      <c r="K451" s="22">
        <f t="shared" si="7"/>
        <v>280.05357003558402</v>
      </c>
      <c r="L451" s="15">
        <f>IF(OR(AND($G450="UP",testdata[[#This Row],[low]]&lt;testdata[[#This Row],[sar-e]]),AND($G450="DN",testdata[[#This Row],[high]]&gt;testdata[[#This Row],[sar-e]])),$I450,testdata[[#This Row],[sar-e]])</f>
        <v>280.05357003558402</v>
      </c>
      <c r="N451" s="20"/>
      <c r="O451" s="19"/>
      <c r="P451"/>
      <c r="Q451" s="3">
        <v>449</v>
      </c>
      <c r="R451" s="3" t="b">
        <v>0</v>
      </c>
      <c r="S451" s="24">
        <v>263.8</v>
      </c>
      <c r="T451" s="3">
        <v>0.1</v>
      </c>
      <c r="U451" s="16">
        <v>280.05360000000002</v>
      </c>
      <c r="V451" s="3" t="str">
        <f>IF(Table3[[#This Row],[sar]]&lt;&gt;ROUND(testdata[[#This Row],[sar]],4),"ERR","")</f>
        <v/>
      </c>
    </row>
    <row r="452" spans="1:22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4" t="str">
        <f>IF(AND(testdata[[#This Row],[rev]],$G451="UP"),"DN",IF(AND(testdata[[#This Row],[rev]],$G451="DN"),"UP",$G451))</f>
        <v>DN</v>
      </c>
      <c r="H452" s="17" t="b">
        <f>IF(OR(AND($G451="UP",testdata[[#This Row],[low]]&lt;testdata[[#This Row],[sar-e]]),AND($G451="DN",testdata[[#This Row],[high]]&gt;testdata[[#This Row],[sar-e]])),TRUE,FALSE)</f>
        <v>0</v>
      </c>
      <c r="I452" s="1">
        <f>IF(testdata[[#This Row],[rev]],IF(testdata[[#This Row],[dir]]="UP",testdata[[#This Row],[high]],testdata[[#This Row],[low]]),IF($G451="UP",MAX($I451,testdata[[#This Row],[high]]),MIN($I451,testdata[[#This Row],[low]])))</f>
        <v>263.8</v>
      </c>
      <c r="J452" s="14">
        <f>IF(testdata[[#This Row],[rev]],initStep,MIN(maxAF,IF(testdata[[#This Row],[dir]]="UP",IF(testdata[[#This Row],[ep]]&gt;$I451,$J451+step,$J451),IF(testdata[[#This Row],[ep]]&lt;$I451,$J451+step,$J451))))</f>
        <v>0.1</v>
      </c>
      <c r="K452" s="22">
        <f t="shared" si="7"/>
        <v>278.42821303202561</v>
      </c>
      <c r="L452" s="15">
        <f>IF(OR(AND($G451="UP",testdata[[#This Row],[low]]&lt;testdata[[#This Row],[sar-e]]),AND($G451="DN",testdata[[#This Row],[high]]&gt;testdata[[#This Row],[sar-e]])),$I451,testdata[[#This Row],[sar-e]])</f>
        <v>278.42821303202561</v>
      </c>
      <c r="N452" s="20"/>
      <c r="O452" s="19"/>
      <c r="P452"/>
      <c r="Q452" s="3">
        <v>450</v>
      </c>
      <c r="R452" s="3" t="b">
        <v>0</v>
      </c>
      <c r="S452" s="24">
        <v>263.8</v>
      </c>
      <c r="T452" s="3">
        <v>0.1</v>
      </c>
      <c r="U452" s="16">
        <v>278.4282</v>
      </c>
      <c r="V452" s="3" t="str">
        <f>IF(Table3[[#This Row],[sar]]&lt;&gt;ROUND(testdata[[#This Row],[sar]],4),"ERR","")</f>
        <v/>
      </c>
    </row>
    <row r="453" spans="1:22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4" t="str">
        <f>IF(AND(testdata[[#This Row],[rev]],$G452="UP"),"DN",IF(AND(testdata[[#This Row],[rev]],$G452="DN"),"UP",$G452))</f>
        <v>DN</v>
      </c>
      <c r="H453" s="17" t="b">
        <f>IF(OR(AND($G452="UP",testdata[[#This Row],[low]]&lt;testdata[[#This Row],[sar-e]]),AND($G452="DN",testdata[[#This Row],[high]]&gt;testdata[[#This Row],[sar-e]])),TRUE,FALSE)</f>
        <v>0</v>
      </c>
      <c r="I453" s="1">
        <f>IF(testdata[[#This Row],[rev]],IF(testdata[[#This Row],[dir]]="UP",testdata[[#This Row],[high]],testdata[[#This Row],[low]]),IF($G452="UP",MAX($I452,testdata[[#This Row],[high]]),MIN($I452,testdata[[#This Row],[low]])))</f>
        <v>263.8</v>
      </c>
      <c r="J453" s="14">
        <f>IF(testdata[[#This Row],[rev]],initStep,MIN(maxAF,IF(testdata[[#This Row],[dir]]="UP",IF(testdata[[#This Row],[ep]]&gt;$I452,$J452+step,$J452),IF(testdata[[#This Row],[ep]]&lt;$I452,$J452+step,$J452))))</f>
        <v>0.1</v>
      </c>
      <c r="K453" s="22">
        <f t="shared" si="7"/>
        <v>276.96539172882308</v>
      </c>
      <c r="L453" s="15">
        <f>IF(OR(AND($G452="UP",testdata[[#This Row],[low]]&lt;testdata[[#This Row],[sar-e]]),AND($G452="DN",testdata[[#This Row],[high]]&gt;testdata[[#This Row],[sar-e]])),$I452,testdata[[#This Row],[sar-e]])</f>
        <v>276.96539172882308</v>
      </c>
      <c r="N453" s="20"/>
      <c r="O453" s="19"/>
      <c r="P453"/>
      <c r="Q453" s="3">
        <v>451</v>
      </c>
      <c r="R453" s="3" t="b">
        <v>0</v>
      </c>
      <c r="S453" s="24">
        <v>263.8</v>
      </c>
      <c r="T453" s="3">
        <v>0.1</v>
      </c>
      <c r="U453" s="16">
        <v>276.96539999999999</v>
      </c>
      <c r="V453" s="3" t="str">
        <f>IF(Table3[[#This Row],[sar]]&lt;&gt;ROUND(testdata[[#This Row],[sar]],4),"ERR","")</f>
        <v/>
      </c>
    </row>
    <row r="454" spans="1:22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4" t="str">
        <f>IF(AND(testdata[[#This Row],[rev]],$G453="UP"),"DN",IF(AND(testdata[[#This Row],[rev]],$G453="DN"),"UP",$G453))</f>
        <v>DN</v>
      </c>
      <c r="H454" s="17" t="b">
        <f>IF(OR(AND($G453="UP",testdata[[#This Row],[low]]&lt;testdata[[#This Row],[sar-e]]),AND($G453="DN",testdata[[#This Row],[high]]&gt;testdata[[#This Row],[sar-e]])),TRUE,FALSE)</f>
        <v>0</v>
      </c>
      <c r="I454" s="1">
        <f>IF(testdata[[#This Row],[rev]],IF(testdata[[#This Row],[dir]]="UP",testdata[[#This Row],[high]],testdata[[#This Row],[low]]),IF($G453="UP",MAX($I453,testdata[[#This Row],[high]]),MIN($I453,testdata[[#This Row],[low]])))</f>
        <v>263.8</v>
      </c>
      <c r="J454" s="14">
        <f>IF(testdata[[#This Row],[rev]],initStep,MIN(maxAF,IF(testdata[[#This Row],[dir]]="UP",IF(testdata[[#This Row],[ep]]&gt;$I453,$J453+step,$J453),IF(testdata[[#This Row],[ep]]&lt;$I453,$J453+step,$J453))))</f>
        <v>0.1</v>
      </c>
      <c r="K454" s="22">
        <f t="shared" si="7"/>
        <v>275.64885255594078</v>
      </c>
      <c r="L454" s="15">
        <f>IF(OR(AND($G453="UP",testdata[[#This Row],[low]]&lt;testdata[[#This Row],[sar-e]]),AND($G453="DN",testdata[[#This Row],[high]]&gt;testdata[[#This Row],[sar-e]])),$I453,testdata[[#This Row],[sar-e]])</f>
        <v>275.64885255594078</v>
      </c>
      <c r="N454" s="20"/>
      <c r="O454" s="19"/>
      <c r="P454"/>
      <c r="Q454" s="3">
        <v>452</v>
      </c>
      <c r="R454" s="3" t="b">
        <v>0</v>
      </c>
      <c r="S454" s="24">
        <v>263.8</v>
      </c>
      <c r="T454" s="3">
        <v>0.1</v>
      </c>
      <c r="U454" s="16">
        <v>275.64890000000003</v>
      </c>
      <c r="V454" s="3" t="str">
        <f>IF(Table3[[#This Row],[sar]]&lt;&gt;ROUND(testdata[[#This Row],[sar]],4),"ERR","")</f>
        <v/>
      </c>
    </row>
    <row r="455" spans="1:22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4" t="str">
        <f>IF(AND(testdata[[#This Row],[rev]],$G454="UP"),"DN",IF(AND(testdata[[#This Row],[rev]],$G454="DN"),"UP",$G454))</f>
        <v>DN</v>
      </c>
      <c r="H455" s="17" t="b">
        <f>IF(OR(AND($G454="UP",testdata[[#This Row],[low]]&lt;testdata[[#This Row],[sar-e]]),AND($G454="DN",testdata[[#This Row],[high]]&gt;testdata[[#This Row],[sar-e]])),TRUE,FALSE)</f>
        <v>0</v>
      </c>
      <c r="I455" s="1">
        <f>IF(testdata[[#This Row],[rev]],IF(testdata[[#This Row],[dir]]="UP",testdata[[#This Row],[high]],testdata[[#This Row],[low]]),IF($G454="UP",MAX($I454,testdata[[#This Row],[high]]),MIN($I454,testdata[[#This Row],[low]])))</f>
        <v>263.8</v>
      </c>
      <c r="J455" s="14">
        <f>IF(testdata[[#This Row],[rev]],initStep,MIN(maxAF,IF(testdata[[#This Row],[dir]]="UP",IF(testdata[[#This Row],[ep]]&gt;$I454,$J454+step,$J454),IF(testdata[[#This Row],[ep]]&lt;$I454,$J454+step,$J454))))</f>
        <v>0.1</v>
      </c>
      <c r="K455" s="22">
        <f t="shared" si="7"/>
        <v>274.46396730034672</v>
      </c>
      <c r="L455" s="15">
        <f>IF(OR(AND($G454="UP",testdata[[#This Row],[low]]&lt;testdata[[#This Row],[sar-e]]),AND($G454="DN",testdata[[#This Row],[high]]&gt;testdata[[#This Row],[sar-e]])),$I454,testdata[[#This Row],[sar-e]])</f>
        <v>274.46396730034672</v>
      </c>
      <c r="N455" s="20"/>
      <c r="O455" s="19"/>
      <c r="P455"/>
      <c r="Q455" s="3">
        <v>453</v>
      </c>
      <c r="R455" s="3" t="b">
        <v>0</v>
      </c>
      <c r="S455" s="24">
        <v>263.8</v>
      </c>
      <c r="T455" s="3">
        <v>0.1</v>
      </c>
      <c r="U455" s="16">
        <v>274.464</v>
      </c>
      <c r="V455" s="3" t="str">
        <f>IF(Table3[[#This Row],[sar]]&lt;&gt;ROUND(testdata[[#This Row],[sar]],4),"ERR","")</f>
        <v/>
      </c>
    </row>
    <row r="456" spans="1:22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4" t="str">
        <f>IF(AND(testdata[[#This Row],[rev]],$G455="UP"),"DN",IF(AND(testdata[[#This Row],[rev]],$G455="DN"),"UP",$G455))</f>
        <v>DN</v>
      </c>
      <c r="H456" s="17" t="b">
        <f>IF(OR(AND($G455="UP",testdata[[#This Row],[low]]&lt;testdata[[#This Row],[sar-e]]),AND($G455="DN",testdata[[#This Row],[high]]&gt;testdata[[#This Row],[sar-e]])),TRUE,FALSE)</f>
        <v>0</v>
      </c>
      <c r="I456" s="1">
        <f>IF(testdata[[#This Row],[rev]],IF(testdata[[#This Row],[dir]]="UP",testdata[[#This Row],[high]],testdata[[#This Row],[low]]),IF($G455="UP",MAX($I455,testdata[[#This Row],[high]]),MIN($I455,testdata[[#This Row],[low]])))</f>
        <v>263.8</v>
      </c>
      <c r="J456" s="14">
        <f>IF(testdata[[#This Row],[rev]],initStep,MIN(maxAF,IF(testdata[[#This Row],[dir]]="UP",IF(testdata[[#This Row],[ep]]&gt;$I455,$J455+step,$J455),IF(testdata[[#This Row],[ep]]&lt;$I455,$J455+step,$J455))))</f>
        <v>0.1</v>
      </c>
      <c r="K456" s="22">
        <f t="shared" si="7"/>
        <v>273.39757057031204</v>
      </c>
      <c r="L456" s="15">
        <f>IF(OR(AND($G455="UP",testdata[[#This Row],[low]]&lt;testdata[[#This Row],[sar-e]]),AND($G455="DN",testdata[[#This Row],[high]]&gt;testdata[[#This Row],[sar-e]])),$I455,testdata[[#This Row],[sar-e]])</f>
        <v>273.39757057031204</v>
      </c>
      <c r="N456" s="20"/>
      <c r="O456" s="19"/>
      <c r="P456"/>
      <c r="Q456" s="3">
        <v>454</v>
      </c>
      <c r="R456" s="3" t="b">
        <v>0</v>
      </c>
      <c r="S456" s="24">
        <v>263.8</v>
      </c>
      <c r="T456" s="3">
        <v>0.1</v>
      </c>
      <c r="U456" s="16">
        <v>273.39760000000001</v>
      </c>
      <c r="V456" s="3" t="str">
        <f>IF(Table3[[#This Row],[sar]]&lt;&gt;ROUND(testdata[[#This Row],[sar]],4),"ERR","")</f>
        <v/>
      </c>
    </row>
    <row r="457" spans="1:22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4" t="str">
        <f>IF(AND(testdata[[#This Row],[rev]],$G456="UP"),"DN",IF(AND(testdata[[#This Row],[rev]],$G456="DN"),"UP",$G456))</f>
        <v>DN</v>
      </c>
      <c r="H457" s="17" t="b">
        <f>IF(OR(AND($G456="UP",testdata[[#This Row],[low]]&lt;testdata[[#This Row],[sar-e]]),AND($G456="DN",testdata[[#This Row],[high]]&gt;testdata[[#This Row],[sar-e]])),TRUE,FALSE)</f>
        <v>0</v>
      </c>
      <c r="I457" s="1">
        <f>IF(testdata[[#This Row],[rev]],IF(testdata[[#This Row],[dir]]="UP",testdata[[#This Row],[high]],testdata[[#This Row],[low]]),IF($G456="UP",MAX($I456,testdata[[#This Row],[high]]),MIN($I456,testdata[[#This Row],[low]])))</f>
        <v>262.08999999999997</v>
      </c>
      <c r="J457" s="14">
        <f>IF(testdata[[#This Row],[rev]],initStep,MIN(maxAF,IF(testdata[[#This Row],[dir]]="UP",IF(testdata[[#This Row],[ep]]&gt;$I456,$J456+step,$J456),IF(testdata[[#This Row],[ep]]&lt;$I456,$J456+step,$J456))))</f>
        <v>0.12000000000000001</v>
      </c>
      <c r="K457" s="22">
        <f t="shared" si="7"/>
        <v>272.52</v>
      </c>
      <c r="L457" s="15">
        <f>IF(OR(AND($G456="UP",testdata[[#This Row],[low]]&lt;testdata[[#This Row],[sar-e]]),AND($G456="DN",testdata[[#This Row],[high]]&gt;testdata[[#This Row],[sar-e]])),$I456,testdata[[#This Row],[sar-e]])</f>
        <v>272.52</v>
      </c>
      <c r="N457" s="20"/>
      <c r="O457" s="19"/>
      <c r="P457"/>
      <c r="Q457" s="3">
        <v>455</v>
      </c>
      <c r="R457" s="3" t="b">
        <v>0</v>
      </c>
      <c r="S457" s="24">
        <v>262.08999999999997</v>
      </c>
      <c r="T457" s="3">
        <v>0.12</v>
      </c>
      <c r="U457" s="16">
        <v>272.52</v>
      </c>
      <c r="V457" s="3" t="str">
        <f>IF(Table3[[#This Row],[sar]]&lt;&gt;ROUND(testdata[[#This Row],[sar]],4),"ERR","")</f>
        <v/>
      </c>
    </row>
    <row r="458" spans="1:22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4" t="str">
        <f>IF(AND(testdata[[#This Row],[rev]],$G457="UP"),"DN",IF(AND(testdata[[#This Row],[rev]],$G457="DN"),"UP",$G457))</f>
        <v>DN</v>
      </c>
      <c r="H458" s="17" t="b">
        <f>IF(OR(AND($G457="UP",testdata[[#This Row],[low]]&lt;testdata[[#This Row],[sar-e]]),AND($G457="DN",testdata[[#This Row],[high]]&gt;testdata[[#This Row],[sar-e]])),TRUE,FALSE)</f>
        <v>0</v>
      </c>
      <c r="I458" s="1">
        <f>IF(testdata[[#This Row],[rev]],IF(testdata[[#This Row],[dir]]="UP",testdata[[#This Row],[high]],testdata[[#This Row],[low]]),IF($G457="UP",MAX($I457,testdata[[#This Row],[high]]),MIN($I457,testdata[[#This Row],[low]])))</f>
        <v>258.27</v>
      </c>
      <c r="J458" s="14">
        <f>IF(testdata[[#This Row],[rev]],initStep,MIN(maxAF,IF(testdata[[#This Row],[dir]]="UP",IF(testdata[[#This Row],[ep]]&gt;$I457,$J457+step,$J457),IF(testdata[[#This Row],[ep]]&lt;$I457,$J457+step,$J457))))</f>
        <v>0.14000000000000001</v>
      </c>
      <c r="K458" s="22">
        <f t="shared" si="7"/>
        <v>271.26839999999999</v>
      </c>
      <c r="L458" s="15">
        <f>IF(OR(AND($G457="UP",testdata[[#This Row],[low]]&lt;testdata[[#This Row],[sar-e]]),AND($G457="DN",testdata[[#This Row],[high]]&gt;testdata[[#This Row],[sar-e]])),$I457,testdata[[#This Row],[sar-e]])</f>
        <v>271.26839999999999</v>
      </c>
      <c r="N458" s="20"/>
      <c r="O458" s="19"/>
      <c r="P458"/>
      <c r="Q458" s="3">
        <v>456</v>
      </c>
      <c r="R458" s="3" t="b">
        <v>0</v>
      </c>
      <c r="S458" s="24">
        <v>258.27</v>
      </c>
      <c r="T458" s="3">
        <v>0.14000000000000001</v>
      </c>
      <c r="U458" s="16">
        <v>271.26839999999999</v>
      </c>
      <c r="V458" s="3" t="str">
        <f>IF(Table3[[#This Row],[sar]]&lt;&gt;ROUND(testdata[[#This Row],[sar]],4),"ERR","")</f>
        <v/>
      </c>
    </row>
    <row r="459" spans="1:22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4" t="str">
        <f>IF(AND(testdata[[#This Row],[rev]],$G458="UP"),"DN",IF(AND(testdata[[#This Row],[rev]],$G458="DN"),"UP",$G458))</f>
        <v>DN</v>
      </c>
      <c r="H459" s="17" t="b">
        <f>IF(OR(AND($G458="UP",testdata[[#This Row],[low]]&lt;testdata[[#This Row],[sar-e]]),AND($G458="DN",testdata[[#This Row],[high]]&gt;testdata[[#This Row],[sar-e]])),TRUE,FALSE)</f>
        <v>0</v>
      </c>
      <c r="I459" s="1">
        <f>IF(testdata[[#This Row],[rev]],IF(testdata[[#This Row],[dir]]="UP",testdata[[#This Row],[high]],testdata[[#This Row],[low]]),IF($G458="UP",MAX($I458,testdata[[#This Row],[high]]),MIN($I458,testdata[[#This Row],[low]])))</f>
        <v>258.27</v>
      </c>
      <c r="J459" s="14">
        <f>IF(testdata[[#This Row],[rev]],initStep,MIN(maxAF,IF(testdata[[#This Row],[dir]]="UP",IF(testdata[[#This Row],[ep]]&gt;$I458,$J458+step,$J458),IF(testdata[[#This Row],[ep]]&lt;$I458,$J458+step,$J458))))</f>
        <v>0.14000000000000001</v>
      </c>
      <c r="K459" s="22">
        <f t="shared" si="7"/>
        <v>269.448624</v>
      </c>
      <c r="L459" s="15">
        <f>IF(OR(AND($G458="UP",testdata[[#This Row],[low]]&lt;testdata[[#This Row],[sar-e]]),AND($G458="DN",testdata[[#This Row],[high]]&gt;testdata[[#This Row],[sar-e]])),$I458,testdata[[#This Row],[sar-e]])</f>
        <v>269.448624</v>
      </c>
      <c r="N459" s="20"/>
      <c r="O459" s="19"/>
      <c r="P459"/>
      <c r="Q459" s="3">
        <v>457</v>
      </c>
      <c r="R459" s="3" t="b">
        <v>0</v>
      </c>
      <c r="S459" s="24">
        <v>258.27</v>
      </c>
      <c r="T459" s="3">
        <v>0.14000000000000001</v>
      </c>
      <c r="U459" s="16">
        <v>269.4486</v>
      </c>
      <c r="V459" s="3" t="str">
        <f>IF(Table3[[#This Row],[sar]]&lt;&gt;ROUND(testdata[[#This Row],[sar]],4),"ERR","")</f>
        <v/>
      </c>
    </row>
    <row r="460" spans="1:22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4" t="str">
        <f>IF(AND(testdata[[#This Row],[rev]],$G459="UP"),"DN",IF(AND(testdata[[#This Row],[rev]],$G459="DN"),"UP",$G459))</f>
        <v>DN</v>
      </c>
      <c r="H460" s="17" t="b">
        <f>IF(OR(AND($G459="UP",testdata[[#This Row],[low]]&lt;testdata[[#This Row],[sar-e]]),AND($G459="DN",testdata[[#This Row],[high]]&gt;testdata[[#This Row],[sar-e]])),TRUE,FALSE)</f>
        <v>0</v>
      </c>
      <c r="I460" s="1">
        <f>IF(testdata[[#This Row],[rev]],IF(testdata[[#This Row],[dir]]="UP",testdata[[#This Row],[high]],testdata[[#This Row],[low]]),IF($G459="UP",MAX($I459,testdata[[#This Row],[high]]),MIN($I459,testdata[[#This Row],[low]])))</f>
        <v>255.92</v>
      </c>
      <c r="J460" s="14">
        <f>IF(testdata[[#This Row],[rev]],initStep,MIN(maxAF,IF(testdata[[#This Row],[dir]]="UP",IF(testdata[[#This Row],[ep]]&gt;$I459,$J459+step,$J459),IF(testdata[[#This Row],[ep]]&lt;$I459,$J459+step,$J459))))</f>
        <v>0.16</v>
      </c>
      <c r="K460" s="22">
        <f t="shared" si="7"/>
        <v>267.88361664000001</v>
      </c>
      <c r="L460" s="15">
        <f>IF(OR(AND($G459="UP",testdata[[#This Row],[low]]&lt;testdata[[#This Row],[sar-e]]),AND($G459="DN",testdata[[#This Row],[high]]&gt;testdata[[#This Row],[sar-e]])),$I459,testdata[[#This Row],[sar-e]])</f>
        <v>267.88361664000001</v>
      </c>
      <c r="N460" s="20"/>
      <c r="O460" s="19"/>
      <c r="P460"/>
      <c r="Q460" s="3">
        <v>458</v>
      </c>
      <c r="R460" s="3" t="b">
        <v>0</v>
      </c>
      <c r="S460" s="24">
        <v>255.92</v>
      </c>
      <c r="T460" s="3">
        <v>0.16</v>
      </c>
      <c r="U460" s="16">
        <v>267.8836</v>
      </c>
      <c r="V460" s="3" t="str">
        <f>IF(Table3[[#This Row],[sar]]&lt;&gt;ROUND(testdata[[#This Row],[sar]],4),"ERR","")</f>
        <v/>
      </c>
    </row>
    <row r="461" spans="1:22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4" t="str">
        <f>IF(AND(testdata[[#This Row],[rev]],$G460="UP"),"DN",IF(AND(testdata[[#This Row],[rev]],$G460="DN"),"UP",$G460))</f>
        <v>DN</v>
      </c>
      <c r="H461" s="17" t="b">
        <f>IF(OR(AND($G460="UP",testdata[[#This Row],[low]]&lt;testdata[[#This Row],[sar-e]]),AND($G460="DN",testdata[[#This Row],[high]]&gt;testdata[[#This Row],[sar-e]])),TRUE,FALSE)</f>
        <v>0</v>
      </c>
      <c r="I461" s="1">
        <f>IF(testdata[[#This Row],[rev]],IF(testdata[[#This Row],[dir]]="UP",testdata[[#This Row],[high]],testdata[[#This Row],[low]]),IF($G460="UP",MAX($I460,testdata[[#This Row],[high]]),MIN($I460,testdata[[#This Row],[low]])))</f>
        <v>253.54</v>
      </c>
      <c r="J461" s="14">
        <f>IF(testdata[[#This Row],[rev]],initStep,MIN(maxAF,IF(testdata[[#This Row],[dir]]="UP",IF(testdata[[#This Row],[ep]]&gt;$I460,$J460+step,$J460),IF(testdata[[#This Row],[ep]]&lt;$I460,$J460+step,$J460))))</f>
        <v>0.18</v>
      </c>
      <c r="K461" s="22">
        <f t="shared" si="7"/>
        <v>265.96943797760002</v>
      </c>
      <c r="L461" s="15">
        <f>IF(OR(AND($G460="UP",testdata[[#This Row],[low]]&lt;testdata[[#This Row],[sar-e]]),AND($G460="DN",testdata[[#This Row],[high]]&gt;testdata[[#This Row],[sar-e]])),$I460,testdata[[#This Row],[sar-e]])</f>
        <v>265.96943797760002</v>
      </c>
      <c r="N461" s="20"/>
      <c r="O461" s="19"/>
      <c r="P461"/>
      <c r="Q461" s="3">
        <v>459</v>
      </c>
      <c r="R461" s="3" t="b">
        <v>0</v>
      </c>
      <c r="S461" s="24">
        <v>253.54</v>
      </c>
      <c r="T461" s="3">
        <v>0.18</v>
      </c>
      <c r="U461" s="16">
        <v>265.96940000000001</v>
      </c>
      <c r="V461" s="3" t="str">
        <f>IF(Table3[[#This Row],[sar]]&lt;&gt;ROUND(testdata[[#This Row],[sar]],4),"ERR","")</f>
        <v/>
      </c>
    </row>
    <row r="462" spans="1:22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4" t="str">
        <f>IF(AND(testdata[[#This Row],[rev]],$G461="UP"),"DN",IF(AND(testdata[[#This Row],[rev]],$G461="DN"),"UP",$G461))</f>
        <v>DN</v>
      </c>
      <c r="H462" s="17" t="b">
        <f>IF(OR(AND($G461="UP",testdata[[#This Row],[low]]&lt;testdata[[#This Row],[sar-e]]),AND($G461="DN",testdata[[#This Row],[high]]&gt;testdata[[#This Row],[sar-e]])),TRUE,FALSE)</f>
        <v>0</v>
      </c>
      <c r="I462" s="1">
        <f>IF(testdata[[#This Row],[rev]],IF(testdata[[#This Row],[dir]]="UP",testdata[[#This Row],[high]],testdata[[#This Row],[low]]),IF($G461="UP",MAX($I461,testdata[[#This Row],[high]]),MIN($I461,testdata[[#This Row],[low]])))</f>
        <v>253.54</v>
      </c>
      <c r="J462" s="14">
        <f>IF(testdata[[#This Row],[rev]],initStep,MIN(maxAF,IF(testdata[[#This Row],[dir]]="UP",IF(testdata[[#This Row],[ep]]&gt;$I461,$J461+step,$J461),IF(testdata[[#This Row],[ep]]&lt;$I461,$J461+step,$J461))))</f>
        <v>0.18</v>
      </c>
      <c r="K462" s="22">
        <f t="shared" si="7"/>
        <v>264.42</v>
      </c>
      <c r="L462" s="15">
        <f>IF(OR(AND($G461="UP",testdata[[#This Row],[low]]&lt;testdata[[#This Row],[sar-e]]),AND($G461="DN",testdata[[#This Row],[high]]&gt;testdata[[#This Row],[sar-e]])),$I461,testdata[[#This Row],[sar-e]])</f>
        <v>264.42</v>
      </c>
      <c r="N462" s="20"/>
      <c r="O462" s="19"/>
      <c r="P462"/>
      <c r="Q462" s="3">
        <v>460</v>
      </c>
      <c r="R462" s="3" t="b">
        <v>0</v>
      </c>
      <c r="S462" s="24">
        <v>253.54</v>
      </c>
      <c r="T462" s="3">
        <v>0.18</v>
      </c>
      <c r="U462" s="16">
        <v>264.42</v>
      </c>
      <c r="V462" s="3" t="str">
        <f>IF(Table3[[#This Row],[sar]]&lt;&gt;ROUND(testdata[[#This Row],[sar]],4),"ERR","")</f>
        <v/>
      </c>
    </row>
    <row r="463" spans="1:22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4" t="str">
        <f>IF(AND(testdata[[#This Row],[rev]],$G462="UP"),"DN",IF(AND(testdata[[#This Row],[rev]],$G462="DN"),"UP",$G462))</f>
        <v>UP</v>
      </c>
      <c r="H463" s="17" t="b">
        <f>IF(OR(AND($G462="UP",testdata[[#This Row],[low]]&lt;testdata[[#This Row],[sar-e]]),AND($G462="DN",testdata[[#This Row],[high]]&gt;testdata[[#This Row],[sar-e]])),TRUE,FALSE)</f>
        <v>1</v>
      </c>
      <c r="I463" s="1">
        <f>IF(testdata[[#This Row],[rev]],IF(testdata[[#This Row],[dir]]="UP",testdata[[#This Row],[high]],testdata[[#This Row],[low]]),IF($G462="UP",MAX($I462,testdata[[#This Row],[high]]),MIN($I462,testdata[[#This Row],[low]])))</f>
        <v>266.60000000000002</v>
      </c>
      <c r="J463" s="14">
        <f>IF(testdata[[#This Row],[rev]],initStep,MIN(maxAF,IF(testdata[[#This Row],[dir]]="UP",IF(testdata[[#This Row],[ep]]&gt;$I462,$J462+step,$J462),IF(testdata[[#This Row],[ep]]&lt;$I462,$J462+step,$J462))))</f>
        <v>0.02</v>
      </c>
      <c r="K463" s="22">
        <f t="shared" si="7"/>
        <v>263.69</v>
      </c>
      <c r="L463" s="15">
        <f>IF(OR(AND($G462="UP",testdata[[#This Row],[low]]&lt;testdata[[#This Row],[sar-e]]),AND($G462="DN",testdata[[#This Row],[high]]&gt;testdata[[#This Row],[sar-e]])),$I462,testdata[[#This Row],[sar-e]])</f>
        <v>253.54</v>
      </c>
      <c r="N463" s="20"/>
      <c r="O463" s="19"/>
      <c r="P463"/>
      <c r="Q463" s="3">
        <v>461</v>
      </c>
      <c r="R463" s="3" t="b">
        <v>1</v>
      </c>
      <c r="S463" s="24">
        <v>266.60000000000002</v>
      </c>
      <c r="T463" s="3">
        <v>0.02</v>
      </c>
      <c r="U463" s="16">
        <v>253.54</v>
      </c>
      <c r="V463" s="3" t="str">
        <f>IF(Table3[[#This Row],[sar]]&lt;&gt;ROUND(testdata[[#This Row],[sar]],4),"ERR","")</f>
        <v/>
      </c>
    </row>
    <row r="464" spans="1:22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4" t="str">
        <f>IF(AND(testdata[[#This Row],[rev]],$G463="UP"),"DN",IF(AND(testdata[[#This Row],[rev]],$G463="DN"),"UP",$G463))</f>
        <v>UP</v>
      </c>
      <c r="H464" s="17" t="b">
        <f>IF(OR(AND($G463="UP",testdata[[#This Row],[low]]&lt;testdata[[#This Row],[sar-e]]),AND($G463="DN",testdata[[#This Row],[high]]&gt;testdata[[#This Row],[sar-e]])),TRUE,FALSE)</f>
        <v>0</v>
      </c>
      <c r="I464" s="1">
        <f>IF(testdata[[#This Row],[rev]],IF(testdata[[#This Row],[dir]]="UP",testdata[[#This Row],[high]],testdata[[#This Row],[low]]),IF($G463="UP",MAX($I463,testdata[[#This Row],[high]]),MIN($I463,testdata[[#This Row],[low]])))</f>
        <v>267.08</v>
      </c>
      <c r="J464" s="14">
        <f>IF(testdata[[#This Row],[rev]],initStep,MIN(maxAF,IF(testdata[[#This Row],[dir]]="UP",IF(testdata[[#This Row],[ep]]&gt;$I463,$J463+step,$J463),IF(testdata[[#This Row],[ep]]&lt;$I463,$J463+step,$J463))))</f>
        <v>0.04</v>
      </c>
      <c r="K464" s="22">
        <f t="shared" si="7"/>
        <v>253.80119999999999</v>
      </c>
      <c r="L464" s="15">
        <f>IF(OR(AND($G463="UP",testdata[[#This Row],[low]]&lt;testdata[[#This Row],[sar-e]]),AND($G463="DN",testdata[[#This Row],[high]]&gt;testdata[[#This Row],[sar-e]])),$I463,testdata[[#This Row],[sar-e]])</f>
        <v>253.80119999999999</v>
      </c>
      <c r="N464" s="20"/>
      <c r="O464" s="19"/>
      <c r="P464"/>
      <c r="Q464" s="3">
        <v>462</v>
      </c>
      <c r="R464" s="3" t="b">
        <v>0</v>
      </c>
      <c r="S464" s="24">
        <v>267.08</v>
      </c>
      <c r="T464" s="3">
        <v>0.04</v>
      </c>
      <c r="U464" s="16">
        <v>253.80119999999999</v>
      </c>
      <c r="V464" s="3" t="str">
        <f>IF(Table3[[#This Row],[sar]]&lt;&gt;ROUND(testdata[[#This Row],[sar]],4),"ERR","")</f>
        <v/>
      </c>
    </row>
    <row r="465" spans="1:22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4" t="str">
        <f>IF(AND(testdata[[#This Row],[rev]],$G464="UP"),"DN",IF(AND(testdata[[#This Row],[rev]],$G464="DN"),"UP",$G464))</f>
        <v>UP</v>
      </c>
      <c r="H465" s="17" t="b">
        <f>IF(OR(AND($G464="UP",testdata[[#This Row],[low]]&lt;testdata[[#This Row],[sar-e]]),AND($G464="DN",testdata[[#This Row],[high]]&gt;testdata[[#This Row],[sar-e]])),TRUE,FALSE)</f>
        <v>0</v>
      </c>
      <c r="I465" s="1">
        <f>IF(testdata[[#This Row],[rev]],IF(testdata[[#This Row],[dir]]="UP",testdata[[#This Row],[high]],testdata[[#This Row],[low]]),IF($G464="UP",MAX($I464,testdata[[#This Row],[high]]),MIN($I464,testdata[[#This Row],[low]])))</f>
        <v>268.55</v>
      </c>
      <c r="J465" s="14">
        <f>IF(testdata[[#This Row],[rev]],initStep,MIN(maxAF,IF(testdata[[#This Row],[dir]]="UP",IF(testdata[[#This Row],[ep]]&gt;$I464,$J464+step,$J464),IF(testdata[[#This Row],[ep]]&lt;$I464,$J464+step,$J464))))</f>
        <v>0.06</v>
      </c>
      <c r="K465" s="22">
        <f t="shared" si="7"/>
        <v>254.33235199999999</v>
      </c>
      <c r="L465" s="15">
        <f>IF(OR(AND($G464="UP",testdata[[#This Row],[low]]&lt;testdata[[#This Row],[sar-e]]),AND($G464="DN",testdata[[#This Row],[high]]&gt;testdata[[#This Row],[sar-e]])),$I464,testdata[[#This Row],[sar-e]])</f>
        <v>254.33235199999999</v>
      </c>
      <c r="N465" s="20"/>
      <c r="O465" s="19"/>
      <c r="P465"/>
      <c r="Q465" s="3">
        <v>463</v>
      </c>
      <c r="R465" s="3" t="b">
        <v>0</v>
      </c>
      <c r="S465" s="24">
        <v>268.55</v>
      </c>
      <c r="T465" s="3">
        <v>0.06</v>
      </c>
      <c r="U465" s="16">
        <v>254.33240000000001</v>
      </c>
      <c r="V465" s="3" t="str">
        <f>IF(Table3[[#This Row],[sar]]&lt;&gt;ROUND(testdata[[#This Row],[sar]],4),"ERR","")</f>
        <v/>
      </c>
    </row>
    <row r="466" spans="1:22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4" t="str">
        <f>IF(AND(testdata[[#This Row],[rev]],$G465="UP"),"DN",IF(AND(testdata[[#This Row],[rev]],$G465="DN"),"UP",$G465))</f>
        <v>UP</v>
      </c>
      <c r="H466" s="17" t="b">
        <f>IF(OR(AND($G465="UP",testdata[[#This Row],[low]]&lt;testdata[[#This Row],[sar-e]]),AND($G465="DN",testdata[[#This Row],[high]]&gt;testdata[[#This Row],[sar-e]])),TRUE,FALSE)</f>
        <v>0</v>
      </c>
      <c r="I466" s="1">
        <f>IF(testdata[[#This Row],[rev]],IF(testdata[[#This Row],[dir]]="UP",testdata[[#This Row],[high]],testdata[[#This Row],[low]]),IF($G465="UP",MAX($I465,testdata[[#This Row],[high]]),MIN($I465,testdata[[#This Row],[low]])))</f>
        <v>268.55</v>
      </c>
      <c r="J466" s="14">
        <f>IF(testdata[[#This Row],[rev]],initStep,MIN(maxAF,IF(testdata[[#This Row],[dir]]="UP",IF(testdata[[#This Row],[ep]]&gt;$I465,$J465+step,$J465),IF(testdata[[#This Row],[ep]]&lt;$I465,$J465+step,$J465))))</f>
        <v>0.06</v>
      </c>
      <c r="K466" s="22">
        <f t="shared" si="7"/>
        <v>255.18541087999998</v>
      </c>
      <c r="L466" s="15">
        <f>IF(OR(AND($G465="UP",testdata[[#This Row],[low]]&lt;testdata[[#This Row],[sar-e]]),AND($G465="DN",testdata[[#This Row],[high]]&gt;testdata[[#This Row],[sar-e]])),$I465,testdata[[#This Row],[sar-e]])</f>
        <v>255.18541087999998</v>
      </c>
      <c r="N466" s="20"/>
      <c r="O466" s="19"/>
      <c r="P466"/>
      <c r="Q466" s="3">
        <v>464</v>
      </c>
      <c r="R466" s="3" t="b">
        <v>0</v>
      </c>
      <c r="S466" s="24">
        <v>268.55</v>
      </c>
      <c r="T466" s="3">
        <v>0.06</v>
      </c>
      <c r="U466" s="16">
        <v>255.18539999999999</v>
      </c>
      <c r="V466" s="3" t="str">
        <f>IF(Table3[[#This Row],[sar]]&lt;&gt;ROUND(testdata[[#This Row],[sar]],4),"ERR","")</f>
        <v/>
      </c>
    </row>
    <row r="467" spans="1:22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4" t="str">
        <f>IF(AND(testdata[[#This Row],[rev]],$G466="UP"),"DN",IF(AND(testdata[[#This Row],[rev]],$G466="DN"),"UP",$G466))</f>
        <v>UP</v>
      </c>
      <c r="H467" s="17" t="b">
        <f>IF(OR(AND($G466="UP",testdata[[#This Row],[low]]&lt;testdata[[#This Row],[sar-e]]),AND($G466="DN",testdata[[#This Row],[high]]&gt;testdata[[#This Row],[sar-e]])),TRUE,FALSE)</f>
        <v>0</v>
      </c>
      <c r="I467" s="1">
        <f>IF(testdata[[#This Row],[rev]],IF(testdata[[#This Row],[dir]]="UP",testdata[[#This Row],[high]],testdata[[#This Row],[low]]),IF($G466="UP",MAX($I466,testdata[[#This Row],[high]]),MIN($I466,testdata[[#This Row],[low]])))</f>
        <v>268.62</v>
      </c>
      <c r="J467" s="14">
        <f>IF(testdata[[#This Row],[rev]],initStep,MIN(maxAF,IF(testdata[[#This Row],[dir]]="UP",IF(testdata[[#This Row],[ep]]&gt;$I466,$J466+step,$J466),IF(testdata[[#This Row],[ep]]&lt;$I466,$J466+step,$J466))))</f>
        <v>0.08</v>
      </c>
      <c r="K467" s="22">
        <f t="shared" si="7"/>
        <v>255.98728622719997</v>
      </c>
      <c r="L467" s="15">
        <f>IF(OR(AND($G466="UP",testdata[[#This Row],[low]]&lt;testdata[[#This Row],[sar-e]]),AND($G466="DN",testdata[[#This Row],[high]]&gt;testdata[[#This Row],[sar-e]])),$I466,testdata[[#This Row],[sar-e]])</f>
        <v>255.98728622719997</v>
      </c>
      <c r="N467" s="20"/>
      <c r="O467" s="19"/>
      <c r="P467"/>
      <c r="Q467" s="3">
        <v>465</v>
      </c>
      <c r="R467" s="3" t="b">
        <v>0</v>
      </c>
      <c r="S467" s="24">
        <v>268.62</v>
      </c>
      <c r="T467" s="3">
        <v>0.08</v>
      </c>
      <c r="U467" s="16">
        <v>255.9873</v>
      </c>
      <c r="V467" s="3" t="str">
        <f>IF(Table3[[#This Row],[sar]]&lt;&gt;ROUND(testdata[[#This Row],[sar]],4),"ERR","")</f>
        <v/>
      </c>
    </row>
    <row r="468" spans="1:22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4" t="str">
        <f>IF(AND(testdata[[#This Row],[rev]],$G467="UP"),"DN",IF(AND(testdata[[#This Row],[rev]],$G467="DN"),"UP",$G467))</f>
        <v>UP</v>
      </c>
      <c r="H468" s="17" t="b">
        <f>IF(OR(AND($G467="UP",testdata[[#This Row],[low]]&lt;testdata[[#This Row],[sar-e]]),AND($G467="DN",testdata[[#This Row],[high]]&gt;testdata[[#This Row],[sar-e]])),TRUE,FALSE)</f>
        <v>0</v>
      </c>
      <c r="I468" s="1">
        <f>IF(testdata[[#This Row],[rev]],IF(testdata[[#This Row],[dir]]="UP",testdata[[#This Row],[high]],testdata[[#This Row],[low]]),IF($G467="UP",MAX($I467,testdata[[#This Row],[high]]),MIN($I467,testdata[[#This Row],[low]])))</f>
        <v>274.27</v>
      </c>
      <c r="J468" s="14">
        <f>IF(testdata[[#This Row],[rev]],initStep,MIN(maxAF,IF(testdata[[#This Row],[dir]]="UP",IF(testdata[[#This Row],[ep]]&gt;$I467,$J467+step,$J467),IF(testdata[[#This Row],[ep]]&lt;$I467,$J467+step,$J467))))</f>
        <v>0.1</v>
      </c>
      <c r="K468" s="22">
        <f t="shared" si="7"/>
        <v>256.99790332902398</v>
      </c>
      <c r="L468" s="15">
        <f>IF(OR(AND($G467="UP",testdata[[#This Row],[low]]&lt;testdata[[#This Row],[sar-e]]),AND($G467="DN",testdata[[#This Row],[high]]&gt;testdata[[#This Row],[sar-e]])),$I467,testdata[[#This Row],[sar-e]])</f>
        <v>256.99790332902398</v>
      </c>
      <c r="N468" s="20"/>
      <c r="O468" s="19"/>
      <c r="P468"/>
      <c r="Q468" s="3">
        <v>466</v>
      </c>
      <c r="R468" s="3" t="b">
        <v>0</v>
      </c>
      <c r="S468" s="24">
        <v>274.27</v>
      </c>
      <c r="T468" s="3">
        <v>0.1</v>
      </c>
      <c r="U468" s="16">
        <v>256.99790000000002</v>
      </c>
      <c r="V468" s="3" t="str">
        <f>IF(Table3[[#This Row],[sar]]&lt;&gt;ROUND(testdata[[#This Row],[sar]],4),"ERR","")</f>
        <v/>
      </c>
    </row>
    <row r="469" spans="1:22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4" t="str">
        <f>IF(AND(testdata[[#This Row],[rev]],$G468="UP"),"DN",IF(AND(testdata[[#This Row],[rev]],$G468="DN"),"UP",$G468))</f>
        <v>UP</v>
      </c>
      <c r="H469" s="17" t="b">
        <f>IF(OR(AND($G468="UP",testdata[[#This Row],[low]]&lt;testdata[[#This Row],[sar-e]]),AND($G468="DN",testdata[[#This Row],[high]]&gt;testdata[[#This Row],[sar-e]])),TRUE,FALSE)</f>
        <v>0</v>
      </c>
      <c r="I469" s="1">
        <f>IF(testdata[[#This Row],[rev]],IF(testdata[[#This Row],[dir]]="UP",testdata[[#This Row],[high]],testdata[[#This Row],[low]]),IF($G468="UP",MAX($I468,testdata[[#This Row],[high]]),MIN($I468,testdata[[#This Row],[low]])))</f>
        <v>274.39</v>
      </c>
      <c r="J469" s="14">
        <f>IF(testdata[[#This Row],[rev]],initStep,MIN(maxAF,IF(testdata[[#This Row],[dir]]="UP",IF(testdata[[#This Row],[ep]]&gt;$I468,$J468+step,$J468),IF(testdata[[#This Row],[ep]]&lt;$I468,$J468+step,$J468))))</f>
        <v>0.12000000000000001</v>
      </c>
      <c r="K469" s="22">
        <f t="shared" si="7"/>
        <v>258.7251129961216</v>
      </c>
      <c r="L469" s="15">
        <f>IF(OR(AND($G468="UP",testdata[[#This Row],[low]]&lt;testdata[[#This Row],[sar-e]]),AND($G468="DN",testdata[[#This Row],[high]]&gt;testdata[[#This Row],[sar-e]])),$I468,testdata[[#This Row],[sar-e]])</f>
        <v>258.7251129961216</v>
      </c>
      <c r="N469" s="20"/>
      <c r="O469" s="19"/>
      <c r="P469"/>
      <c r="Q469" s="3">
        <v>467</v>
      </c>
      <c r="R469" s="3" t="b">
        <v>0</v>
      </c>
      <c r="S469" s="24">
        <v>274.39</v>
      </c>
      <c r="T469" s="3">
        <v>0.12</v>
      </c>
      <c r="U469" s="16">
        <v>258.7251</v>
      </c>
      <c r="V469" s="3" t="str">
        <f>IF(Table3[[#This Row],[sar]]&lt;&gt;ROUND(testdata[[#This Row],[sar]],4),"ERR","")</f>
        <v/>
      </c>
    </row>
    <row r="470" spans="1:22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4" t="str">
        <f>IF(AND(testdata[[#This Row],[rev]],$G469="UP"),"DN",IF(AND(testdata[[#This Row],[rev]],$G469="DN"),"UP",$G469))</f>
        <v>UP</v>
      </c>
      <c r="H470" s="17" t="b">
        <f>IF(OR(AND($G469="UP",testdata[[#This Row],[low]]&lt;testdata[[#This Row],[sar-e]]),AND($G469="DN",testdata[[#This Row],[high]]&gt;testdata[[#This Row],[sar-e]])),TRUE,FALSE)</f>
        <v>0</v>
      </c>
      <c r="I470" s="1">
        <f>IF(testdata[[#This Row],[rev]],IF(testdata[[#This Row],[dir]]="UP",testdata[[#This Row],[high]],testdata[[#This Row],[low]]),IF($G469="UP",MAX($I469,testdata[[#This Row],[high]]),MIN($I469,testdata[[#This Row],[low]])))</f>
        <v>274.39</v>
      </c>
      <c r="J470" s="14">
        <f>IF(testdata[[#This Row],[rev]],initStep,MIN(maxAF,IF(testdata[[#This Row],[dir]]="UP",IF(testdata[[#This Row],[ep]]&gt;$I469,$J469+step,$J469),IF(testdata[[#This Row],[ep]]&lt;$I469,$J469+step,$J469))))</f>
        <v>0.12000000000000001</v>
      </c>
      <c r="K470" s="22">
        <f t="shared" si="7"/>
        <v>260.604899436587</v>
      </c>
      <c r="L470" s="15">
        <f>IF(OR(AND($G469="UP",testdata[[#This Row],[low]]&lt;testdata[[#This Row],[sar-e]]),AND($G469="DN",testdata[[#This Row],[high]]&gt;testdata[[#This Row],[sar-e]])),$I469,testdata[[#This Row],[sar-e]])</f>
        <v>260.604899436587</v>
      </c>
      <c r="N470" s="20"/>
      <c r="O470" s="19"/>
      <c r="P470"/>
      <c r="Q470" s="3">
        <v>468</v>
      </c>
      <c r="R470" s="3" t="b">
        <v>0</v>
      </c>
      <c r="S470" s="24">
        <v>274.39</v>
      </c>
      <c r="T470" s="3">
        <v>0.12</v>
      </c>
      <c r="U470" s="16">
        <v>260.60489999999999</v>
      </c>
      <c r="V470" s="3" t="str">
        <f>IF(Table3[[#This Row],[sar]]&lt;&gt;ROUND(testdata[[#This Row],[sar]],4),"ERR","")</f>
        <v/>
      </c>
    </row>
    <row r="471" spans="1:22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4" t="str">
        <f>IF(AND(testdata[[#This Row],[rev]],$G470="UP"),"DN",IF(AND(testdata[[#This Row],[rev]],$G470="DN"),"UP",$G470))</f>
        <v>UP</v>
      </c>
      <c r="H471" s="17" t="b">
        <f>IF(OR(AND($G470="UP",testdata[[#This Row],[low]]&lt;testdata[[#This Row],[sar-e]]),AND($G470="DN",testdata[[#This Row],[high]]&gt;testdata[[#This Row],[sar-e]])),TRUE,FALSE)</f>
        <v>0</v>
      </c>
      <c r="I471" s="1">
        <f>IF(testdata[[#This Row],[rev]],IF(testdata[[#This Row],[dir]]="UP",testdata[[#This Row],[high]],testdata[[#This Row],[low]]),IF($G470="UP",MAX($I470,testdata[[#This Row],[high]]),MIN($I470,testdata[[#This Row],[low]])))</f>
        <v>274.39</v>
      </c>
      <c r="J471" s="14">
        <f>IF(testdata[[#This Row],[rev]],initStep,MIN(maxAF,IF(testdata[[#This Row],[dir]]="UP",IF(testdata[[#This Row],[ep]]&gt;$I470,$J470+step,$J470),IF(testdata[[#This Row],[ep]]&lt;$I470,$J470+step,$J470))))</f>
        <v>0.12000000000000001</v>
      </c>
      <c r="K471" s="22">
        <f t="shared" si="7"/>
        <v>262.25911150419654</v>
      </c>
      <c r="L471" s="15">
        <f>IF(OR(AND($G470="UP",testdata[[#This Row],[low]]&lt;testdata[[#This Row],[sar-e]]),AND($G470="DN",testdata[[#This Row],[high]]&gt;testdata[[#This Row],[sar-e]])),$I470,testdata[[#This Row],[sar-e]])</f>
        <v>262.25911150419654</v>
      </c>
      <c r="N471" s="20"/>
      <c r="O471" s="19"/>
      <c r="P471"/>
      <c r="Q471" s="3">
        <v>469</v>
      </c>
      <c r="R471" s="3" t="b">
        <v>0</v>
      </c>
      <c r="S471" s="24">
        <v>274.39</v>
      </c>
      <c r="T471" s="3">
        <v>0.12</v>
      </c>
      <c r="U471" s="16">
        <v>262.25909999999999</v>
      </c>
      <c r="V471" s="3" t="str">
        <f>IF(Table3[[#This Row],[sar]]&lt;&gt;ROUND(testdata[[#This Row],[sar]],4),"ERR","")</f>
        <v/>
      </c>
    </row>
    <row r="472" spans="1:22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4" t="str">
        <f>IF(AND(testdata[[#This Row],[rev]],$G471="UP"),"DN",IF(AND(testdata[[#This Row],[rev]],$G471="DN"),"UP",$G471))</f>
        <v>UP</v>
      </c>
      <c r="H472" s="17" t="b">
        <f>IF(OR(AND($G471="UP",testdata[[#This Row],[low]]&lt;testdata[[#This Row],[sar-e]]),AND($G471="DN",testdata[[#This Row],[high]]&gt;testdata[[#This Row],[sar-e]])),TRUE,FALSE)</f>
        <v>0</v>
      </c>
      <c r="I472" s="1">
        <f>IF(testdata[[#This Row],[rev]],IF(testdata[[#This Row],[dir]]="UP",testdata[[#This Row],[high]],testdata[[#This Row],[low]]),IF($G471="UP",MAX($I471,testdata[[#This Row],[high]]),MIN($I471,testdata[[#This Row],[low]])))</f>
        <v>274.39</v>
      </c>
      <c r="J472" s="14">
        <f>IF(testdata[[#This Row],[rev]],initStep,MIN(maxAF,IF(testdata[[#This Row],[dir]]="UP",IF(testdata[[#This Row],[ep]]&gt;$I471,$J471+step,$J471),IF(testdata[[#This Row],[ep]]&lt;$I471,$J471+step,$J471))))</f>
        <v>0.12000000000000001</v>
      </c>
      <c r="K472" s="22">
        <f t="shared" si="7"/>
        <v>263.71481812369296</v>
      </c>
      <c r="L472" s="15">
        <f>IF(OR(AND($G471="UP",testdata[[#This Row],[low]]&lt;testdata[[#This Row],[sar-e]]),AND($G471="DN",testdata[[#This Row],[high]]&gt;testdata[[#This Row],[sar-e]])),$I471,testdata[[#This Row],[sar-e]])</f>
        <v>263.71481812369296</v>
      </c>
      <c r="N472" s="20"/>
      <c r="O472" s="19"/>
      <c r="P472"/>
      <c r="Q472" s="3">
        <v>470</v>
      </c>
      <c r="R472" s="3" t="b">
        <v>0</v>
      </c>
      <c r="S472" s="24">
        <v>274.39</v>
      </c>
      <c r="T472" s="3">
        <v>0.12</v>
      </c>
      <c r="U472" s="16">
        <v>263.71480000000003</v>
      </c>
      <c r="V472" s="3" t="str">
        <f>IF(Table3[[#This Row],[sar]]&lt;&gt;ROUND(testdata[[#This Row],[sar]],4),"ERR","")</f>
        <v/>
      </c>
    </row>
    <row r="473" spans="1:22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4" t="str">
        <f>IF(AND(testdata[[#This Row],[rev]],$G472="UP"),"DN",IF(AND(testdata[[#This Row],[rev]],$G472="DN"),"UP",$G472))</f>
        <v>DN</v>
      </c>
      <c r="H473" s="17" t="b">
        <f>IF(OR(AND($G472="UP",testdata[[#This Row],[low]]&lt;testdata[[#This Row],[sar-e]]),AND($G472="DN",testdata[[#This Row],[high]]&gt;testdata[[#This Row],[sar-e]])),TRUE,FALSE)</f>
        <v>1</v>
      </c>
      <c r="I473" s="1">
        <f>IF(testdata[[#This Row],[rev]],IF(testdata[[#This Row],[dir]]="UP",testdata[[#This Row],[high]],testdata[[#This Row],[low]]),IF($G472="UP",MAX($I472,testdata[[#This Row],[high]]),MIN($I472,testdata[[#This Row],[low]])))</f>
        <v>261.93</v>
      </c>
      <c r="J473" s="14">
        <f>IF(testdata[[#This Row],[rev]],initStep,MIN(maxAF,IF(testdata[[#This Row],[dir]]="UP",IF(testdata[[#This Row],[ep]]&gt;$I472,$J472+step,$J472),IF(testdata[[#This Row],[ep]]&lt;$I472,$J472+step,$J472))))</f>
        <v>0.02</v>
      </c>
      <c r="K473" s="22">
        <f t="shared" si="7"/>
        <v>264.66000000000003</v>
      </c>
      <c r="L473" s="15">
        <f>IF(OR(AND($G472="UP",testdata[[#This Row],[low]]&lt;testdata[[#This Row],[sar-e]]),AND($G472="DN",testdata[[#This Row],[high]]&gt;testdata[[#This Row],[sar-e]])),$I472,testdata[[#This Row],[sar-e]])</f>
        <v>274.39</v>
      </c>
      <c r="N473" s="20"/>
      <c r="O473" s="19"/>
      <c r="P473"/>
      <c r="Q473" s="3">
        <v>471</v>
      </c>
      <c r="R473" s="3" t="b">
        <v>1</v>
      </c>
      <c r="S473" s="24">
        <v>261.93</v>
      </c>
      <c r="T473" s="3">
        <v>0.02</v>
      </c>
      <c r="U473" s="16">
        <v>274.39</v>
      </c>
      <c r="V473" s="3" t="str">
        <f>IF(Table3[[#This Row],[sar]]&lt;&gt;ROUND(testdata[[#This Row],[sar]],4),"ERR","")</f>
        <v/>
      </c>
    </row>
    <row r="474" spans="1:22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4" t="str">
        <f>IF(AND(testdata[[#This Row],[rev]],$G473="UP"),"DN",IF(AND(testdata[[#This Row],[rev]],$G473="DN"),"UP",$G473))</f>
        <v>DN</v>
      </c>
      <c r="H474" s="17" t="b">
        <f>IF(OR(AND($G473="UP",testdata[[#This Row],[low]]&lt;testdata[[#This Row],[sar-e]]),AND($G473="DN",testdata[[#This Row],[high]]&gt;testdata[[#This Row],[sar-e]])),TRUE,FALSE)</f>
        <v>0</v>
      </c>
      <c r="I474" s="1">
        <f>IF(testdata[[#This Row],[rev]],IF(testdata[[#This Row],[dir]]="UP",testdata[[#This Row],[high]],testdata[[#This Row],[low]]),IF($G473="UP",MAX($I473,testdata[[#This Row],[high]]),MIN($I473,testdata[[#This Row],[low]])))</f>
        <v>260.52999999999997</v>
      </c>
      <c r="J474" s="14">
        <f>IF(testdata[[#This Row],[rev]],initStep,MIN(maxAF,IF(testdata[[#This Row],[dir]]="UP",IF(testdata[[#This Row],[ep]]&gt;$I473,$J473+step,$J473),IF(testdata[[#This Row],[ep]]&lt;$I473,$J473+step,$J473))))</f>
        <v>0.04</v>
      </c>
      <c r="K474" s="22">
        <f t="shared" si="7"/>
        <v>274.14080000000001</v>
      </c>
      <c r="L474" s="15">
        <f>IF(OR(AND($G473="UP",testdata[[#This Row],[low]]&lt;testdata[[#This Row],[sar-e]]),AND($G473="DN",testdata[[#This Row],[high]]&gt;testdata[[#This Row],[sar-e]])),$I473,testdata[[#This Row],[sar-e]])</f>
        <v>274.14080000000001</v>
      </c>
      <c r="N474" s="20"/>
      <c r="O474" s="19"/>
      <c r="P474"/>
      <c r="Q474" s="3">
        <v>472</v>
      </c>
      <c r="R474" s="3" t="b">
        <v>0</v>
      </c>
      <c r="S474" s="24">
        <v>260.52999999999997</v>
      </c>
      <c r="T474" s="3">
        <v>0.04</v>
      </c>
      <c r="U474" s="16">
        <v>274.14080000000001</v>
      </c>
      <c r="V474" s="3" t="str">
        <f>IF(Table3[[#This Row],[sar]]&lt;&gt;ROUND(testdata[[#This Row],[sar]],4),"ERR","")</f>
        <v/>
      </c>
    </row>
    <row r="475" spans="1:22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4" t="str">
        <f>IF(AND(testdata[[#This Row],[rev]],$G474="UP"),"DN",IF(AND(testdata[[#This Row],[rev]],$G474="DN"),"UP",$G474))</f>
        <v>DN</v>
      </c>
      <c r="H475" s="17" t="b">
        <f>IF(OR(AND($G474="UP",testdata[[#This Row],[low]]&lt;testdata[[#This Row],[sar-e]]),AND($G474="DN",testdata[[#This Row],[high]]&gt;testdata[[#This Row],[sar-e]])),TRUE,FALSE)</f>
        <v>0</v>
      </c>
      <c r="I475" s="1">
        <f>IF(testdata[[#This Row],[rev]],IF(testdata[[#This Row],[dir]]="UP",testdata[[#This Row],[high]],testdata[[#This Row],[low]]),IF($G474="UP",MAX($I474,testdata[[#This Row],[high]]),MIN($I474,testdata[[#This Row],[low]])))</f>
        <v>260.52999999999997</v>
      </c>
      <c r="J475" s="14">
        <f>IF(testdata[[#This Row],[rev]],initStep,MIN(maxAF,IF(testdata[[#This Row],[dir]]="UP",IF(testdata[[#This Row],[ep]]&gt;$I474,$J474+step,$J474),IF(testdata[[#This Row],[ep]]&lt;$I474,$J474+step,$J474))))</f>
        <v>0.04</v>
      </c>
      <c r="K475" s="22">
        <f t="shared" si="7"/>
        <v>273.59636799999998</v>
      </c>
      <c r="L475" s="15">
        <f>IF(OR(AND($G474="UP",testdata[[#This Row],[low]]&lt;testdata[[#This Row],[sar-e]]),AND($G474="DN",testdata[[#This Row],[high]]&gt;testdata[[#This Row],[sar-e]])),$I474,testdata[[#This Row],[sar-e]])</f>
        <v>273.59636799999998</v>
      </c>
      <c r="N475" s="20"/>
      <c r="O475" s="19"/>
      <c r="P475"/>
      <c r="Q475" s="3">
        <v>473</v>
      </c>
      <c r="R475" s="3" t="b">
        <v>0</v>
      </c>
      <c r="S475" s="24">
        <v>260.52999999999997</v>
      </c>
      <c r="T475" s="3">
        <v>0.04</v>
      </c>
      <c r="U475" s="16">
        <v>273.59640000000002</v>
      </c>
      <c r="V475" s="3" t="str">
        <f>IF(Table3[[#This Row],[sar]]&lt;&gt;ROUND(testdata[[#This Row],[sar]],4),"ERR","")</f>
        <v/>
      </c>
    </row>
    <row r="476" spans="1:22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4" t="str">
        <f>IF(AND(testdata[[#This Row],[rev]],$G475="UP"),"DN",IF(AND(testdata[[#This Row],[rev]],$G475="DN"),"UP",$G475))</f>
        <v>DN</v>
      </c>
      <c r="H476" s="17" t="b">
        <f>IF(OR(AND($G475="UP",testdata[[#This Row],[low]]&lt;testdata[[#This Row],[sar-e]]),AND($G475="DN",testdata[[#This Row],[high]]&gt;testdata[[#This Row],[sar-e]])),TRUE,FALSE)</f>
        <v>0</v>
      </c>
      <c r="I476" s="1">
        <f>IF(testdata[[#This Row],[rev]],IF(testdata[[#This Row],[dir]]="UP",testdata[[#This Row],[high]],testdata[[#This Row],[low]]),IF($G475="UP",MAX($I475,testdata[[#This Row],[high]]),MIN($I475,testdata[[#This Row],[low]])))</f>
        <v>260.52999999999997</v>
      </c>
      <c r="J476" s="14">
        <f>IF(testdata[[#This Row],[rev]],initStep,MIN(maxAF,IF(testdata[[#This Row],[dir]]="UP",IF(testdata[[#This Row],[ep]]&gt;$I475,$J475+step,$J475),IF(testdata[[#This Row],[ep]]&lt;$I475,$J475+step,$J475))))</f>
        <v>0.04</v>
      </c>
      <c r="K476" s="22">
        <f t="shared" si="7"/>
        <v>273.07371327999999</v>
      </c>
      <c r="L476" s="15">
        <f>IF(OR(AND($G475="UP",testdata[[#This Row],[low]]&lt;testdata[[#This Row],[sar-e]]),AND($G475="DN",testdata[[#This Row],[high]]&gt;testdata[[#This Row],[sar-e]])),$I475,testdata[[#This Row],[sar-e]])</f>
        <v>273.07371327999999</v>
      </c>
      <c r="N476" s="20"/>
      <c r="O476" s="19"/>
      <c r="P476"/>
      <c r="Q476" s="3">
        <v>474</v>
      </c>
      <c r="R476" s="3" t="b">
        <v>0</v>
      </c>
      <c r="S476" s="24">
        <v>260.52999999999997</v>
      </c>
      <c r="T476" s="3">
        <v>0.04</v>
      </c>
      <c r="U476" s="16">
        <v>273.07369999999997</v>
      </c>
      <c r="V476" s="3" t="str">
        <f>IF(Table3[[#This Row],[sar]]&lt;&gt;ROUND(testdata[[#This Row],[sar]],4),"ERR","")</f>
        <v/>
      </c>
    </row>
    <row r="477" spans="1:22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4" t="str">
        <f>IF(AND(testdata[[#This Row],[rev]],$G476="UP"),"DN",IF(AND(testdata[[#This Row],[rev]],$G476="DN"),"UP",$G476))</f>
        <v>DN</v>
      </c>
      <c r="H477" s="17" t="b">
        <f>IF(OR(AND($G476="UP",testdata[[#This Row],[low]]&lt;testdata[[#This Row],[sar-e]]),AND($G476="DN",testdata[[#This Row],[high]]&gt;testdata[[#This Row],[sar-e]])),TRUE,FALSE)</f>
        <v>0</v>
      </c>
      <c r="I477" s="1">
        <f>IF(testdata[[#This Row],[rev]],IF(testdata[[#This Row],[dir]]="UP",testdata[[#This Row],[high]],testdata[[#This Row],[low]]),IF($G476="UP",MAX($I476,testdata[[#This Row],[high]]),MIN($I476,testdata[[#This Row],[low]])))</f>
        <v>256.76</v>
      </c>
      <c r="J477" s="14">
        <f>IF(testdata[[#This Row],[rev]],initStep,MIN(maxAF,IF(testdata[[#This Row],[dir]]="UP",IF(testdata[[#This Row],[ep]]&gt;$I476,$J476+step,$J476),IF(testdata[[#This Row],[ep]]&lt;$I476,$J476+step,$J476))))</f>
        <v>0.06</v>
      </c>
      <c r="K477" s="22">
        <f t="shared" si="7"/>
        <v>272.57196474879999</v>
      </c>
      <c r="L477" s="15">
        <f>IF(OR(AND($G476="UP",testdata[[#This Row],[low]]&lt;testdata[[#This Row],[sar-e]]),AND($G476="DN",testdata[[#This Row],[high]]&gt;testdata[[#This Row],[sar-e]])),$I476,testdata[[#This Row],[sar-e]])</f>
        <v>272.57196474879999</v>
      </c>
      <c r="N477" s="20"/>
      <c r="O477" s="19"/>
      <c r="P477"/>
      <c r="Q477" s="3">
        <v>475</v>
      </c>
      <c r="R477" s="3" t="b">
        <v>0</v>
      </c>
      <c r="S477" s="24">
        <v>256.76</v>
      </c>
      <c r="T477" s="3">
        <v>0.06</v>
      </c>
      <c r="U477" s="16">
        <v>272.572</v>
      </c>
      <c r="V477" s="3" t="str">
        <f>IF(Table3[[#This Row],[sar]]&lt;&gt;ROUND(testdata[[#This Row],[sar]],4),"ERR","")</f>
        <v/>
      </c>
    </row>
    <row r="478" spans="1:22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4" t="str">
        <f>IF(AND(testdata[[#This Row],[rev]],$G477="UP"),"DN",IF(AND(testdata[[#This Row],[rev]],$G477="DN"),"UP",$G477))</f>
        <v>DN</v>
      </c>
      <c r="H478" s="17" t="b">
        <f>IF(OR(AND($G477="UP",testdata[[#This Row],[low]]&lt;testdata[[#This Row],[sar-e]]),AND($G477="DN",testdata[[#This Row],[high]]&gt;testdata[[#This Row],[sar-e]])),TRUE,FALSE)</f>
        <v>0</v>
      </c>
      <c r="I478" s="1">
        <f>IF(testdata[[#This Row],[rev]],IF(testdata[[#This Row],[dir]]="UP",testdata[[#This Row],[high]],testdata[[#This Row],[low]]),IF($G477="UP",MAX($I477,testdata[[#This Row],[high]]),MIN($I477,testdata[[#This Row],[low]])))</f>
        <v>256.76</v>
      </c>
      <c r="J478" s="14">
        <f>IF(testdata[[#This Row],[rev]],initStep,MIN(maxAF,IF(testdata[[#This Row],[dir]]="UP",IF(testdata[[#This Row],[ep]]&gt;$I477,$J477+step,$J477),IF(testdata[[#This Row],[ep]]&lt;$I477,$J477+step,$J477))))</f>
        <v>0.06</v>
      </c>
      <c r="K478" s="22">
        <f t="shared" si="7"/>
        <v>271.623246863872</v>
      </c>
      <c r="L478" s="15">
        <f>IF(OR(AND($G477="UP",testdata[[#This Row],[low]]&lt;testdata[[#This Row],[sar-e]]),AND($G477="DN",testdata[[#This Row],[high]]&gt;testdata[[#This Row],[sar-e]])),$I477,testdata[[#This Row],[sar-e]])</f>
        <v>271.623246863872</v>
      </c>
      <c r="N478" s="20"/>
      <c r="O478" s="19"/>
      <c r="P478"/>
      <c r="Q478" s="3">
        <v>476</v>
      </c>
      <c r="R478" s="3" t="b">
        <v>0</v>
      </c>
      <c r="S478" s="24">
        <v>256.76</v>
      </c>
      <c r="T478" s="3">
        <v>0.06</v>
      </c>
      <c r="U478" s="16">
        <v>271.6232</v>
      </c>
      <c r="V478" s="3" t="str">
        <f>IF(Table3[[#This Row],[sar]]&lt;&gt;ROUND(testdata[[#This Row],[sar]],4),"ERR","")</f>
        <v/>
      </c>
    </row>
    <row r="479" spans="1:22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4" t="str">
        <f>IF(AND(testdata[[#This Row],[rev]],$G478="UP"),"DN",IF(AND(testdata[[#This Row],[rev]],$G478="DN"),"UP",$G478))</f>
        <v>DN</v>
      </c>
      <c r="H479" s="17" t="b">
        <f>IF(OR(AND($G478="UP",testdata[[#This Row],[low]]&lt;testdata[[#This Row],[sar-e]]),AND($G478="DN",testdata[[#This Row],[high]]&gt;testdata[[#This Row],[sar-e]])),TRUE,FALSE)</f>
        <v>0</v>
      </c>
      <c r="I479" s="1">
        <f>IF(testdata[[#This Row],[rev]],IF(testdata[[#This Row],[dir]]="UP",testdata[[#This Row],[high]],testdata[[#This Row],[low]]),IF($G478="UP",MAX($I478,testdata[[#This Row],[high]]),MIN($I478,testdata[[#This Row],[low]])))</f>
        <v>256.68</v>
      </c>
      <c r="J479" s="14">
        <f>IF(testdata[[#This Row],[rev]],initStep,MIN(maxAF,IF(testdata[[#This Row],[dir]]="UP",IF(testdata[[#This Row],[ep]]&gt;$I478,$J478+step,$J478),IF(testdata[[#This Row],[ep]]&lt;$I478,$J478+step,$J478))))</f>
        <v>0.08</v>
      </c>
      <c r="K479" s="22">
        <f t="shared" si="7"/>
        <v>270.73145205203969</v>
      </c>
      <c r="L479" s="15">
        <f>IF(OR(AND($G478="UP",testdata[[#This Row],[low]]&lt;testdata[[#This Row],[sar-e]]),AND($G478="DN",testdata[[#This Row],[high]]&gt;testdata[[#This Row],[sar-e]])),$I478,testdata[[#This Row],[sar-e]])</f>
        <v>270.73145205203969</v>
      </c>
      <c r="N479" s="20"/>
      <c r="O479" s="19"/>
      <c r="P479"/>
      <c r="Q479" s="3">
        <v>477</v>
      </c>
      <c r="R479" s="3" t="b">
        <v>0</v>
      </c>
      <c r="S479" s="24">
        <v>256.68</v>
      </c>
      <c r="T479" s="3">
        <v>0.08</v>
      </c>
      <c r="U479" s="16">
        <v>270.73149999999998</v>
      </c>
      <c r="V479" s="3" t="str">
        <f>IF(Table3[[#This Row],[sar]]&lt;&gt;ROUND(testdata[[#This Row],[sar]],4),"ERR","")</f>
        <v/>
      </c>
    </row>
    <row r="480" spans="1:22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4" t="str">
        <f>IF(AND(testdata[[#This Row],[rev]],$G479="UP"),"DN",IF(AND(testdata[[#This Row],[rev]],$G479="DN"),"UP",$G479))</f>
        <v>DN</v>
      </c>
      <c r="H480" s="17" t="b">
        <f>IF(OR(AND($G479="UP",testdata[[#This Row],[low]]&lt;testdata[[#This Row],[sar-e]]),AND($G479="DN",testdata[[#This Row],[high]]&gt;testdata[[#This Row],[sar-e]])),TRUE,FALSE)</f>
        <v>0</v>
      </c>
      <c r="I480" s="1">
        <f>IF(testdata[[#This Row],[rev]],IF(testdata[[#This Row],[dir]]="UP",testdata[[#This Row],[high]],testdata[[#This Row],[low]]),IF($G479="UP",MAX($I479,testdata[[#This Row],[high]]),MIN($I479,testdata[[#This Row],[low]])))</f>
        <v>256.68</v>
      </c>
      <c r="J480" s="14">
        <f>IF(testdata[[#This Row],[rev]],initStep,MIN(maxAF,IF(testdata[[#This Row],[dir]]="UP",IF(testdata[[#This Row],[ep]]&gt;$I479,$J479+step,$J479),IF(testdata[[#This Row],[ep]]&lt;$I479,$J479+step,$J479))))</f>
        <v>0.08</v>
      </c>
      <c r="K480" s="22">
        <f t="shared" si="7"/>
        <v>269.6073358878765</v>
      </c>
      <c r="L480" s="15">
        <f>IF(OR(AND($G479="UP",testdata[[#This Row],[low]]&lt;testdata[[#This Row],[sar-e]]),AND($G479="DN",testdata[[#This Row],[high]]&gt;testdata[[#This Row],[sar-e]])),$I479,testdata[[#This Row],[sar-e]])</f>
        <v>269.6073358878765</v>
      </c>
      <c r="N480" s="20"/>
      <c r="O480" s="19"/>
      <c r="P480"/>
      <c r="Q480" s="3">
        <v>478</v>
      </c>
      <c r="R480" s="3" t="b">
        <v>0</v>
      </c>
      <c r="S480" s="24">
        <v>256.68</v>
      </c>
      <c r="T480" s="3">
        <v>0.08</v>
      </c>
      <c r="U480" s="16">
        <v>269.60730000000001</v>
      </c>
      <c r="V480" s="3" t="str">
        <f>IF(Table3[[#This Row],[sar]]&lt;&gt;ROUND(testdata[[#This Row],[sar]],4),"ERR","")</f>
        <v/>
      </c>
    </row>
    <row r="481" spans="1:22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4" t="str">
        <f>IF(AND(testdata[[#This Row],[rev]],$G480="UP"),"DN",IF(AND(testdata[[#This Row],[rev]],$G480="DN"),"UP",$G480))</f>
        <v>DN</v>
      </c>
      <c r="H481" s="17" t="b">
        <f>IF(OR(AND($G480="UP",testdata[[#This Row],[low]]&lt;testdata[[#This Row],[sar-e]]),AND($G480="DN",testdata[[#This Row],[high]]&gt;testdata[[#This Row],[sar-e]])),TRUE,FALSE)</f>
        <v>0</v>
      </c>
      <c r="I481" s="1">
        <f>IF(testdata[[#This Row],[rev]],IF(testdata[[#This Row],[dir]]="UP",testdata[[#This Row],[high]],testdata[[#This Row],[low]]),IF($G480="UP",MAX($I480,testdata[[#This Row],[high]]),MIN($I480,testdata[[#This Row],[low]])))</f>
        <v>256.68</v>
      </c>
      <c r="J481" s="14">
        <f>IF(testdata[[#This Row],[rev]],initStep,MIN(maxAF,IF(testdata[[#This Row],[dir]]="UP",IF(testdata[[#This Row],[ep]]&gt;$I480,$J480+step,$J480),IF(testdata[[#This Row],[ep]]&lt;$I480,$J480+step,$J480))))</f>
        <v>0.08</v>
      </c>
      <c r="K481" s="22">
        <f t="shared" si="7"/>
        <v>268.5731490168464</v>
      </c>
      <c r="L481" s="15">
        <f>IF(OR(AND($G480="UP",testdata[[#This Row],[low]]&lt;testdata[[#This Row],[sar-e]]),AND($G480="DN",testdata[[#This Row],[high]]&gt;testdata[[#This Row],[sar-e]])),$I480,testdata[[#This Row],[sar-e]])</f>
        <v>268.5731490168464</v>
      </c>
      <c r="N481" s="20"/>
      <c r="O481" s="19"/>
      <c r="P481"/>
      <c r="Q481" s="3">
        <v>479</v>
      </c>
      <c r="R481" s="3" t="b">
        <v>0</v>
      </c>
      <c r="S481" s="24">
        <v>256.68</v>
      </c>
      <c r="T481" s="3">
        <v>0.08</v>
      </c>
      <c r="U481" s="16">
        <v>268.57310000000001</v>
      </c>
      <c r="V481" s="3" t="str">
        <f>IF(Table3[[#This Row],[sar]]&lt;&gt;ROUND(testdata[[#This Row],[sar]],4),"ERR","")</f>
        <v/>
      </c>
    </row>
    <row r="482" spans="1:22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4" t="str">
        <f>IF(AND(testdata[[#This Row],[rev]],$G481="UP"),"DN",IF(AND(testdata[[#This Row],[rev]],$G481="DN"),"UP",$G481))</f>
        <v>UP</v>
      </c>
      <c r="H482" s="17" t="b">
        <f>IF(OR(AND($G481="UP",testdata[[#This Row],[low]]&lt;testdata[[#This Row],[sar-e]]),AND($G481="DN",testdata[[#This Row],[high]]&gt;testdata[[#This Row],[sar-e]])),TRUE,FALSE)</f>
        <v>1</v>
      </c>
      <c r="I482" s="1">
        <f>IF(testdata[[#This Row],[rev]],IF(testdata[[#This Row],[dir]]="UP",testdata[[#This Row],[high]],testdata[[#This Row],[low]]),IF($G481="UP",MAX($I481,testdata[[#This Row],[high]]),MIN($I481,testdata[[#This Row],[low]])))</f>
        <v>267.91000000000003</v>
      </c>
      <c r="J482" s="14">
        <f>IF(testdata[[#This Row],[rev]],initStep,MIN(maxAF,IF(testdata[[#This Row],[dir]]="UP",IF(testdata[[#This Row],[ep]]&gt;$I481,$J481+step,$J481),IF(testdata[[#This Row],[ep]]&lt;$I481,$J481+step,$J481))))</f>
        <v>0.02</v>
      </c>
      <c r="K482" s="22">
        <f t="shared" si="7"/>
        <v>267.62169709549869</v>
      </c>
      <c r="L482" s="15">
        <f>IF(OR(AND($G481="UP",testdata[[#This Row],[low]]&lt;testdata[[#This Row],[sar-e]]),AND($G481="DN",testdata[[#This Row],[high]]&gt;testdata[[#This Row],[sar-e]])),$I481,testdata[[#This Row],[sar-e]])</f>
        <v>256.68</v>
      </c>
      <c r="N482" s="20"/>
      <c r="O482" s="19"/>
      <c r="P482"/>
      <c r="Q482" s="3">
        <v>480</v>
      </c>
      <c r="R482" s="3" t="b">
        <v>1</v>
      </c>
      <c r="S482" s="24">
        <v>267.91000000000003</v>
      </c>
      <c r="T482" s="3">
        <v>0.02</v>
      </c>
      <c r="U482" s="16">
        <v>256.68</v>
      </c>
      <c r="V482" s="3" t="str">
        <f>IF(Table3[[#This Row],[sar]]&lt;&gt;ROUND(testdata[[#This Row],[sar]],4),"ERR","")</f>
        <v/>
      </c>
    </row>
    <row r="483" spans="1:22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4" t="str">
        <f>IF(AND(testdata[[#This Row],[rev]],$G482="UP"),"DN",IF(AND(testdata[[#This Row],[rev]],$G482="DN"),"UP",$G482))</f>
        <v>UP</v>
      </c>
      <c r="H483" s="17" t="b">
        <f>IF(OR(AND($G482="UP",testdata[[#This Row],[low]]&lt;testdata[[#This Row],[sar-e]]),AND($G482="DN",testdata[[#This Row],[high]]&gt;testdata[[#This Row],[sar-e]])),TRUE,FALSE)</f>
        <v>0</v>
      </c>
      <c r="I483" s="1">
        <f>IF(testdata[[#This Row],[rev]],IF(testdata[[#This Row],[dir]]="UP",testdata[[#This Row],[high]],testdata[[#This Row],[low]]),IF($G482="UP",MAX($I482,testdata[[#This Row],[high]]),MIN($I482,testdata[[#This Row],[low]])))</f>
        <v>268.86</v>
      </c>
      <c r="J483" s="14">
        <f>IF(testdata[[#This Row],[rev]],initStep,MIN(maxAF,IF(testdata[[#This Row],[dir]]="UP",IF(testdata[[#This Row],[ep]]&gt;$I482,$J482+step,$J482),IF(testdata[[#This Row],[ep]]&lt;$I482,$J482+step,$J482))))</f>
        <v>0.04</v>
      </c>
      <c r="K483" s="22">
        <f t="shared" si="7"/>
        <v>256.90460000000002</v>
      </c>
      <c r="L483" s="15">
        <f>IF(OR(AND($G482="UP",testdata[[#This Row],[low]]&lt;testdata[[#This Row],[sar-e]]),AND($G482="DN",testdata[[#This Row],[high]]&gt;testdata[[#This Row],[sar-e]])),$I482,testdata[[#This Row],[sar-e]])</f>
        <v>256.90460000000002</v>
      </c>
      <c r="N483" s="20"/>
      <c r="O483" s="19"/>
      <c r="P483"/>
      <c r="Q483" s="3">
        <v>481</v>
      </c>
      <c r="R483" s="3" t="b">
        <v>0</v>
      </c>
      <c r="S483" s="24">
        <v>268.86</v>
      </c>
      <c r="T483" s="3">
        <v>0.04</v>
      </c>
      <c r="U483" s="16">
        <v>256.90460000000002</v>
      </c>
      <c r="V483" s="3" t="str">
        <f>IF(Table3[[#This Row],[sar]]&lt;&gt;ROUND(testdata[[#This Row],[sar]],4),"ERR","")</f>
        <v/>
      </c>
    </row>
    <row r="484" spans="1:22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4" t="str">
        <f>IF(AND(testdata[[#This Row],[rev]],$G483="UP"),"DN",IF(AND(testdata[[#This Row],[rev]],$G483="DN"),"UP",$G483))</f>
        <v>UP</v>
      </c>
      <c r="H484" s="17" t="b">
        <f>IF(OR(AND($G483="UP",testdata[[#This Row],[low]]&lt;testdata[[#This Row],[sar-e]]),AND($G483="DN",testdata[[#This Row],[high]]&gt;testdata[[#This Row],[sar-e]])),TRUE,FALSE)</f>
        <v>0</v>
      </c>
      <c r="I484" s="1">
        <f>IF(testdata[[#This Row],[rev]],IF(testdata[[#This Row],[dir]]="UP",testdata[[#This Row],[high]],testdata[[#This Row],[low]]),IF($G483="UP",MAX($I483,testdata[[#This Row],[high]]),MIN($I483,testdata[[#This Row],[low]])))</f>
        <v>269.57</v>
      </c>
      <c r="J484" s="14">
        <f>IF(testdata[[#This Row],[rev]],initStep,MIN(maxAF,IF(testdata[[#This Row],[dir]]="UP",IF(testdata[[#This Row],[ep]]&gt;$I483,$J483+step,$J483),IF(testdata[[#This Row],[ep]]&lt;$I483,$J483+step,$J483))))</f>
        <v>0.06</v>
      </c>
      <c r="K484" s="22">
        <f t="shared" si="7"/>
        <v>257.38281599999999</v>
      </c>
      <c r="L484" s="15">
        <f>IF(OR(AND($G483="UP",testdata[[#This Row],[low]]&lt;testdata[[#This Row],[sar-e]]),AND($G483="DN",testdata[[#This Row],[high]]&gt;testdata[[#This Row],[sar-e]])),$I483,testdata[[#This Row],[sar-e]])</f>
        <v>257.38281599999999</v>
      </c>
      <c r="N484" s="20"/>
      <c r="O484" s="19"/>
      <c r="P484"/>
      <c r="Q484" s="3">
        <v>482</v>
      </c>
      <c r="R484" s="3" t="b">
        <v>0</v>
      </c>
      <c r="S484" s="24">
        <v>269.57</v>
      </c>
      <c r="T484" s="3">
        <v>0.06</v>
      </c>
      <c r="U484" s="16">
        <v>257.38279999999997</v>
      </c>
      <c r="V484" s="3" t="str">
        <f>IF(Table3[[#This Row],[sar]]&lt;&gt;ROUND(testdata[[#This Row],[sar]],4),"ERR","")</f>
        <v/>
      </c>
    </row>
    <row r="485" spans="1:22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4" t="str">
        <f>IF(AND(testdata[[#This Row],[rev]],$G484="UP"),"DN",IF(AND(testdata[[#This Row],[rev]],$G484="DN"),"UP",$G484))</f>
        <v>UP</v>
      </c>
      <c r="H485" s="17" t="b">
        <f>IF(OR(AND($G484="UP",testdata[[#This Row],[low]]&lt;testdata[[#This Row],[sar-e]]),AND($G484="DN",testdata[[#This Row],[high]]&gt;testdata[[#This Row],[sar-e]])),TRUE,FALSE)</f>
        <v>0</v>
      </c>
      <c r="I485" s="1">
        <f>IF(testdata[[#This Row],[rev]],IF(testdata[[#This Row],[dir]]="UP",testdata[[#This Row],[high]],testdata[[#This Row],[low]]),IF($G484="UP",MAX($I484,testdata[[#This Row],[high]]),MIN($I484,testdata[[#This Row],[low]])))</f>
        <v>273.58999999999997</v>
      </c>
      <c r="J485" s="14">
        <f>IF(testdata[[#This Row],[rev]],initStep,MIN(maxAF,IF(testdata[[#This Row],[dir]]="UP",IF(testdata[[#This Row],[ep]]&gt;$I484,$J484+step,$J484),IF(testdata[[#This Row],[ep]]&lt;$I484,$J484+step,$J484))))</f>
        <v>0.08</v>
      </c>
      <c r="K485" s="22">
        <f t="shared" si="7"/>
        <v>258.11404704</v>
      </c>
      <c r="L485" s="15">
        <f>IF(OR(AND($G484="UP",testdata[[#This Row],[low]]&lt;testdata[[#This Row],[sar-e]]),AND($G484="DN",testdata[[#This Row],[high]]&gt;testdata[[#This Row],[sar-e]])),$I484,testdata[[#This Row],[sar-e]])</f>
        <v>258.11404704</v>
      </c>
      <c r="N485" s="20"/>
      <c r="O485" s="19"/>
      <c r="P485"/>
      <c r="Q485" s="3">
        <v>483</v>
      </c>
      <c r="R485" s="3" t="b">
        <v>0</v>
      </c>
      <c r="S485" s="24">
        <v>273.58999999999997</v>
      </c>
      <c r="T485" s="3">
        <v>0.08</v>
      </c>
      <c r="U485" s="16">
        <v>258.11399999999998</v>
      </c>
      <c r="V485" s="3" t="str">
        <f>IF(Table3[[#This Row],[sar]]&lt;&gt;ROUND(testdata[[#This Row],[sar]],4),"ERR","")</f>
        <v/>
      </c>
    </row>
    <row r="486" spans="1:22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4" t="str">
        <f>IF(AND(testdata[[#This Row],[rev]],$G485="UP"),"DN",IF(AND(testdata[[#This Row],[rev]],$G485="DN"),"UP",$G485))</f>
        <v>UP</v>
      </c>
      <c r="H486" s="17" t="b">
        <f>IF(OR(AND($G485="UP",testdata[[#This Row],[low]]&lt;testdata[[#This Row],[sar-e]]),AND($G485="DN",testdata[[#This Row],[high]]&gt;testdata[[#This Row],[sar-e]])),TRUE,FALSE)</f>
        <v>0</v>
      </c>
      <c r="I486" s="1">
        <f>IF(testdata[[#This Row],[rev]],IF(testdata[[#This Row],[dir]]="UP",testdata[[#This Row],[high]],testdata[[#This Row],[low]]),IF($G485="UP",MAX($I485,testdata[[#This Row],[high]]),MIN($I485,testdata[[#This Row],[low]])))</f>
        <v>273.58999999999997</v>
      </c>
      <c r="J486" s="14">
        <f>IF(testdata[[#This Row],[rev]],initStep,MIN(maxAF,IF(testdata[[#This Row],[dir]]="UP",IF(testdata[[#This Row],[ep]]&gt;$I485,$J485+step,$J485),IF(testdata[[#This Row],[ep]]&lt;$I485,$J485+step,$J485))))</f>
        <v>0.08</v>
      </c>
      <c r="K486" s="22">
        <f t="shared" si="7"/>
        <v>259.3521232768</v>
      </c>
      <c r="L486" s="15">
        <f>IF(OR(AND($G485="UP",testdata[[#This Row],[low]]&lt;testdata[[#This Row],[sar-e]]),AND($G485="DN",testdata[[#This Row],[high]]&gt;testdata[[#This Row],[sar-e]])),$I485,testdata[[#This Row],[sar-e]])</f>
        <v>259.3521232768</v>
      </c>
      <c r="N486" s="20"/>
      <c r="O486" s="19"/>
      <c r="P486"/>
      <c r="Q486" s="3">
        <v>484</v>
      </c>
      <c r="R486" s="3" t="b">
        <v>0</v>
      </c>
      <c r="S486" s="24">
        <v>273.58999999999997</v>
      </c>
      <c r="T486" s="3">
        <v>0.08</v>
      </c>
      <c r="U486" s="16">
        <v>259.35210000000001</v>
      </c>
      <c r="V486" s="3" t="str">
        <f>IF(Table3[[#This Row],[sar]]&lt;&gt;ROUND(testdata[[#This Row],[sar]],4),"ERR","")</f>
        <v/>
      </c>
    </row>
    <row r="487" spans="1:22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4" t="str">
        <f>IF(AND(testdata[[#This Row],[rev]],$G486="UP"),"DN",IF(AND(testdata[[#This Row],[rev]],$G486="DN"),"UP",$G486))</f>
        <v>DN</v>
      </c>
      <c r="H487" s="17" t="b">
        <f>IF(OR(AND($G486="UP",testdata[[#This Row],[low]]&lt;testdata[[#This Row],[sar-e]]),AND($G486="DN",testdata[[#This Row],[high]]&gt;testdata[[#This Row],[sar-e]])),TRUE,FALSE)</f>
        <v>1</v>
      </c>
      <c r="I487" s="1">
        <f>IF(testdata[[#This Row],[rev]],IF(testdata[[#This Row],[dir]]="UP",testdata[[#This Row],[high]],testdata[[#This Row],[low]]),IF($G486="UP",MAX($I486,testdata[[#This Row],[high]]),MIN($I486,testdata[[#This Row],[low]])))</f>
        <v>256.07</v>
      </c>
      <c r="J487" s="14">
        <f>IF(testdata[[#This Row],[rev]],initStep,MIN(maxAF,IF(testdata[[#This Row],[dir]]="UP",IF(testdata[[#This Row],[ep]]&gt;$I486,$J486+step,$J486),IF(testdata[[#This Row],[ep]]&lt;$I486,$J486+step,$J486))))</f>
        <v>0.02</v>
      </c>
      <c r="K487" s="22">
        <f t="shared" si="7"/>
        <v>260.49115341465603</v>
      </c>
      <c r="L487" s="15">
        <f>IF(OR(AND($G486="UP",testdata[[#This Row],[low]]&lt;testdata[[#This Row],[sar-e]]),AND($G486="DN",testdata[[#This Row],[high]]&gt;testdata[[#This Row],[sar-e]])),$I486,testdata[[#This Row],[sar-e]])</f>
        <v>273.58999999999997</v>
      </c>
      <c r="N487" s="20"/>
      <c r="O487" s="19"/>
      <c r="P487"/>
      <c r="Q487" s="3">
        <v>485</v>
      </c>
      <c r="R487" s="3" t="b">
        <v>1</v>
      </c>
      <c r="S487" s="24">
        <v>256.07</v>
      </c>
      <c r="T487" s="3">
        <v>0.02</v>
      </c>
      <c r="U487" s="16">
        <v>273.58999999999997</v>
      </c>
      <c r="V487" s="3" t="str">
        <f>IF(Table3[[#This Row],[sar]]&lt;&gt;ROUND(testdata[[#This Row],[sar]],4),"ERR","")</f>
        <v/>
      </c>
    </row>
    <row r="488" spans="1:22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4" t="str">
        <f>IF(AND(testdata[[#This Row],[rev]],$G487="UP"),"DN",IF(AND(testdata[[#This Row],[rev]],$G487="DN"),"UP",$G487))</f>
        <v>DN</v>
      </c>
      <c r="H488" s="17" t="b">
        <f>IF(OR(AND($G487="UP",testdata[[#This Row],[low]]&lt;testdata[[#This Row],[sar-e]]),AND($G487="DN",testdata[[#This Row],[high]]&gt;testdata[[#This Row],[sar-e]])),TRUE,FALSE)</f>
        <v>0</v>
      </c>
      <c r="I488" s="1">
        <f>IF(testdata[[#This Row],[rev]],IF(testdata[[#This Row],[dir]]="UP",testdata[[#This Row],[high]],testdata[[#This Row],[low]]),IF($G487="UP",MAX($I487,testdata[[#This Row],[high]]),MIN($I487,testdata[[#This Row],[low]])))</f>
        <v>256.07</v>
      </c>
      <c r="J488" s="14">
        <f>IF(testdata[[#This Row],[rev]],initStep,MIN(maxAF,IF(testdata[[#This Row],[dir]]="UP",IF(testdata[[#This Row],[ep]]&gt;$I487,$J487+step,$J487),IF(testdata[[#This Row],[ep]]&lt;$I487,$J487+step,$J487))))</f>
        <v>0.02</v>
      </c>
      <c r="K488" s="22">
        <f t="shared" si="7"/>
        <v>273.2396</v>
      </c>
      <c r="L488" s="15">
        <f>IF(OR(AND($G487="UP",testdata[[#This Row],[low]]&lt;testdata[[#This Row],[sar-e]]),AND($G487="DN",testdata[[#This Row],[high]]&gt;testdata[[#This Row],[sar-e]])),$I487,testdata[[#This Row],[sar-e]])</f>
        <v>273.2396</v>
      </c>
      <c r="N488" s="20"/>
      <c r="O488" s="19"/>
      <c r="P488"/>
      <c r="Q488" s="3">
        <v>486</v>
      </c>
      <c r="R488" s="3" t="b">
        <v>0</v>
      </c>
      <c r="S488" s="24">
        <v>256.07</v>
      </c>
      <c r="T488" s="3">
        <v>0.02</v>
      </c>
      <c r="U488" s="16">
        <v>273.2396</v>
      </c>
      <c r="V488" s="3" t="str">
        <f>IF(Table3[[#This Row],[sar]]&lt;&gt;ROUND(testdata[[#This Row],[sar]],4),"ERR","")</f>
        <v/>
      </c>
    </row>
    <row r="489" spans="1:22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4" t="str">
        <f>IF(AND(testdata[[#This Row],[rev]],$G488="UP"),"DN",IF(AND(testdata[[#This Row],[rev]],$G488="DN"),"UP",$G488))</f>
        <v>DN</v>
      </c>
      <c r="H489" s="17" t="b">
        <f>IF(OR(AND($G488="UP",testdata[[#This Row],[low]]&lt;testdata[[#This Row],[sar-e]]),AND($G488="DN",testdata[[#This Row],[high]]&gt;testdata[[#This Row],[sar-e]])),TRUE,FALSE)</f>
        <v>0</v>
      </c>
      <c r="I489" s="1">
        <f>IF(testdata[[#This Row],[rev]],IF(testdata[[#This Row],[dir]]="UP",testdata[[#This Row],[high]],testdata[[#This Row],[low]]),IF($G488="UP",MAX($I488,testdata[[#This Row],[high]]),MIN($I488,testdata[[#This Row],[low]])))</f>
        <v>252.34</v>
      </c>
      <c r="J489" s="14">
        <f>IF(testdata[[#This Row],[rev]],initStep,MIN(maxAF,IF(testdata[[#This Row],[dir]]="UP",IF(testdata[[#This Row],[ep]]&gt;$I488,$J488+step,$J488),IF(testdata[[#This Row],[ep]]&lt;$I488,$J488+step,$J488))))</f>
        <v>0.04</v>
      </c>
      <c r="K489" s="22">
        <f t="shared" si="7"/>
        <v>272.896208</v>
      </c>
      <c r="L489" s="15">
        <f>IF(OR(AND($G488="UP",testdata[[#This Row],[low]]&lt;testdata[[#This Row],[sar-e]]),AND($G488="DN",testdata[[#This Row],[high]]&gt;testdata[[#This Row],[sar-e]])),$I488,testdata[[#This Row],[sar-e]])</f>
        <v>272.896208</v>
      </c>
      <c r="N489" s="20"/>
      <c r="O489" s="19"/>
      <c r="P489"/>
      <c r="Q489" s="3">
        <v>487</v>
      </c>
      <c r="R489" s="3" t="b">
        <v>0</v>
      </c>
      <c r="S489" s="24">
        <v>252.34</v>
      </c>
      <c r="T489" s="3">
        <v>0.04</v>
      </c>
      <c r="U489" s="16">
        <v>272.89620000000002</v>
      </c>
      <c r="V489" s="3" t="str">
        <f>IF(Table3[[#This Row],[sar]]&lt;&gt;ROUND(testdata[[#This Row],[sar]],4),"ERR","")</f>
        <v/>
      </c>
    </row>
    <row r="490" spans="1:22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4" t="str">
        <f>IF(AND(testdata[[#This Row],[rev]],$G489="UP"),"DN",IF(AND(testdata[[#This Row],[rev]],$G489="DN"),"UP",$G489))</f>
        <v>DN</v>
      </c>
      <c r="H490" s="17" t="b">
        <f>IF(OR(AND($G489="UP",testdata[[#This Row],[low]]&lt;testdata[[#This Row],[sar-e]]),AND($G489="DN",testdata[[#This Row],[high]]&gt;testdata[[#This Row],[sar-e]])),TRUE,FALSE)</f>
        <v>0</v>
      </c>
      <c r="I490" s="1">
        <f>IF(testdata[[#This Row],[rev]],IF(testdata[[#This Row],[dir]]="UP",testdata[[#This Row],[high]],testdata[[#This Row],[low]]),IF($G489="UP",MAX($I489,testdata[[#This Row],[high]]),MIN($I489,testdata[[#This Row],[low]])))</f>
        <v>252.34</v>
      </c>
      <c r="J490" s="14">
        <f>IF(testdata[[#This Row],[rev]],initStep,MIN(maxAF,IF(testdata[[#This Row],[dir]]="UP",IF(testdata[[#This Row],[ep]]&gt;$I489,$J489+step,$J489),IF(testdata[[#This Row],[ep]]&lt;$I489,$J489+step,$J489))))</f>
        <v>0.04</v>
      </c>
      <c r="K490" s="22">
        <f t="shared" si="7"/>
        <v>272.07395968000003</v>
      </c>
      <c r="L490" s="15">
        <f>IF(OR(AND($G489="UP",testdata[[#This Row],[low]]&lt;testdata[[#This Row],[sar-e]]),AND($G489="DN",testdata[[#This Row],[high]]&gt;testdata[[#This Row],[sar-e]])),$I489,testdata[[#This Row],[sar-e]])</f>
        <v>272.07395968000003</v>
      </c>
      <c r="N490" s="20"/>
      <c r="O490" s="19"/>
      <c r="P490"/>
      <c r="Q490" s="3">
        <v>488</v>
      </c>
      <c r="R490" s="3" t="b">
        <v>0</v>
      </c>
      <c r="S490" s="24">
        <v>252.34</v>
      </c>
      <c r="T490" s="3">
        <v>0.04</v>
      </c>
      <c r="U490" s="16">
        <v>272.07400000000001</v>
      </c>
      <c r="V490" s="3" t="str">
        <f>IF(Table3[[#This Row],[sar]]&lt;&gt;ROUND(testdata[[#This Row],[sar]],4),"ERR","")</f>
        <v/>
      </c>
    </row>
    <row r="491" spans="1:22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4" t="str">
        <f>IF(AND(testdata[[#This Row],[rev]],$G490="UP"),"DN",IF(AND(testdata[[#This Row],[rev]],$G490="DN"),"UP",$G490))</f>
        <v>DN</v>
      </c>
      <c r="H491" s="17" t="b">
        <f>IF(OR(AND($G490="UP",testdata[[#This Row],[low]]&lt;testdata[[#This Row],[sar-e]]),AND($G490="DN",testdata[[#This Row],[high]]&gt;testdata[[#This Row],[sar-e]])),TRUE,FALSE)</f>
        <v>0</v>
      </c>
      <c r="I491" s="1">
        <f>IF(testdata[[#This Row],[rev]],IF(testdata[[#This Row],[dir]]="UP",testdata[[#This Row],[high]],testdata[[#This Row],[low]]),IF($G490="UP",MAX($I490,testdata[[#This Row],[high]]),MIN($I490,testdata[[#This Row],[low]])))</f>
        <v>252.34</v>
      </c>
      <c r="J491" s="14">
        <f>IF(testdata[[#This Row],[rev]],initStep,MIN(maxAF,IF(testdata[[#This Row],[dir]]="UP",IF(testdata[[#This Row],[ep]]&gt;$I490,$J490+step,$J490),IF(testdata[[#This Row],[ep]]&lt;$I490,$J490+step,$J490))))</f>
        <v>0.04</v>
      </c>
      <c r="K491" s="22">
        <f t="shared" si="7"/>
        <v>271.28460129280001</v>
      </c>
      <c r="L491" s="15">
        <f>IF(OR(AND($G490="UP",testdata[[#This Row],[low]]&lt;testdata[[#This Row],[sar-e]]),AND($G490="DN",testdata[[#This Row],[high]]&gt;testdata[[#This Row],[sar-e]])),$I490,testdata[[#This Row],[sar-e]])</f>
        <v>271.28460129280001</v>
      </c>
      <c r="N491" s="20"/>
      <c r="O491" s="19"/>
      <c r="P491"/>
      <c r="Q491" s="3">
        <v>489</v>
      </c>
      <c r="R491" s="3" t="b">
        <v>0</v>
      </c>
      <c r="S491" s="24">
        <v>252.34</v>
      </c>
      <c r="T491" s="3">
        <v>0.04</v>
      </c>
      <c r="U491" s="16">
        <v>271.28460000000001</v>
      </c>
      <c r="V491" s="3" t="str">
        <f>IF(Table3[[#This Row],[sar]]&lt;&gt;ROUND(testdata[[#This Row],[sar]],4),"ERR","")</f>
        <v/>
      </c>
    </row>
    <row r="492" spans="1:22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4" t="str">
        <f>IF(AND(testdata[[#This Row],[rev]],$G491="UP"),"DN",IF(AND(testdata[[#This Row],[rev]],$G491="DN"),"UP",$G491))</f>
        <v>DN</v>
      </c>
      <c r="H492" s="17" t="b">
        <f>IF(OR(AND($G491="UP",testdata[[#This Row],[low]]&lt;testdata[[#This Row],[sar-e]]),AND($G491="DN",testdata[[#This Row],[high]]&gt;testdata[[#This Row],[sar-e]])),TRUE,FALSE)</f>
        <v>0</v>
      </c>
      <c r="I492" s="1">
        <f>IF(testdata[[#This Row],[rev]],IF(testdata[[#This Row],[dir]]="UP",testdata[[#This Row],[high]],testdata[[#This Row],[low]]),IF($G491="UP",MAX($I491,testdata[[#This Row],[high]]),MIN($I491,testdata[[#This Row],[low]])))</f>
        <v>252.34</v>
      </c>
      <c r="J492" s="14">
        <f>IF(testdata[[#This Row],[rev]],initStep,MIN(maxAF,IF(testdata[[#This Row],[dir]]="UP",IF(testdata[[#This Row],[ep]]&gt;$I491,$J491+step,$J491),IF(testdata[[#This Row],[ep]]&lt;$I491,$J491+step,$J491))))</f>
        <v>0.04</v>
      </c>
      <c r="K492" s="22">
        <f t="shared" si="7"/>
        <v>270.526817241088</v>
      </c>
      <c r="L492" s="15">
        <f>IF(OR(AND($G491="UP",testdata[[#This Row],[low]]&lt;testdata[[#This Row],[sar-e]]),AND($G491="DN",testdata[[#This Row],[high]]&gt;testdata[[#This Row],[sar-e]])),$I491,testdata[[#This Row],[sar-e]])</f>
        <v>270.526817241088</v>
      </c>
      <c r="N492" s="20"/>
      <c r="O492" s="19"/>
      <c r="P492"/>
      <c r="Q492" s="3">
        <v>490</v>
      </c>
      <c r="R492" s="3" t="b">
        <v>0</v>
      </c>
      <c r="S492" s="24">
        <v>252.34</v>
      </c>
      <c r="T492" s="3">
        <v>0.04</v>
      </c>
      <c r="U492" s="16">
        <v>270.52679999999998</v>
      </c>
      <c r="V492" s="3" t="str">
        <f>IF(Table3[[#This Row],[sar]]&lt;&gt;ROUND(testdata[[#This Row],[sar]],4),"ERR","")</f>
        <v/>
      </c>
    </row>
    <row r="493" spans="1:22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4" t="str">
        <f>IF(AND(testdata[[#This Row],[rev]],$G492="UP"),"DN",IF(AND(testdata[[#This Row],[rev]],$G492="DN"),"UP",$G492))</f>
        <v>DN</v>
      </c>
      <c r="H493" s="17" t="b">
        <f>IF(OR(AND($G492="UP",testdata[[#This Row],[low]]&lt;testdata[[#This Row],[sar-e]]),AND($G492="DN",testdata[[#This Row],[high]]&gt;testdata[[#This Row],[sar-e]])),TRUE,FALSE)</f>
        <v>0</v>
      </c>
      <c r="I493" s="1">
        <f>IF(testdata[[#This Row],[rev]],IF(testdata[[#This Row],[dir]]="UP",testdata[[#This Row],[high]],testdata[[#This Row],[low]]),IF($G492="UP",MAX($I492,testdata[[#This Row],[high]]),MIN($I492,testdata[[#This Row],[low]])))</f>
        <v>252.34</v>
      </c>
      <c r="J493" s="14">
        <f>IF(testdata[[#This Row],[rev]],initStep,MIN(maxAF,IF(testdata[[#This Row],[dir]]="UP",IF(testdata[[#This Row],[ep]]&gt;$I492,$J492+step,$J492),IF(testdata[[#This Row],[ep]]&lt;$I492,$J492+step,$J492))))</f>
        <v>0.04</v>
      </c>
      <c r="K493" s="22">
        <f t="shared" si="7"/>
        <v>269.79934455144451</v>
      </c>
      <c r="L493" s="15">
        <f>IF(OR(AND($G492="UP",testdata[[#This Row],[low]]&lt;testdata[[#This Row],[sar-e]]),AND($G492="DN",testdata[[#This Row],[high]]&gt;testdata[[#This Row],[sar-e]])),$I492,testdata[[#This Row],[sar-e]])</f>
        <v>269.79934455144451</v>
      </c>
      <c r="N493" s="20"/>
      <c r="O493" s="19"/>
      <c r="P493"/>
      <c r="Q493" s="3">
        <v>491</v>
      </c>
      <c r="R493" s="3" t="b">
        <v>0</v>
      </c>
      <c r="S493" s="24">
        <v>252.34</v>
      </c>
      <c r="T493" s="3">
        <v>0.04</v>
      </c>
      <c r="U493" s="16">
        <v>269.79930000000002</v>
      </c>
      <c r="V493" s="3" t="str">
        <f>IF(Table3[[#This Row],[sar]]&lt;&gt;ROUND(testdata[[#This Row],[sar]],4),"ERR","")</f>
        <v/>
      </c>
    </row>
    <row r="494" spans="1:22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4" t="str">
        <f>IF(AND(testdata[[#This Row],[rev]],$G493="UP"),"DN",IF(AND(testdata[[#This Row],[rev]],$G493="DN"),"UP",$G493))</f>
        <v>DN</v>
      </c>
      <c r="H494" s="17" t="b">
        <f>IF(OR(AND($G493="UP",testdata[[#This Row],[low]]&lt;testdata[[#This Row],[sar-e]]),AND($G493="DN",testdata[[#This Row],[high]]&gt;testdata[[#This Row],[sar-e]])),TRUE,FALSE)</f>
        <v>0</v>
      </c>
      <c r="I494" s="1">
        <f>IF(testdata[[#This Row],[rev]],IF(testdata[[#This Row],[dir]]="UP",testdata[[#This Row],[high]],testdata[[#This Row],[low]]),IF($G493="UP",MAX($I493,testdata[[#This Row],[high]]),MIN($I493,testdata[[#This Row],[low]])))</f>
        <v>247.37</v>
      </c>
      <c r="J494" s="14">
        <f>IF(testdata[[#This Row],[rev]],initStep,MIN(maxAF,IF(testdata[[#This Row],[dir]]="UP",IF(testdata[[#This Row],[ep]]&gt;$I493,$J493+step,$J493),IF(testdata[[#This Row],[ep]]&lt;$I493,$J493+step,$J493))))</f>
        <v>0.06</v>
      </c>
      <c r="K494" s="22">
        <f t="shared" ref="K494:K503" si="8">IF($G493="UP",MIN($L493+$J493*($I493-$L493),MIN($E492:$E493)),MAX($L493+$J493*($I493-$L493),MAX($D492:$D493)))</f>
        <v>269.10097076938672</v>
      </c>
      <c r="L494" s="15">
        <f>IF(OR(AND($G493="UP",testdata[[#This Row],[low]]&lt;testdata[[#This Row],[sar-e]]),AND($G493="DN",testdata[[#This Row],[high]]&gt;testdata[[#This Row],[sar-e]])),$I493,testdata[[#This Row],[sar-e]])</f>
        <v>269.10097076938672</v>
      </c>
      <c r="N494" s="20"/>
      <c r="O494" s="19"/>
      <c r="P494"/>
      <c r="Q494" s="3">
        <v>492</v>
      </c>
      <c r="R494" s="3" t="b">
        <v>0</v>
      </c>
      <c r="S494" s="24">
        <v>247.37</v>
      </c>
      <c r="T494" s="3">
        <v>0.06</v>
      </c>
      <c r="U494" s="16">
        <v>269.101</v>
      </c>
      <c r="V494" s="3" t="str">
        <f>IF(Table3[[#This Row],[sar]]&lt;&gt;ROUND(testdata[[#This Row],[sar]],4),"ERR","")</f>
        <v/>
      </c>
    </row>
    <row r="495" spans="1:22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4" t="str">
        <f>IF(AND(testdata[[#This Row],[rev]],$G494="UP"),"DN",IF(AND(testdata[[#This Row],[rev]],$G494="DN"),"UP",$G494))</f>
        <v>DN</v>
      </c>
      <c r="H495" s="17" t="b">
        <f>IF(OR(AND($G494="UP",testdata[[#This Row],[low]]&lt;testdata[[#This Row],[sar-e]]),AND($G494="DN",testdata[[#This Row],[high]]&gt;testdata[[#This Row],[sar-e]])),TRUE,FALSE)</f>
        <v>0</v>
      </c>
      <c r="I495" s="1">
        <f>IF(testdata[[#This Row],[rev]],IF(testdata[[#This Row],[dir]]="UP",testdata[[#This Row],[high]],testdata[[#This Row],[low]]),IF($G494="UP",MAX($I494,testdata[[#This Row],[high]]),MIN($I494,testdata[[#This Row],[low]])))</f>
        <v>247.13</v>
      </c>
      <c r="J495" s="14">
        <f>IF(testdata[[#This Row],[rev]],initStep,MIN(maxAF,IF(testdata[[#This Row],[dir]]="UP",IF(testdata[[#This Row],[ep]]&gt;$I494,$J494+step,$J494),IF(testdata[[#This Row],[ep]]&lt;$I494,$J494+step,$J494))))</f>
        <v>0.08</v>
      </c>
      <c r="K495" s="22">
        <f t="shared" si="8"/>
        <v>267.79711252322352</v>
      </c>
      <c r="L495" s="15">
        <f>IF(OR(AND($G494="UP",testdata[[#This Row],[low]]&lt;testdata[[#This Row],[sar-e]]),AND($G494="DN",testdata[[#This Row],[high]]&gt;testdata[[#This Row],[sar-e]])),$I494,testdata[[#This Row],[sar-e]])</f>
        <v>267.79711252322352</v>
      </c>
      <c r="N495" s="20"/>
      <c r="O495" s="19"/>
      <c r="P495"/>
      <c r="Q495" s="3">
        <v>493</v>
      </c>
      <c r="R495" s="3" t="b">
        <v>0</v>
      </c>
      <c r="S495" s="24">
        <v>247.13</v>
      </c>
      <c r="T495" s="3">
        <v>0.08</v>
      </c>
      <c r="U495" s="16">
        <v>267.7971</v>
      </c>
      <c r="V495" s="3" t="str">
        <f>IF(Table3[[#This Row],[sar]]&lt;&gt;ROUND(testdata[[#This Row],[sar]],4),"ERR","")</f>
        <v/>
      </c>
    </row>
    <row r="496" spans="1:22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4" t="str">
        <f>IF(AND(testdata[[#This Row],[rev]],$G495="UP"),"DN",IF(AND(testdata[[#This Row],[rev]],$G495="DN"),"UP",$G495))</f>
        <v>DN</v>
      </c>
      <c r="H496" s="17" t="b">
        <f>IF(OR(AND($G495="UP",testdata[[#This Row],[low]]&lt;testdata[[#This Row],[sar-e]]),AND($G495="DN",testdata[[#This Row],[high]]&gt;testdata[[#This Row],[sar-e]])),TRUE,FALSE)</f>
        <v>0</v>
      </c>
      <c r="I496" s="1">
        <f>IF(testdata[[#This Row],[rev]],IF(testdata[[#This Row],[dir]]="UP",testdata[[#This Row],[high]],testdata[[#This Row],[low]]),IF($G495="UP",MAX($I495,testdata[[#This Row],[high]]),MIN($I495,testdata[[#This Row],[low]])))</f>
        <v>243.3</v>
      </c>
      <c r="J496" s="14">
        <f>IF(testdata[[#This Row],[rev]],initStep,MIN(maxAF,IF(testdata[[#This Row],[dir]]="UP",IF(testdata[[#This Row],[ep]]&gt;$I495,$J495+step,$J495),IF(testdata[[#This Row],[ep]]&lt;$I495,$J495+step,$J495))))</f>
        <v>0.1</v>
      </c>
      <c r="K496" s="22">
        <f t="shared" si="8"/>
        <v>266.14374352136565</v>
      </c>
      <c r="L496" s="15">
        <f>IF(OR(AND($G495="UP",testdata[[#This Row],[low]]&lt;testdata[[#This Row],[sar-e]]),AND($G495="DN",testdata[[#This Row],[high]]&gt;testdata[[#This Row],[sar-e]])),$I495,testdata[[#This Row],[sar-e]])</f>
        <v>266.14374352136565</v>
      </c>
      <c r="N496" s="20"/>
      <c r="O496" s="19"/>
      <c r="P496"/>
      <c r="Q496" s="3">
        <v>494</v>
      </c>
      <c r="R496" s="3" t="b">
        <v>0</v>
      </c>
      <c r="S496" s="24">
        <v>243.3</v>
      </c>
      <c r="T496" s="3">
        <v>0.1</v>
      </c>
      <c r="U496" s="16">
        <v>266.14370000000002</v>
      </c>
      <c r="V496" s="3" t="str">
        <f>IF(Table3[[#This Row],[sar]]&lt;&gt;ROUND(testdata[[#This Row],[sar]],4),"ERR","")</f>
        <v/>
      </c>
    </row>
    <row r="497" spans="1:22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4" t="str">
        <f>IF(AND(testdata[[#This Row],[rev]],$G496="UP"),"DN",IF(AND(testdata[[#This Row],[rev]],$G496="DN"),"UP",$G496))</f>
        <v>DN</v>
      </c>
      <c r="H497" s="17" t="b">
        <f>IF(OR(AND($G496="UP",testdata[[#This Row],[low]]&lt;testdata[[#This Row],[sar-e]]),AND($G496="DN",testdata[[#This Row],[high]]&gt;testdata[[#This Row],[sar-e]])),TRUE,FALSE)</f>
        <v>0</v>
      </c>
      <c r="I497" s="1">
        <f>IF(testdata[[#This Row],[rev]],IF(testdata[[#This Row],[dir]]="UP",testdata[[#This Row],[high]],testdata[[#This Row],[low]]),IF($G496="UP",MAX($I496,testdata[[#This Row],[high]]),MIN($I496,testdata[[#This Row],[low]])))</f>
        <v>238.71</v>
      </c>
      <c r="J497" s="14">
        <f>IF(testdata[[#This Row],[rev]],initStep,MIN(maxAF,IF(testdata[[#This Row],[dir]]="UP",IF(testdata[[#This Row],[ep]]&gt;$I496,$J496+step,$J496),IF(testdata[[#This Row],[ep]]&lt;$I496,$J496+step,$J496))))</f>
        <v>0.12000000000000001</v>
      </c>
      <c r="K497" s="22">
        <f t="shared" si="8"/>
        <v>263.85936916922907</v>
      </c>
      <c r="L497" s="15">
        <f>IF(OR(AND($G496="UP",testdata[[#This Row],[low]]&lt;testdata[[#This Row],[sar-e]]),AND($G496="DN",testdata[[#This Row],[high]]&gt;testdata[[#This Row],[sar-e]])),$I496,testdata[[#This Row],[sar-e]])</f>
        <v>263.85936916922907</v>
      </c>
      <c r="N497" s="20"/>
      <c r="O497" s="19"/>
      <c r="P497"/>
      <c r="Q497" s="3">
        <v>495</v>
      </c>
      <c r="R497" s="3" t="b">
        <v>0</v>
      </c>
      <c r="S497" s="24">
        <v>238.71</v>
      </c>
      <c r="T497" s="3">
        <v>0.12</v>
      </c>
      <c r="U497" s="16">
        <v>263.85939999999999</v>
      </c>
      <c r="V497" s="3" t="str">
        <f>IF(Table3[[#This Row],[sar]]&lt;&gt;ROUND(testdata[[#This Row],[sar]],4),"ERR","")</f>
        <v/>
      </c>
    </row>
    <row r="498" spans="1:22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4" t="str">
        <f>IF(AND(testdata[[#This Row],[rev]],$G497="UP"),"DN",IF(AND(testdata[[#This Row],[rev]],$G497="DN"),"UP",$G497))</f>
        <v>DN</v>
      </c>
      <c r="H498" s="17" t="b">
        <f>IF(OR(AND($G497="UP",testdata[[#This Row],[low]]&lt;testdata[[#This Row],[sar-e]]),AND($G497="DN",testdata[[#This Row],[high]]&gt;testdata[[#This Row],[sar-e]])),TRUE,FALSE)</f>
        <v>0</v>
      </c>
      <c r="I498" s="1">
        <f>IF(testdata[[#This Row],[rev]],IF(testdata[[#This Row],[dir]]="UP",testdata[[#This Row],[high]],testdata[[#This Row],[low]]),IF($G497="UP",MAX($I497,testdata[[#This Row],[high]]),MIN($I497,testdata[[#This Row],[low]])))</f>
        <v>235.52</v>
      </c>
      <c r="J498" s="14">
        <f>IF(testdata[[#This Row],[rev]],initStep,MIN(maxAF,IF(testdata[[#This Row],[dir]]="UP",IF(testdata[[#This Row],[ep]]&gt;$I497,$J497+step,$J497),IF(testdata[[#This Row],[ep]]&lt;$I497,$J497+step,$J497))))</f>
        <v>0.14000000000000001</v>
      </c>
      <c r="K498" s="22">
        <f t="shared" si="8"/>
        <v>260.8414448689216</v>
      </c>
      <c r="L498" s="15">
        <f>IF(OR(AND($G497="UP",testdata[[#This Row],[low]]&lt;testdata[[#This Row],[sar-e]]),AND($G497="DN",testdata[[#This Row],[high]]&gt;testdata[[#This Row],[sar-e]])),$I497,testdata[[#This Row],[sar-e]])</f>
        <v>260.8414448689216</v>
      </c>
      <c r="N498" s="20"/>
      <c r="O498" s="19"/>
      <c r="P498"/>
      <c r="Q498" s="3">
        <v>496</v>
      </c>
      <c r="R498" s="3" t="b">
        <v>0</v>
      </c>
      <c r="S498" s="24">
        <v>235.52</v>
      </c>
      <c r="T498" s="3">
        <v>0.14000000000000001</v>
      </c>
      <c r="U498" s="16">
        <v>260.84140000000002</v>
      </c>
      <c r="V498" s="3" t="str">
        <f>IF(Table3[[#This Row],[sar]]&lt;&gt;ROUND(testdata[[#This Row],[sar]],4),"ERR","")</f>
        <v/>
      </c>
    </row>
    <row r="499" spans="1:22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4" t="str">
        <f>IF(AND(testdata[[#This Row],[rev]],$G498="UP"),"DN",IF(AND(testdata[[#This Row],[rev]],$G498="DN"),"UP",$G498))</f>
        <v>DN</v>
      </c>
      <c r="H499" s="17" t="b">
        <f>IF(OR(AND($G498="UP",testdata[[#This Row],[low]]&lt;testdata[[#This Row],[sar-e]]),AND($G498="DN",testdata[[#This Row],[high]]&gt;testdata[[#This Row],[sar-e]])),TRUE,FALSE)</f>
        <v>0</v>
      </c>
      <c r="I499" s="1">
        <f>IF(testdata[[#This Row],[rev]],IF(testdata[[#This Row],[dir]]="UP",testdata[[#This Row],[high]],testdata[[#This Row],[low]]),IF($G498="UP",MAX($I498,testdata[[#This Row],[high]]),MIN($I498,testdata[[#This Row],[low]])))</f>
        <v>229.92</v>
      </c>
      <c r="J499" s="14">
        <f>IF(testdata[[#This Row],[rev]],initStep,MIN(maxAF,IF(testdata[[#This Row],[dir]]="UP",IF(testdata[[#This Row],[ep]]&gt;$I498,$J498+step,$J498),IF(testdata[[#This Row],[ep]]&lt;$I498,$J498+step,$J498))))</f>
        <v>0.16</v>
      </c>
      <c r="K499" s="22">
        <f t="shared" si="8"/>
        <v>257.29644258727257</v>
      </c>
      <c r="L499" s="15">
        <f>IF(OR(AND($G498="UP",testdata[[#This Row],[low]]&lt;testdata[[#This Row],[sar-e]]),AND($G498="DN",testdata[[#This Row],[high]]&gt;testdata[[#This Row],[sar-e]])),$I498,testdata[[#This Row],[sar-e]])</f>
        <v>257.29644258727257</v>
      </c>
      <c r="N499" s="20"/>
      <c r="O499" s="19"/>
      <c r="P499"/>
      <c r="Q499" s="3">
        <v>497</v>
      </c>
      <c r="R499" s="3" t="b">
        <v>0</v>
      </c>
      <c r="S499" s="24">
        <v>229.92</v>
      </c>
      <c r="T499" s="3">
        <v>0.16</v>
      </c>
      <c r="U499" s="16">
        <v>257.29640000000001</v>
      </c>
      <c r="V499" s="3" t="str">
        <f>IF(Table3[[#This Row],[sar]]&lt;&gt;ROUND(testdata[[#This Row],[sar]],4),"ERR","")</f>
        <v/>
      </c>
    </row>
    <row r="500" spans="1:22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4" t="str">
        <f>IF(AND(testdata[[#This Row],[rev]],$G499="UP"),"DN",IF(AND(testdata[[#This Row],[rev]],$G499="DN"),"UP",$G499))</f>
        <v>DN</v>
      </c>
      <c r="H500" s="17" t="b">
        <f>IF(OR(AND($G499="UP",testdata[[#This Row],[low]]&lt;testdata[[#This Row],[sar-e]]),AND($G499="DN",testdata[[#This Row],[high]]&gt;testdata[[#This Row],[sar-e]])),TRUE,FALSE)</f>
        <v>0</v>
      </c>
      <c r="I500" s="1">
        <f>IF(testdata[[#This Row],[rev]],IF(testdata[[#This Row],[dir]]="UP",testdata[[#This Row],[high]],testdata[[#This Row],[low]]),IF($G499="UP",MAX($I499,testdata[[#This Row],[high]]),MIN($I499,testdata[[#This Row],[low]])))</f>
        <v>229.42</v>
      </c>
      <c r="J500" s="14">
        <f>IF(testdata[[#This Row],[rev]],initStep,MIN(maxAF,IF(testdata[[#This Row],[dir]]="UP",IF(testdata[[#This Row],[ep]]&gt;$I499,$J499+step,$J499),IF(testdata[[#This Row],[ep]]&lt;$I499,$J499+step,$J499))))</f>
        <v>0.18</v>
      </c>
      <c r="K500" s="22">
        <f t="shared" si="8"/>
        <v>252.91621177330896</v>
      </c>
      <c r="L500" s="15">
        <f>IF(OR(AND($G499="UP",testdata[[#This Row],[low]]&lt;testdata[[#This Row],[sar-e]]),AND($G499="DN",testdata[[#This Row],[high]]&gt;testdata[[#This Row],[sar-e]])),$I499,testdata[[#This Row],[sar-e]])</f>
        <v>252.91621177330896</v>
      </c>
      <c r="N500" s="20"/>
      <c r="O500" s="19"/>
      <c r="P500"/>
      <c r="Q500" s="3">
        <v>498</v>
      </c>
      <c r="R500" s="3" t="b">
        <v>0</v>
      </c>
      <c r="S500" s="24">
        <v>229.42</v>
      </c>
      <c r="T500" s="3">
        <v>0.18</v>
      </c>
      <c r="U500" s="16">
        <v>252.9162</v>
      </c>
      <c r="V500" s="3" t="str">
        <f>IF(Table3[[#This Row],[sar]]&lt;&gt;ROUND(testdata[[#This Row],[sar]],4),"ERR","")</f>
        <v/>
      </c>
    </row>
    <row r="501" spans="1:22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4" t="str">
        <f>IF(AND(testdata[[#This Row],[rev]],$G500="UP"),"DN",IF(AND(testdata[[#This Row],[rev]],$G500="DN"),"UP",$G500))</f>
        <v>DN</v>
      </c>
      <c r="H501" s="17" t="b">
        <f>IF(OR(AND($G500="UP",testdata[[#This Row],[low]]&lt;testdata[[#This Row],[sar-e]]),AND($G500="DN",testdata[[#This Row],[high]]&gt;testdata[[#This Row],[sar-e]])),TRUE,FALSE)</f>
        <v>0</v>
      </c>
      <c r="I501" s="1">
        <f>IF(testdata[[#This Row],[rev]],IF(testdata[[#This Row],[dir]]="UP",testdata[[#This Row],[high]],testdata[[#This Row],[low]]),IF($G500="UP",MAX($I500,testdata[[#This Row],[high]]),MIN($I500,testdata[[#This Row],[low]])))</f>
        <v>229.42</v>
      </c>
      <c r="J501" s="14">
        <f>IF(testdata[[#This Row],[rev]],initStep,MIN(maxAF,IF(testdata[[#This Row],[dir]]="UP",IF(testdata[[#This Row],[ep]]&gt;$I500,$J500+step,$J500),IF(testdata[[#This Row],[ep]]&lt;$I500,$J500+step,$J500))))</f>
        <v>0.18</v>
      </c>
      <c r="K501" s="22">
        <f t="shared" si="8"/>
        <v>248.68689365411333</v>
      </c>
      <c r="L501" s="15">
        <f>IF(OR(AND($G500="UP",testdata[[#This Row],[low]]&lt;testdata[[#This Row],[sar-e]]),AND($G500="DN",testdata[[#This Row],[high]]&gt;testdata[[#This Row],[sar-e]])),$I500,testdata[[#This Row],[sar-e]])</f>
        <v>248.68689365411333</v>
      </c>
      <c r="N501" s="20"/>
      <c r="O501" s="19"/>
      <c r="P501"/>
      <c r="Q501" s="3">
        <v>499</v>
      </c>
      <c r="R501" s="3" t="b">
        <v>0</v>
      </c>
      <c r="S501" s="24">
        <v>229.42</v>
      </c>
      <c r="T501" s="3">
        <v>0.18</v>
      </c>
      <c r="U501" s="16">
        <v>248.68690000000001</v>
      </c>
      <c r="V501" s="3" t="str">
        <f>IF(Table3[[#This Row],[sar]]&lt;&gt;ROUND(testdata[[#This Row],[sar]],4),"ERR","")</f>
        <v/>
      </c>
    </row>
    <row r="502" spans="1:22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4" t="str">
        <f>IF(AND(testdata[[#This Row],[rev]],$G501="UP"),"DN",IF(AND(testdata[[#This Row],[rev]],$G501="DN"),"UP",$G501))</f>
        <v>UP</v>
      </c>
      <c r="H502" s="17" t="b">
        <f>IF(OR(AND($G501="UP",testdata[[#This Row],[low]]&lt;testdata[[#This Row],[sar-e]]),AND($G501="DN",testdata[[#This Row],[high]]&gt;testdata[[#This Row],[sar-e]])),TRUE,FALSE)</f>
        <v>1</v>
      </c>
      <c r="I502" s="1">
        <f>IF(testdata[[#This Row],[rev]],IF(testdata[[#This Row],[dir]]="UP",testdata[[#This Row],[high]],testdata[[#This Row],[low]]),IF($G501="UP",MAX($I501,testdata[[#This Row],[high]]),MIN($I501,testdata[[#This Row],[low]])))</f>
        <v>246.73</v>
      </c>
      <c r="J502" s="14">
        <f>IF(testdata[[#This Row],[rev]],initStep,MIN(maxAF,IF(testdata[[#This Row],[dir]]="UP",IF(testdata[[#This Row],[ep]]&gt;$I501,$J501+step,$J501),IF(testdata[[#This Row],[ep]]&lt;$I501,$J501+step,$J501))))</f>
        <v>0.02</v>
      </c>
      <c r="K502" s="22">
        <f t="shared" si="8"/>
        <v>245.21885279637294</v>
      </c>
      <c r="L502" s="15">
        <f>IF(OR(AND($G501="UP",testdata[[#This Row],[low]]&lt;testdata[[#This Row],[sar-e]]),AND($G501="DN",testdata[[#This Row],[high]]&gt;testdata[[#This Row],[sar-e]])),$I501,testdata[[#This Row],[sar-e]])</f>
        <v>229.42</v>
      </c>
      <c r="N502" s="20"/>
      <c r="O502" s="19"/>
      <c r="P502"/>
      <c r="Q502" s="3">
        <v>500</v>
      </c>
      <c r="R502" s="3" t="b">
        <v>1</v>
      </c>
      <c r="S502" s="24">
        <v>246.73</v>
      </c>
      <c r="T502" s="3">
        <v>0.02</v>
      </c>
      <c r="U502" s="16">
        <v>229.42</v>
      </c>
      <c r="V502" s="3" t="str">
        <f>IF(Table3[[#This Row],[sar]]&lt;&gt;ROUND(testdata[[#This Row],[sar]],4),"ERR","")</f>
        <v/>
      </c>
    </row>
    <row r="503" spans="1:22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4" t="str">
        <f>IF(AND(testdata[[#This Row],[rev]],$G502="UP"),"DN",IF(AND(testdata[[#This Row],[rev]],$G502="DN"),"UP",$G502))</f>
        <v>UP</v>
      </c>
      <c r="H503" s="17" t="b">
        <f>IF(OR(AND($G502="UP",testdata[[#This Row],[low]]&lt;testdata[[#This Row],[sar-e]]),AND($G502="DN",testdata[[#This Row],[high]]&gt;testdata[[#This Row],[sar-e]])),TRUE,FALSE)</f>
        <v>0</v>
      </c>
      <c r="I503" s="1">
        <f>IF(testdata[[#This Row],[rev]],IF(testdata[[#This Row],[dir]]="UP",testdata[[#This Row],[high]],testdata[[#This Row],[low]]),IF($G502="UP",MAX($I502,testdata[[#This Row],[high]]),MIN($I502,testdata[[#This Row],[low]])))</f>
        <v>246.73</v>
      </c>
      <c r="J503" s="14">
        <f>IF(testdata[[#This Row],[rev]],initStep,MIN(maxAF,IF(testdata[[#This Row],[dir]]="UP",IF(testdata[[#This Row],[ep]]&gt;$I502,$J502+step,$J502),IF(testdata[[#This Row],[ep]]&lt;$I502,$J502+step,$J502))))</f>
        <v>0.02</v>
      </c>
      <c r="K503" s="22">
        <f t="shared" si="8"/>
        <v>229.7662</v>
      </c>
      <c r="L503" s="15">
        <f>IF(OR(AND($G502="UP",testdata[[#This Row],[low]]&lt;testdata[[#This Row],[sar-e]]),AND($G502="DN",testdata[[#This Row],[high]]&gt;testdata[[#This Row],[sar-e]])),$I502,testdata[[#This Row],[sar-e]])</f>
        <v>229.7662</v>
      </c>
      <c r="N503" s="20"/>
      <c r="O503" s="19"/>
      <c r="P503"/>
      <c r="Q503" s="3">
        <v>501</v>
      </c>
      <c r="R503" s="3" t="b">
        <v>0</v>
      </c>
      <c r="S503" s="24">
        <v>246.73</v>
      </c>
      <c r="T503" s="3">
        <v>0.02</v>
      </c>
      <c r="U503" s="16">
        <v>229.7662</v>
      </c>
      <c r="V503" s="3" t="str">
        <f>IF(Table3[[#This Row],[sar]]&lt;&gt;ROUND(testdata[[#This Row],[sar]],4),"ERR","")</f>
        <v/>
      </c>
    </row>
  </sheetData>
  <phoneticPr fontId="22" type="noConversion"/>
  <conditionalFormatting sqref="J504:J1048576 H1:H1048576">
    <cfRule type="cellIs" dxfId="4" priority="1" operator="equal">
      <formula>TRUE</formula>
    </cfRule>
  </conditionalFormatting>
  <conditionalFormatting sqref="L3:L503">
    <cfRule type="expression" dxfId="3" priority="3">
      <formula>$L3=$I2</formula>
    </cfRule>
  </conditionalFormatting>
  <pageMargins left="0.7" right="0.7" top="0.75" bottom="0.75" header="0.3" footer="0.3"/>
  <pageSetup orientation="portrait" r:id="rId1"/>
  <ignoredErrors>
    <ignoredError sqref="J2:K2 I3 L3 K3 I4 L4" calculatedColumn="1"/>
  </ignoredErrors>
  <drawing r:id="rId2"/>
  <legacy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Parabolic SAR</vt:lpstr>
      <vt:lpstr>initStep</vt:lpstr>
      <vt:lpstr>maxAF</vt:lpstr>
      <vt:lpstr>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2021-11-15T00:38:34Z</dcterms:modified>
</cp:coreProperties>
</file>