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ConnorsRsi\"/>
    </mc:Choice>
  </mc:AlternateContent>
  <xr:revisionPtr revIDLastSave="0" documentId="13_ncr:1_{C91D91E8-1EF5-4790-B18E-8A0665201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nors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O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V104" i="1" s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V161" i="1" s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V500" i="1" l="1"/>
  <c r="V492" i="1"/>
  <c r="V484" i="1"/>
  <c r="V476" i="1"/>
  <c r="V468" i="1"/>
  <c r="V460" i="1"/>
  <c r="V452" i="1"/>
  <c r="V444" i="1"/>
  <c r="V436" i="1"/>
  <c r="V428" i="1"/>
  <c r="V420" i="1"/>
  <c r="V412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84" i="1"/>
  <c r="V168" i="1"/>
  <c r="V120" i="1"/>
  <c r="V481" i="1"/>
  <c r="V465" i="1"/>
  <c r="V457" i="1"/>
  <c r="V417" i="1"/>
  <c r="V401" i="1"/>
  <c r="V458" i="1"/>
  <c r="V353" i="1"/>
  <c r="V434" i="1"/>
  <c r="V394" i="1"/>
  <c r="V289" i="1"/>
  <c r="V370" i="1"/>
  <c r="V265" i="1"/>
  <c r="V225" i="1"/>
  <c r="V306" i="1"/>
  <c r="V201" i="1"/>
  <c r="V145" i="1"/>
  <c r="V137" i="1"/>
  <c r="V186" i="1"/>
  <c r="V178" i="1"/>
  <c r="V138" i="1"/>
  <c r="V122" i="1"/>
  <c r="V404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160" i="1"/>
  <c r="V209" i="1"/>
  <c r="V266" i="1"/>
  <c r="V329" i="1"/>
  <c r="V378" i="1"/>
  <c r="V440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224" i="1"/>
  <c r="V273" i="1"/>
  <c r="V330" i="1"/>
  <c r="V393" i="1"/>
  <c r="V442" i="1"/>
  <c r="V114" i="1"/>
  <c r="V288" i="1"/>
  <c r="V337" i="1"/>
  <c r="V499" i="1"/>
  <c r="V491" i="1"/>
  <c r="V483" i="1"/>
  <c r="V475" i="1"/>
  <c r="V467" i="1"/>
  <c r="V459" i="1"/>
  <c r="V451" i="1"/>
  <c r="V443" i="1"/>
  <c r="V435" i="1"/>
  <c r="V427" i="1"/>
  <c r="V419" i="1"/>
  <c r="V411" i="1"/>
  <c r="V403" i="1"/>
  <c r="V395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232" i="1"/>
  <c r="V352" i="1"/>
  <c r="V490" i="1"/>
  <c r="V482" i="1"/>
  <c r="V474" i="1"/>
  <c r="V466" i="1"/>
  <c r="V450" i="1"/>
  <c r="V426" i="1"/>
  <c r="V418" i="1"/>
  <c r="V410" i="1"/>
  <c r="V402" i="1"/>
  <c r="V386" i="1"/>
  <c r="V362" i="1"/>
  <c r="V354" i="1"/>
  <c r="V346" i="1"/>
  <c r="V338" i="1"/>
  <c r="V322" i="1"/>
  <c r="V298" i="1"/>
  <c r="V290" i="1"/>
  <c r="V282" i="1"/>
  <c r="V274" i="1"/>
  <c r="V258" i="1"/>
  <c r="V234" i="1"/>
  <c r="V226" i="1"/>
  <c r="V218" i="1"/>
  <c r="V210" i="1"/>
  <c r="V194" i="1"/>
  <c r="V170" i="1"/>
  <c r="V162" i="1"/>
  <c r="V154" i="1"/>
  <c r="V146" i="1"/>
  <c r="V130" i="1"/>
  <c r="V106" i="1"/>
  <c r="V242" i="1"/>
  <c r="V296" i="1"/>
  <c r="V416" i="1"/>
  <c r="V497" i="1"/>
  <c r="V489" i="1"/>
  <c r="V473" i="1"/>
  <c r="V449" i="1"/>
  <c r="V441" i="1"/>
  <c r="V433" i="1"/>
  <c r="V425" i="1"/>
  <c r="V409" i="1"/>
  <c r="V385" i="1"/>
  <c r="V377" i="1"/>
  <c r="V369" i="1"/>
  <c r="V361" i="1"/>
  <c r="V345" i="1"/>
  <c r="V321" i="1"/>
  <c r="V313" i="1"/>
  <c r="V305" i="1"/>
  <c r="V297" i="1"/>
  <c r="V281" i="1"/>
  <c r="V257" i="1"/>
  <c r="V249" i="1"/>
  <c r="V241" i="1"/>
  <c r="V233" i="1"/>
  <c r="V217" i="1"/>
  <c r="V193" i="1"/>
  <c r="V185" i="1"/>
  <c r="V177" i="1"/>
  <c r="V169" i="1"/>
  <c r="V153" i="1"/>
  <c r="V129" i="1"/>
  <c r="V121" i="1"/>
  <c r="V113" i="1"/>
  <c r="V105" i="1"/>
  <c r="V248" i="1"/>
  <c r="V360" i="1"/>
  <c r="V480" i="1"/>
  <c r="V496" i="1"/>
  <c r="V472" i="1"/>
  <c r="V464" i="1"/>
  <c r="V456" i="1"/>
  <c r="V448" i="1"/>
  <c r="V432" i="1"/>
  <c r="V408" i="1"/>
  <c r="V400" i="1"/>
  <c r="V392" i="1"/>
  <c r="V384" i="1"/>
  <c r="V368" i="1"/>
  <c r="V344" i="1"/>
  <c r="V336" i="1"/>
  <c r="V328" i="1"/>
  <c r="V320" i="1"/>
  <c r="V304" i="1"/>
  <c r="V280" i="1"/>
  <c r="V272" i="1"/>
  <c r="V264" i="1"/>
  <c r="V256" i="1"/>
  <c r="V240" i="1"/>
  <c r="V216" i="1"/>
  <c r="V208" i="1"/>
  <c r="V200" i="1"/>
  <c r="V192" i="1"/>
  <c r="V176" i="1"/>
  <c r="V152" i="1"/>
  <c r="V144" i="1"/>
  <c r="V136" i="1"/>
  <c r="V128" i="1"/>
  <c r="V112" i="1"/>
  <c r="V250" i="1"/>
  <c r="V312" i="1"/>
  <c r="V424" i="1"/>
  <c r="V503" i="1"/>
  <c r="V495" i="1"/>
  <c r="V487" i="1"/>
  <c r="V479" i="1"/>
  <c r="V471" i="1"/>
  <c r="V463" i="1"/>
  <c r="V455" i="1"/>
  <c r="V447" i="1"/>
  <c r="V202" i="1"/>
  <c r="V314" i="1"/>
  <c r="V376" i="1"/>
  <c r="V488" i="1"/>
  <c r="V498" i="1"/>
  <c r="V439" i="1"/>
  <c r="V431" i="1"/>
  <c r="V423" i="1"/>
  <c r="V415" i="1"/>
  <c r="V407" i="1"/>
  <c r="V399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O5" i="1"/>
  <c r="P4" i="1"/>
  <c r="Q4" i="1"/>
  <c r="J5" i="1"/>
  <c r="J6" i="1" s="1"/>
  <c r="J7" i="1" s="1"/>
  <c r="J8" i="1" s="1"/>
  <c r="J9" i="1" s="1"/>
  <c r="J10" i="1" s="1"/>
  <c r="J1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O6" i="1" l="1"/>
  <c r="Q5" i="1"/>
  <c r="S5" i="1" s="1"/>
  <c r="P5" i="1"/>
  <c r="R5" i="1" s="1"/>
  <c r="L5" i="1"/>
  <c r="M5" i="1" s="1"/>
  <c r="J12" i="1"/>
  <c r="L11" i="1"/>
  <c r="M11" i="1" s="1"/>
  <c r="L6" i="1"/>
  <c r="M6" i="1" s="1"/>
  <c r="L7" i="1"/>
  <c r="M7" i="1" s="1"/>
  <c r="L8" i="1"/>
  <c r="M8" i="1" s="1"/>
  <c r="L9" i="1"/>
  <c r="M9" i="1" s="1"/>
  <c r="L10" i="1"/>
  <c r="M10" i="1" s="1"/>
  <c r="T5" i="1" l="1"/>
  <c r="U5" i="1" s="1"/>
  <c r="O7" i="1"/>
  <c r="Q6" i="1"/>
  <c r="S6" i="1" s="1"/>
  <c r="P6" i="1"/>
  <c r="R6" i="1" s="1"/>
  <c r="J13" i="1"/>
  <c r="L12" i="1"/>
  <c r="M12" i="1" s="1"/>
  <c r="O8" i="1" l="1"/>
  <c r="Q7" i="1"/>
  <c r="S7" i="1" s="1"/>
  <c r="P7" i="1"/>
  <c r="R7" i="1" s="1"/>
  <c r="T6" i="1"/>
  <c r="U6" i="1" s="1"/>
  <c r="J14" i="1"/>
  <c r="L13" i="1"/>
  <c r="M13" i="1" s="1"/>
  <c r="T7" i="1" l="1"/>
  <c r="U7" i="1" s="1"/>
  <c r="O9" i="1"/>
  <c r="Q8" i="1"/>
  <c r="S8" i="1" s="1"/>
  <c r="P8" i="1"/>
  <c r="R8" i="1" s="1"/>
  <c r="J15" i="1"/>
  <c r="L14" i="1"/>
  <c r="M14" i="1" s="1"/>
  <c r="T8" i="1" l="1"/>
  <c r="U8" i="1" s="1"/>
  <c r="O10" i="1"/>
  <c r="Q9" i="1"/>
  <c r="S9" i="1" s="1"/>
  <c r="P9" i="1"/>
  <c r="R9" i="1" s="1"/>
  <c r="J16" i="1"/>
  <c r="L15" i="1"/>
  <c r="M15" i="1" s="1"/>
  <c r="T9" i="1" l="1"/>
  <c r="U9" i="1" s="1"/>
  <c r="O11" i="1"/>
  <c r="Q10" i="1"/>
  <c r="S10" i="1" s="1"/>
  <c r="P10" i="1"/>
  <c r="R10" i="1" s="1"/>
  <c r="J17" i="1"/>
  <c r="L16" i="1"/>
  <c r="M16" i="1" s="1"/>
  <c r="T10" i="1" l="1"/>
  <c r="U10" i="1" s="1"/>
  <c r="Q11" i="1"/>
  <c r="S11" i="1" s="1"/>
  <c r="P11" i="1"/>
  <c r="R11" i="1" s="1"/>
  <c r="O12" i="1"/>
  <c r="J18" i="1"/>
  <c r="L17" i="1"/>
  <c r="M17" i="1" s="1"/>
  <c r="T11" i="1" l="1"/>
  <c r="U11" i="1" s="1"/>
  <c r="O13" i="1"/>
  <c r="Q12" i="1"/>
  <c r="S12" i="1" s="1"/>
  <c r="P12" i="1"/>
  <c r="R12" i="1" s="1"/>
  <c r="J19" i="1"/>
  <c r="L18" i="1"/>
  <c r="M18" i="1" s="1"/>
  <c r="T12" i="1" l="1"/>
  <c r="U12" i="1" s="1"/>
  <c r="O14" i="1"/>
  <c r="Q13" i="1"/>
  <c r="S13" i="1" s="1"/>
  <c r="P13" i="1"/>
  <c r="R13" i="1" s="1"/>
  <c r="J20" i="1"/>
  <c r="L19" i="1"/>
  <c r="M19" i="1" s="1"/>
  <c r="T13" i="1" l="1"/>
  <c r="U13" i="1" s="1"/>
  <c r="O15" i="1"/>
  <c r="Q14" i="1"/>
  <c r="S14" i="1" s="1"/>
  <c r="P14" i="1"/>
  <c r="R14" i="1" s="1"/>
  <c r="J21" i="1"/>
  <c r="L20" i="1"/>
  <c r="M20" i="1" s="1"/>
  <c r="T14" i="1" l="1"/>
  <c r="U14" i="1" s="1"/>
  <c r="O16" i="1"/>
  <c r="Q15" i="1"/>
  <c r="S15" i="1" s="1"/>
  <c r="P15" i="1"/>
  <c r="R15" i="1" s="1"/>
  <c r="J22" i="1"/>
  <c r="L21" i="1"/>
  <c r="M21" i="1" s="1"/>
  <c r="T15" i="1" l="1"/>
  <c r="U15" i="1" s="1"/>
  <c r="O17" i="1"/>
  <c r="Q16" i="1"/>
  <c r="S16" i="1" s="1"/>
  <c r="P16" i="1"/>
  <c r="R16" i="1" s="1"/>
  <c r="J23" i="1"/>
  <c r="L22" i="1"/>
  <c r="M22" i="1" s="1"/>
  <c r="T16" i="1" l="1"/>
  <c r="U16" i="1" s="1"/>
  <c r="O18" i="1"/>
  <c r="Q17" i="1"/>
  <c r="S17" i="1" s="1"/>
  <c r="P17" i="1"/>
  <c r="R17" i="1" s="1"/>
  <c r="J24" i="1"/>
  <c r="L23" i="1"/>
  <c r="M23" i="1" s="1"/>
  <c r="T17" i="1" l="1"/>
  <c r="U17" i="1" s="1"/>
  <c r="O19" i="1"/>
  <c r="Q18" i="1"/>
  <c r="S18" i="1" s="1"/>
  <c r="P18" i="1"/>
  <c r="R18" i="1" s="1"/>
  <c r="J25" i="1"/>
  <c r="L24" i="1"/>
  <c r="M24" i="1" s="1"/>
  <c r="T18" i="1" l="1"/>
  <c r="U18" i="1" s="1"/>
  <c r="O20" i="1"/>
  <c r="Q19" i="1"/>
  <c r="S19" i="1" s="1"/>
  <c r="P19" i="1"/>
  <c r="R19" i="1" s="1"/>
  <c r="J26" i="1"/>
  <c r="L25" i="1"/>
  <c r="M25" i="1" s="1"/>
  <c r="T19" i="1" l="1"/>
  <c r="U19" i="1" s="1"/>
  <c r="O21" i="1"/>
  <c r="Q20" i="1"/>
  <c r="S20" i="1" s="1"/>
  <c r="P20" i="1"/>
  <c r="R20" i="1" s="1"/>
  <c r="J27" i="1"/>
  <c r="L26" i="1"/>
  <c r="M26" i="1" s="1"/>
  <c r="T20" i="1" l="1"/>
  <c r="U20" i="1" s="1"/>
  <c r="O22" i="1"/>
  <c r="Q21" i="1"/>
  <c r="S21" i="1" s="1"/>
  <c r="P21" i="1"/>
  <c r="R21" i="1" s="1"/>
  <c r="J28" i="1"/>
  <c r="L27" i="1"/>
  <c r="M27" i="1" s="1"/>
  <c r="T21" i="1" l="1"/>
  <c r="U21" i="1" s="1"/>
  <c r="O23" i="1"/>
  <c r="Q22" i="1"/>
  <c r="S22" i="1" s="1"/>
  <c r="P22" i="1"/>
  <c r="R22" i="1" s="1"/>
  <c r="J29" i="1"/>
  <c r="L28" i="1"/>
  <c r="M28" i="1" s="1"/>
  <c r="T22" i="1" l="1"/>
  <c r="U22" i="1" s="1"/>
  <c r="O24" i="1"/>
  <c r="Q23" i="1"/>
  <c r="S23" i="1" s="1"/>
  <c r="P23" i="1"/>
  <c r="R23" i="1" s="1"/>
  <c r="J30" i="1"/>
  <c r="L29" i="1"/>
  <c r="M29" i="1" s="1"/>
  <c r="T23" i="1" l="1"/>
  <c r="U23" i="1" s="1"/>
  <c r="O25" i="1"/>
  <c r="Q24" i="1"/>
  <c r="S24" i="1" s="1"/>
  <c r="P24" i="1"/>
  <c r="R24" i="1" s="1"/>
  <c r="J31" i="1"/>
  <c r="L30" i="1"/>
  <c r="M30" i="1" s="1"/>
  <c r="T24" i="1" l="1"/>
  <c r="U24" i="1" s="1"/>
  <c r="O26" i="1"/>
  <c r="Q25" i="1"/>
  <c r="S25" i="1" s="1"/>
  <c r="P25" i="1"/>
  <c r="R25" i="1" s="1"/>
  <c r="J32" i="1"/>
  <c r="L31" i="1"/>
  <c r="M31" i="1" s="1"/>
  <c r="T25" i="1" l="1"/>
  <c r="U25" i="1" s="1"/>
  <c r="O27" i="1"/>
  <c r="Q26" i="1"/>
  <c r="S26" i="1" s="1"/>
  <c r="P26" i="1"/>
  <c r="R26" i="1" s="1"/>
  <c r="J33" i="1"/>
  <c r="L32" i="1"/>
  <c r="M32" i="1" s="1"/>
  <c r="T26" i="1" l="1"/>
  <c r="U26" i="1" s="1"/>
  <c r="O28" i="1"/>
  <c r="Q27" i="1"/>
  <c r="S27" i="1" s="1"/>
  <c r="P27" i="1"/>
  <c r="R27" i="1" s="1"/>
  <c r="J34" i="1"/>
  <c r="L33" i="1"/>
  <c r="M33" i="1" s="1"/>
  <c r="T27" i="1" l="1"/>
  <c r="U27" i="1" s="1"/>
  <c r="O29" i="1"/>
  <c r="Q28" i="1"/>
  <c r="S28" i="1" s="1"/>
  <c r="P28" i="1"/>
  <c r="R28" i="1" s="1"/>
  <c r="J35" i="1"/>
  <c r="L34" i="1"/>
  <c r="M34" i="1" s="1"/>
  <c r="T28" i="1" l="1"/>
  <c r="U28" i="1" s="1"/>
  <c r="O30" i="1"/>
  <c r="Q29" i="1"/>
  <c r="S29" i="1" s="1"/>
  <c r="P29" i="1"/>
  <c r="R29" i="1" s="1"/>
  <c r="J36" i="1"/>
  <c r="L35" i="1"/>
  <c r="M35" i="1" s="1"/>
  <c r="T29" i="1" l="1"/>
  <c r="U29" i="1" s="1"/>
  <c r="O31" i="1"/>
  <c r="Q30" i="1"/>
  <c r="S30" i="1" s="1"/>
  <c r="P30" i="1"/>
  <c r="R30" i="1" s="1"/>
  <c r="J37" i="1"/>
  <c r="L36" i="1"/>
  <c r="M36" i="1" s="1"/>
  <c r="T30" i="1" l="1"/>
  <c r="U30" i="1" s="1"/>
  <c r="O32" i="1"/>
  <c r="Q31" i="1"/>
  <c r="S31" i="1" s="1"/>
  <c r="P31" i="1"/>
  <c r="R31" i="1" s="1"/>
  <c r="J38" i="1"/>
  <c r="L37" i="1"/>
  <c r="M37" i="1" s="1"/>
  <c r="T31" i="1" l="1"/>
  <c r="U31" i="1" s="1"/>
  <c r="O33" i="1"/>
  <c r="Q32" i="1"/>
  <c r="S32" i="1" s="1"/>
  <c r="P32" i="1"/>
  <c r="R32" i="1" s="1"/>
  <c r="J39" i="1"/>
  <c r="L38" i="1"/>
  <c r="M38" i="1" s="1"/>
  <c r="T32" i="1" l="1"/>
  <c r="U32" i="1" s="1"/>
  <c r="O34" i="1"/>
  <c r="Q33" i="1"/>
  <c r="S33" i="1" s="1"/>
  <c r="P33" i="1"/>
  <c r="R33" i="1" s="1"/>
  <c r="J40" i="1"/>
  <c r="L39" i="1"/>
  <c r="M39" i="1" s="1"/>
  <c r="T33" i="1" l="1"/>
  <c r="U33" i="1" s="1"/>
  <c r="O35" i="1"/>
  <c r="Q34" i="1"/>
  <c r="S34" i="1" s="1"/>
  <c r="P34" i="1"/>
  <c r="R34" i="1" s="1"/>
  <c r="J41" i="1"/>
  <c r="L40" i="1"/>
  <c r="M40" i="1" s="1"/>
  <c r="T34" i="1" l="1"/>
  <c r="U34" i="1" s="1"/>
  <c r="O36" i="1"/>
  <c r="Q35" i="1"/>
  <c r="S35" i="1" s="1"/>
  <c r="P35" i="1"/>
  <c r="R35" i="1" s="1"/>
  <c r="J42" i="1"/>
  <c r="L41" i="1"/>
  <c r="M41" i="1" s="1"/>
  <c r="T35" i="1" l="1"/>
  <c r="U35" i="1" s="1"/>
  <c r="O37" i="1"/>
  <c r="Q36" i="1"/>
  <c r="S36" i="1" s="1"/>
  <c r="P36" i="1"/>
  <c r="R36" i="1" s="1"/>
  <c r="J43" i="1"/>
  <c r="L42" i="1"/>
  <c r="M42" i="1" s="1"/>
  <c r="T36" i="1" l="1"/>
  <c r="U36" i="1" s="1"/>
  <c r="O38" i="1"/>
  <c r="Q37" i="1"/>
  <c r="S37" i="1" s="1"/>
  <c r="P37" i="1"/>
  <c r="R37" i="1" s="1"/>
  <c r="J44" i="1"/>
  <c r="L43" i="1"/>
  <c r="M43" i="1" s="1"/>
  <c r="T37" i="1" l="1"/>
  <c r="U37" i="1" s="1"/>
  <c r="O39" i="1"/>
  <c r="Q38" i="1"/>
  <c r="S38" i="1" s="1"/>
  <c r="P38" i="1"/>
  <c r="R38" i="1" s="1"/>
  <c r="J45" i="1"/>
  <c r="L44" i="1"/>
  <c r="M44" i="1" s="1"/>
  <c r="T38" i="1" l="1"/>
  <c r="U38" i="1" s="1"/>
  <c r="O40" i="1"/>
  <c r="P39" i="1"/>
  <c r="R39" i="1" s="1"/>
  <c r="Q39" i="1"/>
  <c r="S39" i="1" s="1"/>
  <c r="J46" i="1"/>
  <c r="L45" i="1"/>
  <c r="M45" i="1" s="1"/>
  <c r="T39" i="1" l="1"/>
  <c r="U39" i="1" s="1"/>
  <c r="O41" i="1"/>
  <c r="Q40" i="1"/>
  <c r="S40" i="1" s="1"/>
  <c r="P40" i="1"/>
  <c r="R40" i="1" s="1"/>
  <c r="J47" i="1"/>
  <c r="L46" i="1"/>
  <c r="M46" i="1" s="1"/>
  <c r="T40" i="1" l="1"/>
  <c r="U40" i="1" s="1"/>
  <c r="O42" i="1"/>
  <c r="Q41" i="1"/>
  <c r="S41" i="1" s="1"/>
  <c r="P41" i="1"/>
  <c r="R41" i="1" s="1"/>
  <c r="J48" i="1"/>
  <c r="L47" i="1"/>
  <c r="M47" i="1" s="1"/>
  <c r="T41" i="1" l="1"/>
  <c r="U41" i="1" s="1"/>
  <c r="O43" i="1"/>
  <c r="Q42" i="1"/>
  <c r="S42" i="1" s="1"/>
  <c r="P42" i="1"/>
  <c r="R42" i="1" s="1"/>
  <c r="J49" i="1"/>
  <c r="L48" i="1"/>
  <c r="M48" i="1" s="1"/>
  <c r="T42" i="1" l="1"/>
  <c r="U42" i="1" s="1"/>
  <c r="O44" i="1"/>
  <c r="Q43" i="1"/>
  <c r="S43" i="1" s="1"/>
  <c r="P43" i="1"/>
  <c r="R43" i="1" s="1"/>
  <c r="J50" i="1"/>
  <c r="L49" i="1"/>
  <c r="M49" i="1" s="1"/>
  <c r="T43" i="1" l="1"/>
  <c r="U43" i="1" s="1"/>
  <c r="O45" i="1"/>
  <c r="Q44" i="1"/>
  <c r="S44" i="1" s="1"/>
  <c r="P44" i="1"/>
  <c r="R44" i="1" s="1"/>
  <c r="J51" i="1"/>
  <c r="L50" i="1"/>
  <c r="M50" i="1" s="1"/>
  <c r="T44" i="1" l="1"/>
  <c r="U44" i="1" s="1"/>
  <c r="O46" i="1"/>
  <c r="Q45" i="1"/>
  <c r="S45" i="1" s="1"/>
  <c r="P45" i="1"/>
  <c r="R45" i="1" s="1"/>
  <c r="J52" i="1"/>
  <c r="L51" i="1"/>
  <c r="M51" i="1" s="1"/>
  <c r="T45" i="1" l="1"/>
  <c r="U45" i="1" s="1"/>
  <c r="O47" i="1"/>
  <c r="Q46" i="1"/>
  <c r="S46" i="1" s="1"/>
  <c r="P46" i="1"/>
  <c r="R46" i="1" s="1"/>
  <c r="J53" i="1"/>
  <c r="L52" i="1"/>
  <c r="M52" i="1" s="1"/>
  <c r="T46" i="1" l="1"/>
  <c r="U46" i="1" s="1"/>
  <c r="O48" i="1"/>
  <c r="Q47" i="1"/>
  <c r="S47" i="1" s="1"/>
  <c r="P47" i="1"/>
  <c r="R47" i="1" s="1"/>
  <c r="J54" i="1"/>
  <c r="L53" i="1"/>
  <c r="M53" i="1" s="1"/>
  <c r="T47" i="1" l="1"/>
  <c r="U47" i="1" s="1"/>
  <c r="O49" i="1"/>
  <c r="Q48" i="1"/>
  <c r="S48" i="1" s="1"/>
  <c r="P48" i="1"/>
  <c r="R48" i="1" s="1"/>
  <c r="J55" i="1"/>
  <c r="L54" i="1"/>
  <c r="M54" i="1" s="1"/>
  <c r="T48" i="1" l="1"/>
  <c r="U48" i="1" s="1"/>
  <c r="O50" i="1"/>
  <c r="Q49" i="1"/>
  <c r="S49" i="1" s="1"/>
  <c r="P49" i="1"/>
  <c r="R49" i="1" s="1"/>
  <c r="J56" i="1"/>
  <c r="L55" i="1"/>
  <c r="M55" i="1" s="1"/>
  <c r="T49" i="1" l="1"/>
  <c r="U49" i="1" s="1"/>
  <c r="O51" i="1"/>
  <c r="Q50" i="1"/>
  <c r="S50" i="1" s="1"/>
  <c r="P50" i="1"/>
  <c r="R50" i="1" s="1"/>
  <c r="J57" i="1"/>
  <c r="L56" i="1"/>
  <c r="M56" i="1" s="1"/>
  <c r="T50" i="1" l="1"/>
  <c r="U50" i="1" s="1"/>
  <c r="O52" i="1"/>
  <c r="Q51" i="1"/>
  <c r="S51" i="1" s="1"/>
  <c r="P51" i="1"/>
  <c r="R51" i="1" s="1"/>
  <c r="J58" i="1"/>
  <c r="L57" i="1"/>
  <c r="M57" i="1" s="1"/>
  <c r="T51" i="1" l="1"/>
  <c r="U51" i="1" s="1"/>
  <c r="O53" i="1"/>
  <c r="Q52" i="1"/>
  <c r="S52" i="1" s="1"/>
  <c r="P52" i="1"/>
  <c r="R52" i="1" s="1"/>
  <c r="J59" i="1"/>
  <c r="L58" i="1"/>
  <c r="M58" i="1" s="1"/>
  <c r="T52" i="1" l="1"/>
  <c r="U52" i="1" s="1"/>
  <c r="O54" i="1"/>
  <c r="Q53" i="1"/>
  <c r="S53" i="1" s="1"/>
  <c r="P53" i="1"/>
  <c r="R53" i="1" s="1"/>
  <c r="J60" i="1"/>
  <c r="L59" i="1"/>
  <c r="M59" i="1" s="1"/>
  <c r="T53" i="1" l="1"/>
  <c r="U53" i="1" s="1"/>
  <c r="O55" i="1"/>
  <c r="Q54" i="1"/>
  <c r="S54" i="1" s="1"/>
  <c r="P54" i="1"/>
  <c r="R54" i="1" s="1"/>
  <c r="J61" i="1"/>
  <c r="L60" i="1"/>
  <c r="M60" i="1" s="1"/>
  <c r="T54" i="1" l="1"/>
  <c r="U54" i="1" s="1"/>
  <c r="O56" i="1"/>
  <c r="Q55" i="1"/>
  <c r="S55" i="1" s="1"/>
  <c r="P55" i="1"/>
  <c r="R55" i="1" s="1"/>
  <c r="J62" i="1"/>
  <c r="L61" i="1"/>
  <c r="M61" i="1" s="1"/>
  <c r="T55" i="1" l="1"/>
  <c r="U55" i="1" s="1"/>
  <c r="O57" i="1"/>
  <c r="Q56" i="1"/>
  <c r="S56" i="1" s="1"/>
  <c r="P56" i="1"/>
  <c r="R56" i="1" s="1"/>
  <c r="J63" i="1"/>
  <c r="L62" i="1"/>
  <c r="M62" i="1" s="1"/>
  <c r="T56" i="1" l="1"/>
  <c r="U56" i="1" s="1"/>
  <c r="O58" i="1"/>
  <c r="Q57" i="1"/>
  <c r="S57" i="1" s="1"/>
  <c r="P57" i="1"/>
  <c r="R57" i="1" s="1"/>
  <c r="J64" i="1"/>
  <c r="L63" i="1"/>
  <c r="M63" i="1" s="1"/>
  <c r="T57" i="1" l="1"/>
  <c r="U57" i="1" s="1"/>
  <c r="O59" i="1"/>
  <c r="Q58" i="1"/>
  <c r="S58" i="1" s="1"/>
  <c r="P58" i="1"/>
  <c r="R58" i="1" s="1"/>
  <c r="J65" i="1"/>
  <c r="L64" i="1"/>
  <c r="M64" i="1" s="1"/>
  <c r="T58" i="1" l="1"/>
  <c r="U58" i="1" s="1"/>
  <c r="O60" i="1"/>
  <c r="Q59" i="1"/>
  <c r="S59" i="1" s="1"/>
  <c r="P59" i="1"/>
  <c r="R59" i="1" s="1"/>
  <c r="J66" i="1"/>
  <c r="L65" i="1"/>
  <c r="M65" i="1" s="1"/>
  <c r="T59" i="1" l="1"/>
  <c r="U59" i="1" s="1"/>
  <c r="O61" i="1"/>
  <c r="Q60" i="1"/>
  <c r="S60" i="1" s="1"/>
  <c r="P60" i="1"/>
  <c r="R60" i="1" s="1"/>
  <c r="J67" i="1"/>
  <c r="L66" i="1"/>
  <c r="M66" i="1" s="1"/>
  <c r="T60" i="1" l="1"/>
  <c r="U60" i="1" s="1"/>
  <c r="O62" i="1"/>
  <c r="Q61" i="1"/>
  <c r="S61" i="1" s="1"/>
  <c r="P61" i="1"/>
  <c r="R61" i="1" s="1"/>
  <c r="J68" i="1"/>
  <c r="L67" i="1"/>
  <c r="M67" i="1" s="1"/>
  <c r="T61" i="1" l="1"/>
  <c r="U61" i="1" s="1"/>
  <c r="O63" i="1"/>
  <c r="Q62" i="1"/>
  <c r="S62" i="1" s="1"/>
  <c r="P62" i="1"/>
  <c r="R62" i="1" s="1"/>
  <c r="J69" i="1"/>
  <c r="L68" i="1"/>
  <c r="M68" i="1" s="1"/>
  <c r="T62" i="1" l="1"/>
  <c r="U62" i="1" s="1"/>
  <c r="O64" i="1"/>
  <c r="Q63" i="1"/>
  <c r="S63" i="1" s="1"/>
  <c r="P63" i="1"/>
  <c r="R63" i="1" s="1"/>
  <c r="J70" i="1"/>
  <c r="L69" i="1"/>
  <c r="M69" i="1" s="1"/>
  <c r="T63" i="1" l="1"/>
  <c r="U63" i="1" s="1"/>
  <c r="O65" i="1"/>
  <c r="Q64" i="1"/>
  <c r="S64" i="1" s="1"/>
  <c r="P64" i="1"/>
  <c r="R64" i="1" s="1"/>
  <c r="J71" i="1"/>
  <c r="L70" i="1"/>
  <c r="M70" i="1" s="1"/>
  <c r="T64" i="1" l="1"/>
  <c r="U64" i="1" s="1"/>
  <c r="O66" i="1"/>
  <c r="Q65" i="1"/>
  <c r="S65" i="1" s="1"/>
  <c r="P65" i="1"/>
  <c r="R65" i="1" s="1"/>
  <c r="J72" i="1"/>
  <c r="L71" i="1"/>
  <c r="M71" i="1" s="1"/>
  <c r="T65" i="1" l="1"/>
  <c r="U65" i="1" s="1"/>
  <c r="O67" i="1"/>
  <c r="Q66" i="1"/>
  <c r="S66" i="1" s="1"/>
  <c r="P66" i="1"/>
  <c r="R66" i="1" s="1"/>
  <c r="J73" i="1"/>
  <c r="L72" i="1"/>
  <c r="M72" i="1" s="1"/>
  <c r="T66" i="1" l="1"/>
  <c r="U66" i="1" s="1"/>
  <c r="O68" i="1"/>
  <c r="Q67" i="1"/>
  <c r="S67" i="1" s="1"/>
  <c r="P67" i="1"/>
  <c r="R67" i="1" s="1"/>
  <c r="J74" i="1"/>
  <c r="L73" i="1"/>
  <c r="M73" i="1" s="1"/>
  <c r="T67" i="1" l="1"/>
  <c r="U67" i="1" s="1"/>
  <c r="O69" i="1"/>
  <c r="Q68" i="1"/>
  <c r="S68" i="1" s="1"/>
  <c r="P68" i="1"/>
  <c r="R68" i="1" s="1"/>
  <c r="J75" i="1"/>
  <c r="L74" i="1"/>
  <c r="M74" i="1" s="1"/>
  <c r="T68" i="1" l="1"/>
  <c r="U68" i="1" s="1"/>
  <c r="O70" i="1"/>
  <c r="Q69" i="1"/>
  <c r="S69" i="1" s="1"/>
  <c r="P69" i="1"/>
  <c r="R69" i="1" s="1"/>
  <c r="J76" i="1"/>
  <c r="L75" i="1"/>
  <c r="M75" i="1" s="1"/>
  <c r="T69" i="1" l="1"/>
  <c r="U69" i="1" s="1"/>
  <c r="O71" i="1"/>
  <c r="Q70" i="1"/>
  <c r="S70" i="1" s="1"/>
  <c r="P70" i="1"/>
  <c r="R70" i="1" s="1"/>
  <c r="J77" i="1"/>
  <c r="L76" i="1"/>
  <c r="M76" i="1" s="1"/>
  <c r="T70" i="1" l="1"/>
  <c r="U70" i="1" s="1"/>
  <c r="O72" i="1"/>
  <c r="Q71" i="1"/>
  <c r="S71" i="1" s="1"/>
  <c r="P71" i="1"/>
  <c r="R71" i="1" s="1"/>
  <c r="J78" i="1"/>
  <c r="L77" i="1"/>
  <c r="M77" i="1" s="1"/>
  <c r="T71" i="1" l="1"/>
  <c r="U71" i="1" s="1"/>
  <c r="O73" i="1"/>
  <c r="Q72" i="1"/>
  <c r="S72" i="1" s="1"/>
  <c r="P72" i="1"/>
  <c r="R72" i="1" s="1"/>
  <c r="J79" i="1"/>
  <c r="L78" i="1"/>
  <c r="M78" i="1" s="1"/>
  <c r="T72" i="1" l="1"/>
  <c r="U72" i="1" s="1"/>
  <c r="O74" i="1"/>
  <c r="Q73" i="1"/>
  <c r="S73" i="1" s="1"/>
  <c r="P73" i="1"/>
  <c r="R73" i="1" s="1"/>
  <c r="J80" i="1"/>
  <c r="L79" i="1"/>
  <c r="M79" i="1" s="1"/>
  <c r="T73" i="1" l="1"/>
  <c r="U73" i="1" s="1"/>
  <c r="O75" i="1"/>
  <c r="Q74" i="1"/>
  <c r="S74" i="1" s="1"/>
  <c r="P74" i="1"/>
  <c r="R74" i="1" s="1"/>
  <c r="J81" i="1"/>
  <c r="L80" i="1"/>
  <c r="M80" i="1" s="1"/>
  <c r="T74" i="1" l="1"/>
  <c r="U74" i="1" s="1"/>
  <c r="O76" i="1"/>
  <c r="Q75" i="1"/>
  <c r="S75" i="1" s="1"/>
  <c r="P75" i="1"/>
  <c r="R75" i="1" s="1"/>
  <c r="J82" i="1"/>
  <c r="L81" i="1"/>
  <c r="M81" i="1" s="1"/>
  <c r="T75" i="1" l="1"/>
  <c r="U75" i="1" s="1"/>
  <c r="O77" i="1"/>
  <c r="Q76" i="1"/>
  <c r="S76" i="1" s="1"/>
  <c r="P76" i="1"/>
  <c r="R76" i="1" s="1"/>
  <c r="J83" i="1"/>
  <c r="L82" i="1"/>
  <c r="M82" i="1" s="1"/>
  <c r="O78" i="1" l="1"/>
  <c r="Q77" i="1"/>
  <c r="S77" i="1" s="1"/>
  <c r="P77" i="1"/>
  <c r="R77" i="1" s="1"/>
  <c r="T76" i="1"/>
  <c r="U76" i="1" s="1"/>
  <c r="J84" i="1"/>
  <c r="L83" i="1"/>
  <c r="M83" i="1" s="1"/>
  <c r="T77" i="1" l="1"/>
  <c r="U77" i="1" s="1"/>
  <c r="O79" i="1"/>
  <c r="Q78" i="1"/>
  <c r="S78" i="1" s="1"/>
  <c r="P78" i="1"/>
  <c r="R78" i="1" s="1"/>
  <c r="J85" i="1"/>
  <c r="L84" i="1"/>
  <c r="M84" i="1" s="1"/>
  <c r="O80" i="1" l="1"/>
  <c r="Q79" i="1"/>
  <c r="S79" i="1" s="1"/>
  <c r="P79" i="1"/>
  <c r="R79" i="1" s="1"/>
  <c r="T78" i="1"/>
  <c r="U78" i="1" s="1"/>
  <c r="J86" i="1"/>
  <c r="L85" i="1"/>
  <c r="M85" i="1" s="1"/>
  <c r="T79" i="1" l="1"/>
  <c r="U79" i="1" s="1"/>
  <c r="O81" i="1"/>
  <c r="Q80" i="1"/>
  <c r="S80" i="1" s="1"/>
  <c r="P80" i="1"/>
  <c r="R80" i="1" s="1"/>
  <c r="J87" i="1"/>
  <c r="L86" i="1"/>
  <c r="M86" i="1" s="1"/>
  <c r="T80" i="1" l="1"/>
  <c r="U80" i="1" s="1"/>
  <c r="O82" i="1"/>
  <c r="Q81" i="1"/>
  <c r="S81" i="1" s="1"/>
  <c r="P81" i="1"/>
  <c r="R81" i="1" s="1"/>
  <c r="J88" i="1"/>
  <c r="L87" i="1"/>
  <c r="M87" i="1" s="1"/>
  <c r="T81" i="1" l="1"/>
  <c r="U81" i="1" s="1"/>
  <c r="O83" i="1"/>
  <c r="Q82" i="1"/>
  <c r="S82" i="1" s="1"/>
  <c r="P82" i="1"/>
  <c r="R82" i="1" s="1"/>
  <c r="J89" i="1"/>
  <c r="L88" i="1"/>
  <c r="M88" i="1" s="1"/>
  <c r="T82" i="1" l="1"/>
  <c r="U82" i="1" s="1"/>
  <c r="O84" i="1"/>
  <c r="Q83" i="1"/>
  <c r="S83" i="1" s="1"/>
  <c r="P83" i="1"/>
  <c r="R83" i="1" s="1"/>
  <c r="J90" i="1"/>
  <c r="L89" i="1"/>
  <c r="M89" i="1" s="1"/>
  <c r="T83" i="1" l="1"/>
  <c r="U83" i="1" s="1"/>
  <c r="O85" i="1"/>
  <c r="Q84" i="1"/>
  <c r="S84" i="1" s="1"/>
  <c r="P84" i="1"/>
  <c r="R84" i="1" s="1"/>
  <c r="J91" i="1"/>
  <c r="L90" i="1"/>
  <c r="M90" i="1" s="1"/>
  <c r="T84" i="1" l="1"/>
  <c r="U84" i="1" s="1"/>
  <c r="O86" i="1"/>
  <c r="Q85" i="1"/>
  <c r="S85" i="1" s="1"/>
  <c r="P85" i="1"/>
  <c r="R85" i="1" s="1"/>
  <c r="J92" i="1"/>
  <c r="L91" i="1"/>
  <c r="M91" i="1" s="1"/>
  <c r="T85" i="1" l="1"/>
  <c r="U85" i="1" s="1"/>
  <c r="O87" i="1"/>
  <c r="Q86" i="1"/>
  <c r="S86" i="1" s="1"/>
  <c r="P86" i="1"/>
  <c r="R86" i="1" s="1"/>
  <c r="J93" i="1"/>
  <c r="L92" i="1"/>
  <c r="M92" i="1" s="1"/>
  <c r="T86" i="1" l="1"/>
  <c r="U86" i="1" s="1"/>
  <c r="O88" i="1"/>
  <c r="Q87" i="1"/>
  <c r="S87" i="1" s="1"/>
  <c r="P87" i="1"/>
  <c r="R87" i="1" s="1"/>
  <c r="J94" i="1"/>
  <c r="L93" i="1"/>
  <c r="M93" i="1" s="1"/>
  <c r="T87" i="1" l="1"/>
  <c r="U87" i="1" s="1"/>
  <c r="O89" i="1"/>
  <c r="Q88" i="1"/>
  <c r="S88" i="1" s="1"/>
  <c r="P88" i="1"/>
  <c r="R88" i="1" s="1"/>
  <c r="J95" i="1"/>
  <c r="L94" i="1"/>
  <c r="M94" i="1" s="1"/>
  <c r="T88" i="1" l="1"/>
  <c r="U88" i="1" s="1"/>
  <c r="O90" i="1"/>
  <c r="Q89" i="1"/>
  <c r="S89" i="1" s="1"/>
  <c r="P89" i="1"/>
  <c r="R89" i="1" s="1"/>
  <c r="J96" i="1"/>
  <c r="L95" i="1"/>
  <c r="M95" i="1" s="1"/>
  <c r="T89" i="1" l="1"/>
  <c r="U89" i="1" s="1"/>
  <c r="O91" i="1"/>
  <c r="Q90" i="1"/>
  <c r="S90" i="1" s="1"/>
  <c r="P90" i="1"/>
  <c r="R90" i="1" s="1"/>
  <c r="J97" i="1"/>
  <c r="L96" i="1"/>
  <c r="M96" i="1" s="1"/>
  <c r="T90" i="1" l="1"/>
  <c r="U90" i="1" s="1"/>
  <c r="O92" i="1"/>
  <c r="Q91" i="1"/>
  <c r="S91" i="1" s="1"/>
  <c r="P91" i="1"/>
  <c r="R91" i="1" s="1"/>
  <c r="J98" i="1"/>
  <c r="L97" i="1"/>
  <c r="M97" i="1" s="1"/>
  <c r="T91" i="1" l="1"/>
  <c r="U91" i="1" s="1"/>
  <c r="O93" i="1"/>
  <c r="Q92" i="1"/>
  <c r="S92" i="1" s="1"/>
  <c r="P92" i="1"/>
  <c r="R92" i="1" s="1"/>
  <c r="J99" i="1"/>
  <c r="L98" i="1"/>
  <c r="M98" i="1" s="1"/>
  <c r="T92" i="1" l="1"/>
  <c r="U92" i="1" s="1"/>
  <c r="O94" i="1"/>
  <c r="Q93" i="1"/>
  <c r="S93" i="1" s="1"/>
  <c r="P93" i="1"/>
  <c r="R93" i="1" s="1"/>
  <c r="J100" i="1"/>
  <c r="L99" i="1"/>
  <c r="M99" i="1" s="1"/>
  <c r="T93" i="1" l="1"/>
  <c r="U93" i="1" s="1"/>
  <c r="O95" i="1"/>
  <c r="Q94" i="1"/>
  <c r="S94" i="1" s="1"/>
  <c r="P94" i="1"/>
  <c r="R94" i="1" s="1"/>
  <c r="J101" i="1"/>
  <c r="L100" i="1"/>
  <c r="M100" i="1" s="1"/>
  <c r="T94" i="1" l="1"/>
  <c r="U94" i="1" s="1"/>
  <c r="O96" i="1"/>
  <c r="Q95" i="1"/>
  <c r="S95" i="1" s="1"/>
  <c r="P95" i="1"/>
  <c r="R95" i="1" s="1"/>
  <c r="J102" i="1"/>
  <c r="L101" i="1"/>
  <c r="M101" i="1" s="1"/>
  <c r="T95" i="1" l="1"/>
  <c r="U95" i="1" s="1"/>
  <c r="O97" i="1"/>
  <c r="Q96" i="1"/>
  <c r="S96" i="1" s="1"/>
  <c r="P96" i="1"/>
  <c r="R96" i="1" s="1"/>
  <c r="J103" i="1"/>
  <c r="L102" i="1"/>
  <c r="M102" i="1" s="1"/>
  <c r="T96" i="1" l="1"/>
  <c r="U96" i="1" s="1"/>
  <c r="O98" i="1"/>
  <c r="Q97" i="1"/>
  <c r="S97" i="1" s="1"/>
  <c r="P97" i="1"/>
  <c r="R97" i="1" s="1"/>
  <c r="J104" i="1"/>
  <c r="L103" i="1"/>
  <c r="M103" i="1" s="1"/>
  <c r="T97" i="1" l="1"/>
  <c r="U97" i="1" s="1"/>
  <c r="O99" i="1"/>
  <c r="Q98" i="1"/>
  <c r="S98" i="1" s="1"/>
  <c r="P98" i="1"/>
  <c r="R98" i="1" s="1"/>
  <c r="J105" i="1"/>
  <c r="L104" i="1"/>
  <c r="M104" i="1" s="1"/>
  <c r="T98" i="1" l="1"/>
  <c r="U98" i="1" s="1"/>
  <c r="O100" i="1"/>
  <c r="Q99" i="1"/>
  <c r="S99" i="1" s="1"/>
  <c r="P99" i="1"/>
  <c r="R99" i="1" s="1"/>
  <c r="J106" i="1"/>
  <c r="L105" i="1"/>
  <c r="M105" i="1" s="1"/>
  <c r="T99" i="1" l="1"/>
  <c r="U99" i="1" s="1"/>
  <c r="O101" i="1"/>
  <c r="Q100" i="1"/>
  <c r="S100" i="1" s="1"/>
  <c r="P100" i="1"/>
  <c r="R100" i="1" s="1"/>
  <c r="J107" i="1"/>
  <c r="L106" i="1"/>
  <c r="M106" i="1" s="1"/>
  <c r="T100" i="1" l="1"/>
  <c r="U100" i="1" s="1"/>
  <c r="O102" i="1"/>
  <c r="Q101" i="1"/>
  <c r="S101" i="1" s="1"/>
  <c r="P101" i="1"/>
  <c r="R101" i="1" s="1"/>
  <c r="J108" i="1"/>
  <c r="L107" i="1"/>
  <c r="M107" i="1" s="1"/>
  <c r="T101" i="1" l="1"/>
  <c r="U101" i="1" s="1"/>
  <c r="O103" i="1"/>
  <c r="Q102" i="1"/>
  <c r="S102" i="1" s="1"/>
  <c r="P102" i="1"/>
  <c r="R102" i="1" s="1"/>
  <c r="J109" i="1"/>
  <c r="L108" i="1"/>
  <c r="M108" i="1" s="1"/>
  <c r="T102" i="1" l="1"/>
  <c r="U102" i="1" s="1"/>
  <c r="O104" i="1"/>
  <c r="P103" i="1"/>
  <c r="R103" i="1" s="1"/>
  <c r="Q103" i="1"/>
  <c r="S103" i="1" s="1"/>
  <c r="J110" i="1"/>
  <c r="L109" i="1"/>
  <c r="M109" i="1" s="1"/>
  <c r="T103" i="1" l="1"/>
  <c r="U103" i="1" s="1"/>
  <c r="W103" i="1" s="1"/>
  <c r="O105" i="1"/>
  <c r="Q104" i="1"/>
  <c r="S104" i="1" s="1"/>
  <c r="P104" i="1"/>
  <c r="R104" i="1" s="1"/>
  <c r="J111" i="1"/>
  <c r="L110" i="1"/>
  <c r="M110" i="1" s="1"/>
  <c r="T104" i="1" l="1"/>
  <c r="U104" i="1" s="1"/>
  <c r="W104" i="1" s="1"/>
  <c r="O106" i="1"/>
  <c r="Q105" i="1"/>
  <c r="S105" i="1" s="1"/>
  <c r="P105" i="1"/>
  <c r="R105" i="1" s="1"/>
  <c r="J112" i="1"/>
  <c r="L111" i="1"/>
  <c r="M111" i="1" s="1"/>
  <c r="T105" i="1" l="1"/>
  <c r="U105" i="1" s="1"/>
  <c r="W105" i="1" s="1"/>
  <c r="O107" i="1"/>
  <c r="Q106" i="1"/>
  <c r="S106" i="1" s="1"/>
  <c r="P106" i="1"/>
  <c r="R106" i="1" s="1"/>
  <c r="J113" i="1"/>
  <c r="L112" i="1"/>
  <c r="M112" i="1" s="1"/>
  <c r="T106" i="1" l="1"/>
  <c r="U106" i="1" s="1"/>
  <c r="W106" i="1" s="1"/>
  <c r="O108" i="1"/>
  <c r="Q107" i="1"/>
  <c r="S107" i="1" s="1"/>
  <c r="P107" i="1"/>
  <c r="R107" i="1" s="1"/>
  <c r="J114" i="1"/>
  <c r="L113" i="1"/>
  <c r="M113" i="1" s="1"/>
  <c r="T107" i="1" l="1"/>
  <c r="U107" i="1" s="1"/>
  <c r="W107" i="1" s="1"/>
  <c r="O109" i="1"/>
  <c r="Q108" i="1"/>
  <c r="S108" i="1" s="1"/>
  <c r="P108" i="1"/>
  <c r="R108" i="1" s="1"/>
  <c r="J115" i="1"/>
  <c r="L114" i="1"/>
  <c r="M114" i="1" s="1"/>
  <c r="T108" i="1" l="1"/>
  <c r="U108" i="1" s="1"/>
  <c r="W108" i="1" s="1"/>
  <c r="O110" i="1"/>
  <c r="Q109" i="1"/>
  <c r="S109" i="1" s="1"/>
  <c r="P109" i="1"/>
  <c r="R109" i="1" s="1"/>
  <c r="J116" i="1"/>
  <c r="L115" i="1"/>
  <c r="M115" i="1" s="1"/>
  <c r="T109" i="1" l="1"/>
  <c r="U109" i="1" s="1"/>
  <c r="W109" i="1" s="1"/>
  <c r="O111" i="1"/>
  <c r="Q110" i="1"/>
  <c r="S110" i="1" s="1"/>
  <c r="P110" i="1"/>
  <c r="R110" i="1" s="1"/>
  <c r="J117" i="1"/>
  <c r="L116" i="1"/>
  <c r="M116" i="1" s="1"/>
  <c r="T110" i="1" l="1"/>
  <c r="U110" i="1" s="1"/>
  <c r="W110" i="1" s="1"/>
  <c r="O112" i="1"/>
  <c r="Q111" i="1"/>
  <c r="S111" i="1" s="1"/>
  <c r="P111" i="1"/>
  <c r="R111" i="1" s="1"/>
  <c r="J118" i="1"/>
  <c r="L117" i="1"/>
  <c r="M117" i="1" s="1"/>
  <c r="T111" i="1" l="1"/>
  <c r="U111" i="1" s="1"/>
  <c r="W111" i="1" s="1"/>
  <c r="O113" i="1"/>
  <c r="Q112" i="1"/>
  <c r="S112" i="1" s="1"/>
  <c r="P112" i="1"/>
  <c r="R112" i="1" s="1"/>
  <c r="J119" i="1"/>
  <c r="L118" i="1"/>
  <c r="M118" i="1" s="1"/>
  <c r="T112" i="1" l="1"/>
  <c r="U112" i="1" s="1"/>
  <c r="W112" i="1" s="1"/>
  <c r="O114" i="1"/>
  <c r="Q113" i="1"/>
  <c r="S113" i="1" s="1"/>
  <c r="P113" i="1"/>
  <c r="R113" i="1" s="1"/>
  <c r="J120" i="1"/>
  <c r="L119" i="1"/>
  <c r="M119" i="1" s="1"/>
  <c r="T113" i="1" l="1"/>
  <c r="U113" i="1" s="1"/>
  <c r="W113" i="1" s="1"/>
  <c r="O115" i="1"/>
  <c r="Q114" i="1"/>
  <c r="S114" i="1" s="1"/>
  <c r="P114" i="1"/>
  <c r="R114" i="1" s="1"/>
  <c r="J121" i="1"/>
  <c r="L120" i="1"/>
  <c r="M120" i="1" s="1"/>
  <c r="T114" i="1" l="1"/>
  <c r="U114" i="1" s="1"/>
  <c r="W114" i="1" s="1"/>
  <c r="O116" i="1"/>
  <c r="Q115" i="1"/>
  <c r="S115" i="1" s="1"/>
  <c r="P115" i="1"/>
  <c r="R115" i="1" s="1"/>
  <c r="J122" i="1"/>
  <c r="L121" i="1"/>
  <c r="M121" i="1" s="1"/>
  <c r="T115" i="1" l="1"/>
  <c r="U115" i="1" s="1"/>
  <c r="W115" i="1" s="1"/>
  <c r="O117" i="1"/>
  <c r="Q116" i="1"/>
  <c r="S116" i="1" s="1"/>
  <c r="P116" i="1"/>
  <c r="R116" i="1" s="1"/>
  <c r="J123" i="1"/>
  <c r="L122" i="1"/>
  <c r="M122" i="1" s="1"/>
  <c r="T116" i="1" l="1"/>
  <c r="U116" i="1" s="1"/>
  <c r="W116" i="1" s="1"/>
  <c r="O118" i="1"/>
  <c r="Q117" i="1"/>
  <c r="S117" i="1" s="1"/>
  <c r="P117" i="1"/>
  <c r="R117" i="1" s="1"/>
  <c r="J124" i="1"/>
  <c r="L123" i="1"/>
  <c r="M123" i="1" s="1"/>
  <c r="O119" i="1" l="1"/>
  <c r="Q118" i="1"/>
  <c r="S118" i="1" s="1"/>
  <c r="P118" i="1"/>
  <c r="R118" i="1" s="1"/>
  <c r="T117" i="1"/>
  <c r="U117" i="1" s="1"/>
  <c r="W117" i="1" s="1"/>
  <c r="J125" i="1"/>
  <c r="L124" i="1"/>
  <c r="M124" i="1" s="1"/>
  <c r="T118" i="1" l="1"/>
  <c r="U118" i="1" s="1"/>
  <c r="W118" i="1" s="1"/>
  <c r="O120" i="1"/>
  <c r="Q119" i="1"/>
  <c r="S119" i="1" s="1"/>
  <c r="P119" i="1"/>
  <c r="R119" i="1" s="1"/>
  <c r="J126" i="1"/>
  <c r="L125" i="1"/>
  <c r="M125" i="1" s="1"/>
  <c r="T119" i="1" l="1"/>
  <c r="U119" i="1" s="1"/>
  <c r="W119" i="1" s="1"/>
  <c r="O121" i="1"/>
  <c r="Q120" i="1"/>
  <c r="S120" i="1" s="1"/>
  <c r="P120" i="1"/>
  <c r="R120" i="1" s="1"/>
  <c r="J127" i="1"/>
  <c r="L126" i="1"/>
  <c r="M126" i="1" s="1"/>
  <c r="T120" i="1" l="1"/>
  <c r="U120" i="1" s="1"/>
  <c r="W120" i="1" s="1"/>
  <c r="O122" i="1"/>
  <c r="Q121" i="1"/>
  <c r="S121" i="1" s="1"/>
  <c r="P121" i="1"/>
  <c r="R121" i="1" s="1"/>
  <c r="J128" i="1"/>
  <c r="L127" i="1"/>
  <c r="M127" i="1" s="1"/>
  <c r="O123" i="1" l="1"/>
  <c r="Q122" i="1"/>
  <c r="S122" i="1" s="1"/>
  <c r="P122" i="1"/>
  <c r="R122" i="1" s="1"/>
  <c r="T121" i="1"/>
  <c r="U121" i="1" s="1"/>
  <c r="W121" i="1" s="1"/>
  <c r="J129" i="1"/>
  <c r="L128" i="1"/>
  <c r="M128" i="1" s="1"/>
  <c r="O124" i="1" l="1"/>
  <c r="Q123" i="1"/>
  <c r="S123" i="1" s="1"/>
  <c r="P123" i="1"/>
  <c r="R123" i="1" s="1"/>
  <c r="T122" i="1"/>
  <c r="U122" i="1" s="1"/>
  <c r="W122" i="1" s="1"/>
  <c r="J130" i="1"/>
  <c r="L129" i="1"/>
  <c r="M129" i="1" s="1"/>
  <c r="O125" i="1" l="1"/>
  <c r="Q124" i="1"/>
  <c r="P124" i="1"/>
  <c r="R124" i="1" s="1"/>
  <c r="S124" i="1"/>
  <c r="T123" i="1"/>
  <c r="U123" i="1" s="1"/>
  <c r="W123" i="1" s="1"/>
  <c r="J131" i="1"/>
  <c r="L130" i="1"/>
  <c r="M130" i="1" s="1"/>
  <c r="T124" i="1" l="1"/>
  <c r="U124" i="1" s="1"/>
  <c r="W124" i="1" s="1"/>
  <c r="O126" i="1"/>
  <c r="Q125" i="1"/>
  <c r="S125" i="1" s="1"/>
  <c r="P125" i="1"/>
  <c r="R125" i="1" s="1"/>
  <c r="J132" i="1"/>
  <c r="L131" i="1"/>
  <c r="M131" i="1" s="1"/>
  <c r="T125" i="1" l="1"/>
  <c r="U125" i="1" s="1"/>
  <c r="W125" i="1" s="1"/>
  <c r="O127" i="1"/>
  <c r="Q126" i="1"/>
  <c r="S126" i="1" s="1"/>
  <c r="P126" i="1"/>
  <c r="R126" i="1" s="1"/>
  <c r="J133" i="1"/>
  <c r="L132" i="1"/>
  <c r="M132" i="1" s="1"/>
  <c r="T126" i="1" l="1"/>
  <c r="U126" i="1" s="1"/>
  <c r="W126" i="1" s="1"/>
  <c r="O128" i="1"/>
  <c r="Q127" i="1"/>
  <c r="S127" i="1" s="1"/>
  <c r="P127" i="1"/>
  <c r="R127" i="1" s="1"/>
  <c r="J134" i="1"/>
  <c r="L133" i="1"/>
  <c r="M133" i="1" s="1"/>
  <c r="T127" i="1" l="1"/>
  <c r="U127" i="1" s="1"/>
  <c r="W127" i="1" s="1"/>
  <c r="O129" i="1"/>
  <c r="Q128" i="1"/>
  <c r="S128" i="1" s="1"/>
  <c r="P128" i="1"/>
  <c r="R128" i="1" s="1"/>
  <c r="J135" i="1"/>
  <c r="L134" i="1"/>
  <c r="M134" i="1" s="1"/>
  <c r="T128" i="1" l="1"/>
  <c r="U128" i="1" s="1"/>
  <c r="W128" i="1" s="1"/>
  <c r="O130" i="1"/>
  <c r="Q129" i="1"/>
  <c r="S129" i="1" s="1"/>
  <c r="P129" i="1"/>
  <c r="R129" i="1" s="1"/>
  <c r="J136" i="1"/>
  <c r="L135" i="1"/>
  <c r="M135" i="1" s="1"/>
  <c r="T129" i="1" l="1"/>
  <c r="U129" i="1" s="1"/>
  <c r="W129" i="1" s="1"/>
  <c r="O131" i="1"/>
  <c r="Q130" i="1"/>
  <c r="S130" i="1" s="1"/>
  <c r="P130" i="1"/>
  <c r="R130" i="1" s="1"/>
  <c r="J137" i="1"/>
  <c r="L136" i="1"/>
  <c r="M136" i="1" s="1"/>
  <c r="T130" i="1" l="1"/>
  <c r="U130" i="1" s="1"/>
  <c r="W130" i="1" s="1"/>
  <c r="O132" i="1"/>
  <c r="Q131" i="1"/>
  <c r="S131" i="1" s="1"/>
  <c r="P131" i="1"/>
  <c r="R131" i="1" s="1"/>
  <c r="J138" i="1"/>
  <c r="L137" i="1"/>
  <c r="M137" i="1" s="1"/>
  <c r="T131" i="1" l="1"/>
  <c r="U131" i="1" s="1"/>
  <c r="W131" i="1" s="1"/>
  <c r="O133" i="1"/>
  <c r="Q132" i="1"/>
  <c r="S132" i="1" s="1"/>
  <c r="P132" i="1"/>
  <c r="R132" i="1" s="1"/>
  <c r="J139" i="1"/>
  <c r="L138" i="1"/>
  <c r="M138" i="1" s="1"/>
  <c r="T132" i="1" l="1"/>
  <c r="U132" i="1" s="1"/>
  <c r="W132" i="1" s="1"/>
  <c r="O134" i="1"/>
  <c r="Q133" i="1"/>
  <c r="S133" i="1" s="1"/>
  <c r="P133" i="1"/>
  <c r="R133" i="1" s="1"/>
  <c r="J140" i="1"/>
  <c r="L139" i="1"/>
  <c r="M139" i="1" s="1"/>
  <c r="T133" i="1" l="1"/>
  <c r="U133" i="1" s="1"/>
  <c r="W133" i="1" s="1"/>
  <c r="O135" i="1"/>
  <c r="Q134" i="1"/>
  <c r="S134" i="1" s="1"/>
  <c r="P134" i="1"/>
  <c r="R134" i="1" s="1"/>
  <c r="J141" i="1"/>
  <c r="L140" i="1"/>
  <c r="M140" i="1" s="1"/>
  <c r="T134" i="1" l="1"/>
  <c r="U134" i="1" s="1"/>
  <c r="W134" i="1" s="1"/>
  <c r="O136" i="1"/>
  <c r="Q135" i="1"/>
  <c r="S135" i="1" s="1"/>
  <c r="P135" i="1"/>
  <c r="R135" i="1" s="1"/>
  <c r="J142" i="1"/>
  <c r="L141" i="1"/>
  <c r="M141" i="1" s="1"/>
  <c r="T135" i="1" l="1"/>
  <c r="U135" i="1" s="1"/>
  <c r="W135" i="1" s="1"/>
  <c r="O137" i="1"/>
  <c r="Q136" i="1"/>
  <c r="S136" i="1" s="1"/>
  <c r="P136" i="1"/>
  <c r="R136" i="1" s="1"/>
  <c r="J143" i="1"/>
  <c r="L142" i="1"/>
  <c r="M142" i="1" s="1"/>
  <c r="T136" i="1" l="1"/>
  <c r="U136" i="1" s="1"/>
  <c r="W136" i="1" s="1"/>
  <c r="O138" i="1"/>
  <c r="Q137" i="1"/>
  <c r="S137" i="1" s="1"/>
  <c r="P137" i="1"/>
  <c r="R137" i="1" s="1"/>
  <c r="J144" i="1"/>
  <c r="L143" i="1"/>
  <c r="M143" i="1" s="1"/>
  <c r="T137" i="1" l="1"/>
  <c r="U137" i="1" s="1"/>
  <c r="W137" i="1" s="1"/>
  <c r="O139" i="1"/>
  <c r="Q138" i="1"/>
  <c r="S138" i="1" s="1"/>
  <c r="P138" i="1"/>
  <c r="R138" i="1" s="1"/>
  <c r="J145" i="1"/>
  <c r="L144" i="1"/>
  <c r="M144" i="1" s="1"/>
  <c r="T138" i="1" l="1"/>
  <c r="U138" i="1" s="1"/>
  <c r="W138" i="1" s="1"/>
  <c r="O140" i="1"/>
  <c r="Q139" i="1"/>
  <c r="S139" i="1" s="1"/>
  <c r="P139" i="1"/>
  <c r="R139" i="1" s="1"/>
  <c r="J146" i="1"/>
  <c r="L145" i="1"/>
  <c r="M145" i="1" s="1"/>
  <c r="T139" i="1" l="1"/>
  <c r="U139" i="1" s="1"/>
  <c r="W139" i="1" s="1"/>
  <c r="O141" i="1"/>
  <c r="Q140" i="1"/>
  <c r="S140" i="1" s="1"/>
  <c r="P140" i="1"/>
  <c r="R140" i="1" s="1"/>
  <c r="J147" i="1"/>
  <c r="L146" i="1"/>
  <c r="M146" i="1" s="1"/>
  <c r="T140" i="1" l="1"/>
  <c r="U140" i="1" s="1"/>
  <c r="W140" i="1" s="1"/>
  <c r="O142" i="1"/>
  <c r="Q141" i="1"/>
  <c r="S141" i="1" s="1"/>
  <c r="P141" i="1"/>
  <c r="R141" i="1" s="1"/>
  <c r="J148" i="1"/>
  <c r="L147" i="1"/>
  <c r="M147" i="1" s="1"/>
  <c r="T141" i="1" l="1"/>
  <c r="U141" i="1" s="1"/>
  <c r="W141" i="1" s="1"/>
  <c r="O143" i="1"/>
  <c r="Q142" i="1"/>
  <c r="S142" i="1" s="1"/>
  <c r="P142" i="1"/>
  <c r="R142" i="1" s="1"/>
  <c r="J149" i="1"/>
  <c r="L148" i="1"/>
  <c r="M148" i="1" s="1"/>
  <c r="T142" i="1" l="1"/>
  <c r="U142" i="1" s="1"/>
  <c r="W142" i="1" s="1"/>
  <c r="O144" i="1"/>
  <c r="Q143" i="1"/>
  <c r="S143" i="1" s="1"/>
  <c r="P143" i="1"/>
  <c r="R143" i="1" s="1"/>
  <c r="J150" i="1"/>
  <c r="L149" i="1"/>
  <c r="M149" i="1" s="1"/>
  <c r="T143" i="1" l="1"/>
  <c r="U143" i="1" s="1"/>
  <c r="W143" i="1" s="1"/>
  <c r="O145" i="1"/>
  <c r="Q144" i="1"/>
  <c r="S144" i="1" s="1"/>
  <c r="P144" i="1"/>
  <c r="R144" i="1" s="1"/>
  <c r="J151" i="1"/>
  <c r="L150" i="1"/>
  <c r="M150" i="1" s="1"/>
  <c r="T144" i="1" l="1"/>
  <c r="U144" i="1" s="1"/>
  <c r="W144" i="1" s="1"/>
  <c r="O146" i="1"/>
  <c r="Q145" i="1"/>
  <c r="S145" i="1" s="1"/>
  <c r="P145" i="1"/>
  <c r="R145" i="1" s="1"/>
  <c r="J152" i="1"/>
  <c r="L151" i="1"/>
  <c r="M151" i="1" s="1"/>
  <c r="T145" i="1" l="1"/>
  <c r="U145" i="1" s="1"/>
  <c r="W145" i="1" s="1"/>
  <c r="O147" i="1"/>
  <c r="Q146" i="1"/>
  <c r="S146" i="1" s="1"/>
  <c r="P146" i="1"/>
  <c r="R146" i="1" s="1"/>
  <c r="J153" i="1"/>
  <c r="L152" i="1"/>
  <c r="M152" i="1" s="1"/>
  <c r="T146" i="1" l="1"/>
  <c r="U146" i="1" s="1"/>
  <c r="W146" i="1" s="1"/>
  <c r="O148" i="1"/>
  <c r="Q147" i="1"/>
  <c r="S147" i="1" s="1"/>
  <c r="P147" i="1"/>
  <c r="R147" i="1" s="1"/>
  <c r="J154" i="1"/>
  <c r="L153" i="1"/>
  <c r="M153" i="1" s="1"/>
  <c r="T147" i="1" l="1"/>
  <c r="U147" i="1" s="1"/>
  <c r="W147" i="1" s="1"/>
  <c r="O149" i="1"/>
  <c r="Q148" i="1"/>
  <c r="S148" i="1" s="1"/>
  <c r="P148" i="1"/>
  <c r="R148" i="1" s="1"/>
  <c r="J155" i="1"/>
  <c r="L154" i="1"/>
  <c r="M154" i="1" s="1"/>
  <c r="T148" i="1" l="1"/>
  <c r="U148" i="1" s="1"/>
  <c r="W148" i="1" s="1"/>
  <c r="O150" i="1"/>
  <c r="Q149" i="1"/>
  <c r="S149" i="1" s="1"/>
  <c r="P149" i="1"/>
  <c r="R149" i="1" s="1"/>
  <c r="J156" i="1"/>
  <c r="L155" i="1"/>
  <c r="M155" i="1" s="1"/>
  <c r="T149" i="1" l="1"/>
  <c r="U149" i="1" s="1"/>
  <c r="W149" i="1" s="1"/>
  <c r="O151" i="1"/>
  <c r="Q150" i="1"/>
  <c r="S150" i="1" s="1"/>
  <c r="P150" i="1"/>
  <c r="R150" i="1" s="1"/>
  <c r="J157" i="1"/>
  <c r="L156" i="1"/>
  <c r="M156" i="1" s="1"/>
  <c r="T150" i="1" l="1"/>
  <c r="U150" i="1" s="1"/>
  <c r="W150" i="1" s="1"/>
  <c r="O152" i="1"/>
  <c r="Q151" i="1"/>
  <c r="S151" i="1" s="1"/>
  <c r="P151" i="1"/>
  <c r="R151" i="1" s="1"/>
  <c r="J158" i="1"/>
  <c r="L157" i="1"/>
  <c r="M157" i="1" s="1"/>
  <c r="T151" i="1" l="1"/>
  <c r="U151" i="1" s="1"/>
  <c r="W151" i="1" s="1"/>
  <c r="O153" i="1"/>
  <c r="Q152" i="1"/>
  <c r="S152" i="1" s="1"/>
  <c r="P152" i="1"/>
  <c r="R152" i="1" s="1"/>
  <c r="J159" i="1"/>
  <c r="L158" i="1"/>
  <c r="M158" i="1" s="1"/>
  <c r="T152" i="1" l="1"/>
  <c r="U152" i="1" s="1"/>
  <c r="W152" i="1" s="1"/>
  <c r="O154" i="1"/>
  <c r="Q153" i="1"/>
  <c r="S153" i="1" s="1"/>
  <c r="P153" i="1"/>
  <c r="R153" i="1" s="1"/>
  <c r="J160" i="1"/>
  <c r="L159" i="1"/>
  <c r="M159" i="1" s="1"/>
  <c r="T153" i="1" l="1"/>
  <c r="U153" i="1" s="1"/>
  <c r="W153" i="1" s="1"/>
  <c r="O155" i="1"/>
  <c r="Q154" i="1"/>
  <c r="S154" i="1" s="1"/>
  <c r="P154" i="1"/>
  <c r="R154" i="1" s="1"/>
  <c r="J161" i="1"/>
  <c r="L160" i="1"/>
  <c r="M160" i="1" s="1"/>
  <c r="T154" i="1" l="1"/>
  <c r="U154" i="1" s="1"/>
  <c r="W154" i="1" s="1"/>
  <c r="O156" i="1"/>
  <c r="Q155" i="1"/>
  <c r="S155" i="1" s="1"/>
  <c r="P155" i="1"/>
  <c r="R155" i="1" s="1"/>
  <c r="J162" i="1"/>
  <c r="L161" i="1"/>
  <c r="M161" i="1" s="1"/>
  <c r="T155" i="1" l="1"/>
  <c r="U155" i="1" s="1"/>
  <c r="W155" i="1" s="1"/>
  <c r="O157" i="1"/>
  <c r="Q156" i="1"/>
  <c r="S156" i="1" s="1"/>
  <c r="P156" i="1"/>
  <c r="R156" i="1" s="1"/>
  <c r="J163" i="1"/>
  <c r="L162" i="1"/>
  <c r="M162" i="1" s="1"/>
  <c r="T156" i="1" l="1"/>
  <c r="U156" i="1" s="1"/>
  <c r="W156" i="1" s="1"/>
  <c r="O158" i="1"/>
  <c r="Q157" i="1"/>
  <c r="S157" i="1" s="1"/>
  <c r="P157" i="1"/>
  <c r="R157" i="1" s="1"/>
  <c r="J164" i="1"/>
  <c r="L163" i="1"/>
  <c r="M163" i="1" s="1"/>
  <c r="T157" i="1" l="1"/>
  <c r="U157" i="1" s="1"/>
  <c r="W157" i="1" s="1"/>
  <c r="O159" i="1"/>
  <c r="Q158" i="1"/>
  <c r="S158" i="1" s="1"/>
  <c r="P158" i="1"/>
  <c r="R158" i="1" s="1"/>
  <c r="J165" i="1"/>
  <c r="L164" i="1"/>
  <c r="M164" i="1" s="1"/>
  <c r="T158" i="1" l="1"/>
  <c r="U158" i="1" s="1"/>
  <c r="W158" i="1" s="1"/>
  <c r="O160" i="1"/>
  <c r="Q159" i="1"/>
  <c r="S159" i="1" s="1"/>
  <c r="P159" i="1"/>
  <c r="R159" i="1" s="1"/>
  <c r="J166" i="1"/>
  <c r="L165" i="1"/>
  <c r="M165" i="1" s="1"/>
  <c r="T159" i="1" l="1"/>
  <c r="U159" i="1" s="1"/>
  <c r="W159" i="1" s="1"/>
  <c r="O161" i="1"/>
  <c r="Q160" i="1"/>
  <c r="S160" i="1" s="1"/>
  <c r="P160" i="1"/>
  <c r="R160" i="1" s="1"/>
  <c r="J167" i="1"/>
  <c r="L166" i="1"/>
  <c r="M166" i="1" s="1"/>
  <c r="T160" i="1" l="1"/>
  <c r="U160" i="1" s="1"/>
  <c r="W160" i="1" s="1"/>
  <c r="O162" i="1"/>
  <c r="Q161" i="1"/>
  <c r="S161" i="1" s="1"/>
  <c r="P161" i="1"/>
  <c r="R161" i="1" s="1"/>
  <c r="J168" i="1"/>
  <c r="L167" i="1"/>
  <c r="M167" i="1" s="1"/>
  <c r="T161" i="1" l="1"/>
  <c r="U161" i="1" s="1"/>
  <c r="W161" i="1" s="1"/>
  <c r="O163" i="1"/>
  <c r="Q162" i="1"/>
  <c r="S162" i="1" s="1"/>
  <c r="P162" i="1"/>
  <c r="R162" i="1" s="1"/>
  <c r="J169" i="1"/>
  <c r="L168" i="1"/>
  <c r="M168" i="1" s="1"/>
  <c r="T162" i="1" l="1"/>
  <c r="U162" i="1" s="1"/>
  <c r="W162" i="1" s="1"/>
  <c r="O164" i="1"/>
  <c r="Q163" i="1"/>
  <c r="S163" i="1" s="1"/>
  <c r="P163" i="1"/>
  <c r="R163" i="1" s="1"/>
  <c r="J170" i="1"/>
  <c r="L169" i="1"/>
  <c r="M169" i="1" s="1"/>
  <c r="T163" i="1" l="1"/>
  <c r="U163" i="1" s="1"/>
  <c r="W163" i="1" s="1"/>
  <c r="O165" i="1"/>
  <c r="Q164" i="1"/>
  <c r="S164" i="1" s="1"/>
  <c r="P164" i="1"/>
  <c r="R164" i="1" s="1"/>
  <c r="J171" i="1"/>
  <c r="L170" i="1"/>
  <c r="M170" i="1" s="1"/>
  <c r="T164" i="1" l="1"/>
  <c r="U164" i="1" s="1"/>
  <c r="W164" i="1" s="1"/>
  <c r="O166" i="1"/>
  <c r="Q165" i="1"/>
  <c r="S165" i="1" s="1"/>
  <c r="P165" i="1"/>
  <c r="R165" i="1" s="1"/>
  <c r="J172" i="1"/>
  <c r="L171" i="1"/>
  <c r="M171" i="1" s="1"/>
  <c r="T165" i="1" l="1"/>
  <c r="U165" i="1" s="1"/>
  <c r="W165" i="1" s="1"/>
  <c r="O167" i="1"/>
  <c r="Q166" i="1"/>
  <c r="S166" i="1" s="1"/>
  <c r="P166" i="1"/>
  <c r="R166" i="1" s="1"/>
  <c r="J173" i="1"/>
  <c r="L172" i="1"/>
  <c r="M172" i="1" s="1"/>
  <c r="T166" i="1" l="1"/>
  <c r="U166" i="1" s="1"/>
  <c r="W166" i="1" s="1"/>
  <c r="O168" i="1"/>
  <c r="P167" i="1"/>
  <c r="R167" i="1" s="1"/>
  <c r="Q167" i="1"/>
  <c r="S167" i="1" s="1"/>
  <c r="J174" i="1"/>
  <c r="L173" i="1"/>
  <c r="M173" i="1" s="1"/>
  <c r="T167" i="1" l="1"/>
  <c r="U167" i="1" s="1"/>
  <c r="W167" i="1" s="1"/>
  <c r="O169" i="1"/>
  <c r="Q168" i="1"/>
  <c r="S168" i="1" s="1"/>
  <c r="P168" i="1"/>
  <c r="R168" i="1" s="1"/>
  <c r="J175" i="1"/>
  <c r="L174" i="1"/>
  <c r="M174" i="1" s="1"/>
  <c r="T168" i="1" l="1"/>
  <c r="U168" i="1" s="1"/>
  <c r="W168" i="1" s="1"/>
  <c r="O170" i="1"/>
  <c r="Q169" i="1"/>
  <c r="S169" i="1" s="1"/>
  <c r="P169" i="1"/>
  <c r="R169" i="1" s="1"/>
  <c r="J176" i="1"/>
  <c r="L175" i="1"/>
  <c r="M175" i="1" s="1"/>
  <c r="O171" i="1" l="1"/>
  <c r="Q170" i="1"/>
  <c r="S170" i="1" s="1"/>
  <c r="P170" i="1"/>
  <c r="R170" i="1"/>
  <c r="T169" i="1"/>
  <c r="U169" i="1" s="1"/>
  <c r="W169" i="1" s="1"/>
  <c r="J177" i="1"/>
  <c r="L176" i="1"/>
  <c r="M176" i="1" s="1"/>
  <c r="T170" i="1" l="1"/>
  <c r="U170" i="1" s="1"/>
  <c r="W170" i="1" s="1"/>
  <c r="O172" i="1"/>
  <c r="Q171" i="1"/>
  <c r="S171" i="1" s="1"/>
  <c r="P171" i="1"/>
  <c r="R171" i="1" s="1"/>
  <c r="J178" i="1"/>
  <c r="L177" i="1"/>
  <c r="M177" i="1" s="1"/>
  <c r="T171" i="1" l="1"/>
  <c r="U171" i="1" s="1"/>
  <c r="W171" i="1" s="1"/>
  <c r="O173" i="1"/>
  <c r="Q172" i="1"/>
  <c r="S172" i="1" s="1"/>
  <c r="P172" i="1"/>
  <c r="R172" i="1" s="1"/>
  <c r="J179" i="1"/>
  <c r="L178" i="1"/>
  <c r="M178" i="1" s="1"/>
  <c r="T172" i="1" l="1"/>
  <c r="U172" i="1" s="1"/>
  <c r="W172" i="1" s="1"/>
  <c r="O174" i="1"/>
  <c r="Q173" i="1"/>
  <c r="S173" i="1" s="1"/>
  <c r="P173" i="1"/>
  <c r="R173" i="1" s="1"/>
  <c r="J180" i="1"/>
  <c r="L179" i="1"/>
  <c r="M179" i="1" s="1"/>
  <c r="T173" i="1" l="1"/>
  <c r="U173" i="1" s="1"/>
  <c r="W173" i="1" s="1"/>
  <c r="O175" i="1"/>
  <c r="Q174" i="1"/>
  <c r="S174" i="1" s="1"/>
  <c r="P174" i="1"/>
  <c r="R174" i="1" s="1"/>
  <c r="J181" i="1"/>
  <c r="L180" i="1"/>
  <c r="M180" i="1" s="1"/>
  <c r="T174" i="1" l="1"/>
  <c r="U174" i="1" s="1"/>
  <c r="W174" i="1" s="1"/>
  <c r="O176" i="1"/>
  <c r="Q175" i="1"/>
  <c r="S175" i="1" s="1"/>
  <c r="P175" i="1"/>
  <c r="R175" i="1" s="1"/>
  <c r="J182" i="1"/>
  <c r="L181" i="1"/>
  <c r="M181" i="1" s="1"/>
  <c r="T175" i="1" l="1"/>
  <c r="U175" i="1" s="1"/>
  <c r="W175" i="1" s="1"/>
  <c r="O177" i="1"/>
  <c r="Q176" i="1"/>
  <c r="S176" i="1" s="1"/>
  <c r="P176" i="1"/>
  <c r="R176" i="1" s="1"/>
  <c r="J183" i="1"/>
  <c r="L182" i="1"/>
  <c r="M182" i="1" s="1"/>
  <c r="T176" i="1" l="1"/>
  <c r="U176" i="1" s="1"/>
  <c r="W176" i="1" s="1"/>
  <c r="O178" i="1"/>
  <c r="Q177" i="1"/>
  <c r="S177" i="1" s="1"/>
  <c r="P177" i="1"/>
  <c r="R177" i="1" s="1"/>
  <c r="J184" i="1"/>
  <c r="L183" i="1"/>
  <c r="M183" i="1" s="1"/>
  <c r="T177" i="1" l="1"/>
  <c r="U177" i="1" s="1"/>
  <c r="W177" i="1" s="1"/>
  <c r="O179" i="1"/>
  <c r="Q178" i="1"/>
  <c r="S178" i="1" s="1"/>
  <c r="P178" i="1"/>
  <c r="R178" i="1" s="1"/>
  <c r="J185" i="1"/>
  <c r="L184" i="1"/>
  <c r="M184" i="1" s="1"/>
  <c r="T178" i="1" l="1"/>
  <c r="U178" i="1" s="1"/>
  <c r="W178" i="1" s="1"/>
  <c r="O180" i="1"/>
  <c r="Q179" i="1"/>
  <c r="S179" i="1" s="1"/>
  <c r="P179" i="1"/>
  <c r="R179" i="1" s="1"/>
  <c r="J186" i="1"/>
  <c r="L185" i="1"/>
  <c r="M185" i="1" s="1"/>
  <c r="T179" i="1" l="1"/>
  <c r="U179" i="1" s="1"/>
  <c r="W179" i="1" s="1"/>
  <c r="O181" i="1"/>
  <c r="Q180" i="1"/>
  <c r="S180" i="1" s="1"/>
  <c r="P180" i="1"/>
  <c r="R180" i="1" s="1"/>
  <c r="J187" i="1"/>
  <c r="L186" i="1"/>
  <c r="M186" i="1" s="1"/>
  <c r="T180" i="1" l="1"/>
  <c r="U180" i="1" s="1"/>
  <c r="W180" i="1" s="1"/>
  <c r="O182" i="1"/>
  <c r="Q181" i="1"/>
  <c r="S181" i="1" s="1"/>
  <c r="P181" i="1"/>
  <c r="R181" i="1" s="1"/>
  <c r="J188" i="1"/>
  <c r="L187" i="1"/>
  <c r="M187" i="1" s="1"/>
  <c r="T181" i="1" l="1"/>
  <c r="U181" i="1" s="1"/>
  <c r="W181" i="1" s="1"/>
  <c r="O183" i="1"/>
  <c r="Q182" i="1"/>
  <c r="S182" i="1" s="1"/>
  <c r="P182" i="1"/>
  <c r="R182" i="1" s="1"/>
  <c r="J189" i="1"/>
  <c r="L188" i="1"/>
  <c r="M188" i="1" s="1"/>
  <c r="T182" i="1" l="1"/>
  <c r="U182" i="1" s="1"/>
  <c r="W182" i="1" s="1"/>
  <c r="O184" i="1"/>
  <c r="Q183" i="1"/>
  <c r="S183" i="1" s="1"/>
  <c r="P183" i="1"/>
  <c r="R183" i="1" s="1"/>
  <c r="J190" i="1"/>
  <c r="L189" i="1"/>
  <c r="M189" i="1" s="1"/>
  <c r="T183" i="1" l="1"/>
  <c r="U183" i="1" s="1"/>
  <c r="W183" i="1" s="1"/>
  <c r="O185" i="1"/>
  <c r="Q184" i="1"/>
  <c r="S184" i="1" s="1"/>
  <c r="P184" i="1"/>
  <c r="R184" i="1" s="1"/>
  <c r="J191" i="1"/>
  <c r="L190" i="1"/>
  <c r="M190" i="1" s="1"/>
  <c r="T184" i="1" l="1"/>
  <c r="U184" i="1" s="1"/>
  <c r="W184" i="1" s="1"/>
  <c r="O186" i="1"/>
  <c r="Q185" i="1"/>
  <c r="S185" i="1" s="1"/>
  <c r="P185" i="1"/>
  <c r="R185" i="1" s="1"/>
  <c r="J192" i="1"/>
  <c r="L191" i="1"/>
  <c r="M191" i="1" s="1"/>
  <c r="T185" i="1" l="1"/>
  <c r="U185" i="1" s="1"/>
  <c r="W185" i="1" s="1"/>
  <c r="O187" i="1"/>
  <c r="Q186" i="1"/>
  <c r="S186" i="1" s="1"/>
  <c r="P186" i="1"/>
  <c r="R186" i="1" s="1"/>
  <c r="J193" i="1"/>
  <c r="L192" i="1"/>
  <c r="M192" i="1" s="1"/>
  <c r="T186" i="1" l="1"/>
  <c r="U186" i="1" s="1"/>
  <c r="W186" i="1" s="1"/>
  <c r="O188" i="1"/>
  <c r="Q187" i="1"/>
  <c r="S187" i="1" s="1"/>
  <c r="P187" i="1"/>
  <c r="R187" i="1" s="1"/>
  <c r="J194" i="1"/>
  <c r="L193" i="1"/>
  <c r="M193" i="1" s="1"/>
  <c r="T187" i="1" l="1"/>
  <c r="U187" i="1" s="1"/>
  <c r="W187" i="1" s="1"/>
  <c r="O189" i="1"/>
  <c r="Q188" i="1"/>
  <c r="S188" i="1" s="1"/>
  <c r="P188" i="1"/>
  <c r="R188" i="1" s="1"/>
  <c r="J195" i="1"/>
  <c r="L194" i="1"/>
  <c r="M194" i="1" s="1"/>
  <c r="T188" i="1" l="1"/>
  <c r="U188" i="1" s="1"/>
  <c r="W188" i="1" s="1"/>
  <c r="O190" i="1"/>
  <c r="Q189" i="1"/>
  <c r="S189" i="1" s="1"/>
  <c r="P189" i="1"/>
  <c r="R189" i="1" s="1"/>
  <c r="J196" i="1"/>
  <c r="L195" i="1"/>
  <c r="M195" i="1" s="1"/>
  <c r="T189" i="1" l="1"/>
  <c r="U189" i="1" s="1"/>
  <c r="W189" i="1" s="1"/>
  <c r="O191" i="1"/>
  <c r="Q190" i="1"/>
  <c r="S190" i="1" s="1"/>
  <c r="P190" i="1"/>
  <c r="R190" i="1" s="1"/>
  <c r="J197" i="1"/>
  <c r="L196" i="1"/>
  <c r="M196" i="1" s="1"/>
  <c r="T190" i="1" l="1"/>
  <c r="U190" i="1" s="1"/>
  <c r="W190" i="1" s="1"/>
  <c r="O192" i="1"/>
  <c r="Q191" i="1"/>
  <c r="S191" i="1" s="1"/>
  <c r="P191" i="1"/>
  <c r="R191" i="1" s="1"/>
  <c r="J198" i="1"/>
  <c r="L197" i="1"/>
  <c r="M197" i="1" s="1"/>
  <c r="T191" i="1" l="1"/>
  <c r="U191" i="1" s="1"/>
  <c r="W191" i="1" s="1"/>
  <c r="O193" i="1"/>
  <c r="Q192" i="1"/>
  <c r="S192" i="1" s="1"/>
  <c r="P192" i="1"/>
  <c r="R192" i="1" s="1"/>
  <c r="J199" i="1"/>
  <c r="L198" i="1"/>
  <c r="M198" i="1" s="1"/>
  <c r="T192" i="1" l="1"/>
  <c r="U192" i="1" s="1"/>
  <c r="W192" i="1" s="1"/>
  <c r="O194" i="1"/>
  <c r="Q193" i="1"/>
  <c r="S193" i="1" s="1"/>
  <c r="P193" i="1"/>
  <c r="R193" i="1" s="1"/>
  <c r="J200" i="1"/>
  <c r="L199" i="1"/>
  <c r="M199" i="1" s="1"/>
  <c r="T193" i="1" l="1"/>
  <c r="U193" i="1" s="1"/>
  <c r="W193" i="1" s="1"/>
  <c r="O195" i="1"/>
  <c r="Q194" i="1"/>
  <c r="S194" i="1" s="1"/>
  <c r="P194" i="1"/>
  <c r="R194" i="1" s="1"/>
  <c r="J201" i="1"/>
  <c r="L200" i="1"/>
  <c r="M200" i="1" s="1"/>
  <c r="T194" i="1" l="1"/>
  <c r="U194" i="1" s="1"/>
  <c r="W194" i="1" s="1"/>
  <c r="O196" i="1"/>
  <c r="Q195" i="1"/>
  <c r="S195" i="1" s="1"/>
  <c r="P195" i="1"/>
  <c r="R195" i="1" s="1"/>
  <c r="J202" i="1"/>
  <c r="L201" i="1"/>
  <c r="M201" i="1" s="1"/>
  <c r="T195" i="1" l="1"/>
  <c r="U195" i="1" s="1"/>
  <c r="W195" i="1" s="1"/>
  <c r="O197" i="1"/>
  <c r="Q196" i="1"/>
  <c r="S196" i="1" s="1"/>
  <c r="P196" i="1"/>
  <c r="R196" i="1" s="1"/>
  <c r="J203" i="1"/>
  <c r="L202" i="1"/>
  <c r="M202" i="1" s="1"/>
  <c r="T196" i="1" l="1"/>
  <c r="U196" i="1" s="1"/>
  <c r="W196" i="1" s="1"/>
  <c r="O198" i="1"/>
  <c r="Q197" i="1"/>
  <c r="S197" i="1" s="1"/>
  <c r="P197" i="1"/>
  <c r="R197" i="1" s="1"/>
  <c r="J204" i="1"/>
  <c r="L203" i="1"/>
  <c r="M203" i="1" s="1"/>
  <c r="T197" i="1" l="1"/>
  <c r="U197" i="1" s="1"/>
  <c r="W197" i="1" s="1"/>
  <c r="O199" i="1"/>
  <c r="Q198" i="1"/>
  <c r="S198" i="1" s="1"/>
  <c r="P198" i="1"/>
  <c r="R198" i="1" s="1"/>
  <c r="J205" i="1"/>
  <c r="L204" i="1"/>
  <c r="M204" i="1" s="1"/>
  <c r="T198" i="1" l="1"/>
  <c r="U198" i="1" s="1"/>
  <c r="W198" i="1" s="1"/>
  <c r="O200" i="1"/>
  <c r="Q199" i="1"/>
  <c r="S199" i="1" s="1"/>
  <c r="P199" i="1"/>
  <c r="R199" i="1" s="1"/>
  <c r="J206" i="1"/>
  <c r="L205" i="1"/>
  <c r="M205" i="1" s="1"/>
  <c r="T199" i="1" l="1"/>
  <c r="U199" i="1" s="1"/>
  <c r="W199" i="1" s="1"/>
  <c r="O201" i="1"/>
  <c r="Q200" i="1"/>
  <c r="S200" i="1" s="1"/>
  <c r="P200" i="1"/>
  <c r="R200" i="1" s="1"/>
  <c r="J207" i="1"/>
  <c r="L206" i="1"/>
  <c r="M206" i="1" s="1"/>
  <c r="T200" i="1" l="1"/>
  <c r="U200" i="1" s="1"/>
  <c r="W200" i="1" s="1"/>
  <c r="O202" i="1"/>
  <c r="Q201" i="1"/>
  <c r="S201" i="1" s="1"/>
  <c r="P201" i="1"/>
  <c r="R201" i="1" s="1"/>
  <c r="J208" i="1"/>
  <c r="L207" i="1"/>
  <c r="M207" i="1" s="1"/>
  <c r="T201" i="1" l="1"/>
  <c r="U201" i="1" s="1"/>
  <c r="W201" i="1" s="1"/>
  <c r="O203" i="1"/>
  <c r="Q202" i="1"/>
  <c r="S202" i="1" s="1"/>
  <c r="P202" i="1"/>
  <c r="R202" i="1" s="1"/>
  <c r="J209" i="1"/>
  <c r="L208" i="1"/>
  <c r="M208" i="1" s="1"/>
  <c r="T202" i="1" l="1"/>
  <c r="U202" i="1" s="1"/>
  <c r="W202" i="1" s="1"/>
  <c r="O204" i="1"/>
  <c r="Q203" i="1"/>
  <c r="S203" i="1" s="1"/>
  <c r="P203" i="1"/>
  <c r="R203" i="1" s="1"/>
  <c r="J210" i="1"/>
  <c r="L209" i="1"/>
  <c r="M209" i="1" s="1"/>
  <c r="T203" i="1" l="1"/>
  <c r="U203" i="1" s="1"/>
  <c r="W203" i="1" s="1"/>
  <c r="O205" i="1"/>
  <c r="Q204" i="1"/>
  <c r="S204" i="1" s="1"/>
  <c r="P204" i="1"/>
  <c r="R204" i="1" s="1"/>
  <c r="J211" i="1"/>
  <c r="L210" i="1"/>
  <c r="M210" i="1" s="1"/>
  <c r="T204" i="1" l="1"/>
  <c r="U204" i="1" s="1"/>
  <c r="W204" i="1" s="1"/>
  <c r="O206" i="1"/>
  <c r="Q205" i="1"/>
  <c r="S205" i="1" s="1"/>
  <c r="P205" i="1"/>
  <c r="R205" i="1" s="1"/>
  <c r="J212" i="1"/>
  <c r="L211" i="1"/>
  <c r="M211" i="1" s="1"/>
  <c r="T205" i="1" l="1"/>
  <c r="U205" i="1" s="1"/>
  <c r="W205" i="1" s="1"/>
  <c r="O207" i="1"/>
  <c r="Q206" i="1"/>
  <c r="S206" i="1" s="1"/>
  <c r="P206" i="1"/>
  <c r="R206" i="1" s="1"/>
  <c r="J213" i="1"/>
  <c r="L212" i="1"/>
  <c r="M212" i="1" s="1"/>
  <c r="T206" i="1" l="1"/>
  <c r="U206" i="1" s="1"/>
  <c r="W206" i="1" s="1"/>
  <c r="O208" i="1"/>
  <c r="Q207" i="1"/>
  <c r="S207" i="1" s="1"/>
  <c r="P207" i="1"/>
  <c r="R207" i="1" s="1"/>
  <c r="J214" i="1"/>
  <c r="L213" i="1"/>
  <c r="M213" i="1" s="1"/>
  <c r="T207" i="1" l="1"/>
  <c r="U207" i="1" s="1"/>
  <c r="W207" i="1" s="1"/>
  <c r="O209" i="1"/>
  <c r="Q208" i="1"/>
  <c r="S208" i="1" s="1"/>
  <c r="P208" i="1"/>
  <c r="R208" i="1" s="1"/>
  <c r="J215" i="1"/>
  <c r="L214" i="1"/>
  <c r="M214" i="1" s="1"/>
  <c r="T208" i="1" l="1"/>
  <c r="U208" i="1" s="1"/>
  <c r="W208" i="1" s="1"/>
  <c r="O210" i="1"/>
  <c r="Q209" i="1"/>
  <c r="S209" i="1" s="1"/>
  <c r="P209" i="1"/>
  <c r="R209" i="1" s="1"/>
  <c r="J216" i="1"/>
  <c r="L215" i="1"/>
  <c r="M215" i="1" s="1"/>
  <c r="T209" i="1" l="1"/>
  <c r="U209" i="1" s="1"/>
  <c r="W209" i="1" s="1"/>
  <c r="O211" i="1"/>
  <c r="Q210" i="1"/>
  <c r="S210" i="1" s="1"/>
  <c r="P210" i="1"/>
  <c r="R210" i="1" s="1"/>
  <c r="J217" i="1"/>
  <c r="L216" i="1"/>
  <c r="M216" i="1" s="1"/>
  <c r="T210" i="1" l="1"/>
  <c r="U210" i="1" s="1"/>
  <c r="W210" i="1" s="1"/>
  <c r="O212" i="1"/>
  <c r="Q211" i="1"/>
  <c r="S211" i="1" s="1"/>
  <c r="P211" i="1"/>
  <c r="R211" i="1" s="1"/>
  <c r="J218" i="1"/>
  <c r="L217" i="1"/>
  <c r="M217" i="1" s="1"/>
  <c r="T211" i="1" l="1"/>
  <c r="U211" i="1" s="1"/>
  <c r="W211" i="1" s="1"/>
  <c r="O213" i="1"/>
  <c r="Q212" i="1"/>
  <c r="S212" i="1" s="1"/>
  <c r="P212" i="1"/>
  <c r="R212" i="1" s="1"/>
  <c r="J219" i="1"/>
  <c r="L218" i="1"/>
  <c r="M218" i="1" s="1"/>
  <c r="T212" i="1" l="1"/>
  <c r="U212" i="1" s="1"/>
  <c r="W212" i="1" s="1"/>
  <c r="O214" i="1"/>
  <c r="Q213" i="1"/>
  <c r="S213" i="1" s="1"/>
  <c r="P213" i="1"/>
  <c r="R213" i="1" s="1"/>
  <c r="J220" i="1"/>
  <c r="L219" i="1"/>
  <c r="M219" i="1" s="1"/>
  <c r="T213" i="1" l="1"/>
  <c r="U213" i="1" s="1"/>
  <c r="W213" i="1" s="1"/>
  <c r="O215" i="1"/>
  <c r="Q214" i="1"/>
  <c r="S214" i="1" s="1"/>
  <c r="P214" i="1"/>
  <c r="R214" i="1" s="1"/>
  <c r="J221" i="1"/>
  <c r="L220" i="1"/>
  <c r="M220" i="1" s="1"/>
  <c r="T214" i="1" l="1"/>
  <c r="U214" i="1" s="1"/>
  <c r="W214" i="1" s="1"/>
  <c r="O216" i="1"/>
  <c r="Q215" i="1"/>
  <c r="S215" i="1" s="1"/>
  <c r="P215" i="1"/>
  <c r="R215" i="1" s="1"/>
  <c r="J222" i="1"/>
  <c r="L221" i="1"/>
  <c r="M221" i="1" s="1"/>
  <c r="T215" i="1" l="1"/>
  <c r="U215" i="1" s="1"/>
  <c r="W215" i="1" s="1"/>
  <c r="O217" i="1"/>
  <c r="Q216" i="1"/>
  <c r="S216" i="1" s="1"/>
  <c r="P216" i="1"/>
  <c r="R216" i="1" s="1"/>
  <c r="J223" i="1"/>
  <c r="L222" i="1"/>
  <c r="M222" i="1" s="1"/>
  <c r="T216" i="1" l="1"/>
  <c r="U216" i="1" s="1"/>
  <c r="W216" i="1" s="1"/>
  <c r="O218" i="1"/>
  <c r="Q217" i="1"/>
  <c r="S217" i="1" s="1"/>
  <c r="P217" i="1"/>
  <c r="R217" i="1" s="1"/>
  <c r="J224" i="1"/>
  <c r="L223" i="1"/>
  <c r="M223" i="1" s="1"/>
  <c r="T217" i="1" l="1"/>
  <c r="U217" i="1" s="1"/>
  <c r="W217" i="1" s="1"/>
  <c r="O219" i="1"/>
  <c r="Q218" i="1"/>
  <c r="S218" i="1" s="1"/>
  <c r="P218" i="1"/>
  <c r="R218" i="1" s="1"/>
  <c r="J225" i="1"/>
  <c r="L224" i="1"/>
  <c r="M224" i="1" s="1"/>
  <c r="T218" i="1" l="1"/>
  <c r="U218" i="1" s="1"/>
  <c r="W218" i="1" s="1"/>
  <c r="O220" i="1"/>
  <c r="Q219" i="1"/>
  <c r="S219" i="1" s="1"/>
  <c r="P219" i="1"/>
  <c r="R219" i="1" s="1"/>
  <c r="J226" i="1"/>
  <c r="L225" i="1"/>
  <c r="M225" i="1" s="1"/>
  <c r="T219" i="1" l="1"/>
  <c r="U219" i="1" s="1"/>
  <c r="W219" i="1" s="1"/>
  <c r="O221" i="1"/>
  <c r="Q220" i="1"/>
  <c r="S220" i="1" s="1"/>
  <c r="P220" i="1"/>
  <c r="R220" i="1" s="1"/>
  <c r="J227" i="1"/>
  <c r="L226" i="1"/>
  <c r="M226" i="1" s="1"/>
  <c r="T220" i="1" l="1"/>
  <c r="U220" i="1" s="1"/>
  <c r="W220" i="1" s="1"/>
  <c r="O222" i="1"/>
  <c r="Q221" i="1"/>
  <c r="S221" i="1" s="1"/>
  <c r="P221" i="1"/>
  <c r="R221" i="1" s="1"/>
  <c r="J228" i="1"/>
  <c r="L227" i="1"/>
  <c r="M227" i="1" s="1"/>
  <c r="T221" i="1" l="1"/>
  <c r="U221" i="1" s="1"/>
  <c r="W221" i="1" s="1"/>
  <c r="O223" i="1"/>
  <c r="Q222" i="1"/>
  <c r="S222" i="1" s="1"/>
  <c r="P222" i="1"/>
  <c r="R222" i="1" s="1"/>
  <c r="J229" i="1"/>
  <c r="L228" i="1"/>
  <c r="M228" i="1" s="1"/>
  <c r="T222" i="1" l="1"/>
  <c r="U222" i="1" s="1"/>
  <c r="W222" i="1" s="1"/>
  <c r="O224" i="1"/>
  <c r="Q223" i="1"/>
  <c r="S223" i="1" s="1"/>
  <c r="P223" i="1"/>
  <c r="R223" i="1" s="1"/>
  <c r="J230" i="1"/>
  <c r="L229" i="1"/>
  <c r="M229" i="1" s="1"/>
  <c r="O225" i="1" l="1"/>
  <c r="Q224" i="1"/>
  <c r="S224" i="1" s="1"/>
  <c r="P224" i="1"/>
  <c r="R224" i="1" s="1"/>
  <c r="T223" i="1"/>
  <c r="U223" i="1" s="1"/>
  <c r="W223" i="1" s="1"/>
  <c r="J231" i="1"/>
  <c r="L230" i="1"/>
  <c r="M230" i="1" s="1"/>
  <c r="T224" i="1" l="1"/>
  <c r="U224" i="1" s="1"/>
  <c r="W224" i="1" s="1"/>
  <c r="O226" i="1"/>
  <c r="Q225" i="1"/>
  <c r="S225" i="1" s="1"/>
  <c r="P225" i="1"/>
  <c r="R225" i="1" s="1"/>
  <c r="J232" i="1"/>
  <c r="L231" i="1"/>
  <c r="M231" i="1" s="1"/>
  <c r="T225" i="1" l="1"/>
  <c r="U225" i="1" s="1"/>
  <c r="W225" i="1" s="1"/>
  <c r="O227" i="1"/>
  <c r="Q226" i="1"/>
  <c r="S226" i="1" s="1"/>
  <c r="P226" i="1"/>
  <c r="R226" i="1" s="1"/>
  <c r="J233" i="1"/>
  <c r="L232" i="1"/>
  <c r="M232" i="1" s="1"/>
  <c r="T226" i="1" l="1"/>
  <c r="U226" i="1" s="1"/>
  <c r="W226" i="1" s="1"/>
  <c r="O228" i="1"/>
  <c r="Q227" i="1"/>
  <c r="S227" i="1" s="1"/>
  <c r="P227" i="1"/>
  <c r="R227" i="1" s="1"/>
  <c r="J234" i="1"/>
  <c r="L233" i="1"/>
  <c r="M233" i="1" s="1"/>
  <c r="T227" i="1" l="1"/>
  <c r="U227" i="1" s="1"/>
  <c r="W227" i="1" s="1"/>
  <c r="O229" i="1"/>
  <c r="Q228" i="1"/>
  <c r="S228" i="1" s="1"/>
  <c r="P228" i="1"/>
  <c r="R228" i="1" s="1"/>
  <c r="J235" i="1"/>
  <c r="L234" i="1"/>
  <c r="M234" i="1" s="1"/>
  <c r="T228" i="1" l="1"/>
  <c r="U228" i="1" s="1"/>
  <c r="W228" i="1" s="1"/>
  <c r="O230" i="1"/>
  <c r="Q229" i="1"/>
  <c r="S229" i="1" s="1"/>
  <c r="P229" i="1"/>
  <c r="R229" i="1" s="1"/>
  <c r="J236" i="1"/>
  <c r="L235" i="1"/>
  <c r="M235" i="1" s="1"/>
  <c r="T229" i="1" l="1"/>
  <c r="U229" i="1" s="1"/>
  <c r="W229" i="1" s="1"/>
  <c r="O231" i="1"/>
  <c r="Q230" i="1"/>
  <c r="S230" i="1" s="1"/>
  <c r="P230" i="1"/>
  <c r="R230" i="1" s="1"/>
  <c r="J237" i="1"/>
  <c r="L236" i="1"/>
  <c r="M236" i="1" s="1"/>
  <c r="T230" i="1" l="1"/>
  <c r="U230" i="1" s="1"/>
  <c r="W230" i="1" s="1"/>
  <c r="O232" i="1"/>
  <c r="Q231" i="1"/>
  <c r="S231" i="1" s="1"/>
  <c r="P231" i="1"/>
  <c r="R231" i="1" s="1"/>
  <c r="J238" i="1"/>
  <c r="L237" i="1"/>
  <c r="M237" i="1" s="1"/>
  <c r="T231" i="1" l="1"/>
  <c r="U231" i="1" s="1"/>
  <c r="W231" i="1" s="1"/>
  <c r="O233" i="1"/>
  <c r="Q232" i="1"/>
  <c r="S232" i="1" s="1"/>
  <c r="P232" i="1"/>
  <c r="R232" i="1" s="1"/>
  <c r="J239" i="1"/>
  <c r="L238" i="1"/>
  <c r="M238" i="1" s="1"/>
  <c r="T232" i="1" l="1"/>
  <c r="U232" i="1" s="1"/>
  <c r="W232" i="1" s="1"/>
  <c r="O234" i="1"/>
  <c r="Q233" i="1"/>
  <c r="S233" i="1" s="1"/>
  <c r="P233" i="1"/>
  <c r="R233" i="1" s="1"/>
  <c r="J240" i="1"/>
  <c r="L239" i="1"/>
  <c r="M239" i="1" s="1"/>
  <c r="T233" i="1" l="1"/>
  <c r="U233" i="1" s="1"/>
  <c r="W233" i="1" s="1"/>
  <c r="O235" i="1"/>
  <c r="Q234" i="1"/>
  <c r="S234" i="1" s="1"/>
  <c r="P234" i="1"/>
  <c r="R234" i="1" s="1"/>
  <c r="J241" i="1"/>
  <c r="L240" i="1"/>
  <c r="M240" i="1" s="1"/>
  <c r="T234" i="1" l="1"/>
  <c r="U234" i="1" s="1"/>
  <c r="W234" i="1" s="1"/>
  <c r="O236" i="1"/>
  <c r="Q235" i="1"/>
  <c r="S235" i="1" s="1"/>
  <c r="P235" i="1"/>
  <c r="R235" i="1" s="1"/>
  <c r="J242" i="1"/>
  <c r="L241" i="1"/>
  <c r="M241" i="1" s="1"/>
  <c r="T235" i="1" l="1"/>
  <c r="U235" i="1" s="1"/>
  <c r="W235" i="1" s="1"/>
  <c r="O237" i="1"/>
  <c r="Q236" i="1"/>
  <c r="S236" i="1" s="1"/>
  <c r="P236" i="1"/>
  <c r="R236" i="1" s="1"/>
  <c r="J243" i="1"/>
  <c r="L242" i="1"/>
  <c r="M242" i="1" s="1"/>
  <c r="T236" i="1" l="1"/>
  <c r="U236" i="1" s="1"/>
  <c r="W236" i="1" s="1"/>
  <c r="O238" i="1"/>
  <c r="Q237" i="1"/>
  <c r="S237" i="1" s="1"/>
  <c r="P237" i="1"/>
  <c r="R237" i="1" s="1"/>
  <c r="J244" i="1"/>
  <c r="L243" i="1"/>
  <c r="M243" i="1" s="1"/>
  <c r="T237" i="1" l="1"/>
  <c r="U237" i="1" s="1"/>
  <c r="W237" i="1" s="1"/>
  <c r="O239" i="1"/>
  <c r="Q238" i="1"/>
  <c r="S238" i="1" s="1"/>
  <c r="P238" i="1"/>
  <c r="R238" i="1" s="1"/>
  <c r="J245" i="1"/>
  <c r="L244" i="1"/>
  <c r="M244" i="1" s="1"/>
  <c r="T238" i="1" l="1"/>
  <c r="U238" i="1" s="1"/>
  <c r="W238" i="1" s="1"/>
  <c r="O240" i="1"/>
  <c r="Q239" i="1"/>
  <c r="S239" i="1" s="1"/>
  <c r="P239" i="1"/>
  <c r="R239" i="1" s="1"/>
  <c r="J246" i="1"/>
  <c r="L245" i="1"/>
  <c r="M245" i="1" s="1"/>
  <c r="T239" i="1" l="1"/>
  <c r="U239" i="1" s="1"/>
  <c r="W239" i="1" s="1"/>
  <c r="O241" i="1"/>
  <c r="Q240" i="1"/>
  <c r="S240" i="1" s="1"/>
  <c r="P240" i="1"/>
  <c r="R240" i="1" s="1"/>
  <c r="J247" i="1"/>
  <c r="L246" i="1"/>
  <c r="M246" i="1" s="1"/>
  <c r="T240" i="1" l="1"/>
  <c r="U240" i="1" s="1"/>
  <c r="W240" i="1" s="1"/>
  <c r="O242" i="1"/>
  <c r="Q241" i="1"/>
  <c r="S241" i="1" s="1"/>
  <c r="P241" i="1"/>
  <c r="R241" i="1" s="1"/>
  <c r="J248" i="1"/>
  <c r="L247" i="1"/>
  <c r="M247" i="1" s="1"/>
  <c r="T241" i="1" l="1"/>
  <c r="U241" i="1" s="1"/>
  <c r="W241" i="1" s="1"/>
  <c r="O243" i="1"/>
  <c r="Q242" i="1"/>
  <c r="S242" i="1" s="1"/>
  <c r="P242" i="1"/>
  <c r="R242" i="1" s="1"/>
  <c r="J249" i="1"/>
  <c r="L248" i="1"/>
  <c r="M248" i="1" s="1"/>
  <c r="T242" i="1" l="1"/>
  <c r="U242" i="1" s="1"/>
  <c r="W242" i="1" s="1"/>
  <c r="O244" i="1"/>
  <c r="Q243" i="1"/>
  <c r="S243" i="1" s="1"/>
  <c r="P243" i="1"/>
  <c r="R243" i="1" s="1"/>
  <c r="J250" i="1"/>
  <c r="L249" i="1"/>
  <c r="M249" i="1" s="1"/>
  <c r="T243" i="1" l="1"/>
  <c r="U243" i="1" s="1"/>
  <c r="W243" i="1" s="1"/>
  <c r="O245" i="1"/>
  <c r="Q244" i="1"/>
  <c r="S244" i="1" s="1"/>
  <c r="P244" i="1"/>
  <c r="R244" i="1" s="1"/>
  <c r="J251" i="1"/>
  <c r="L250" i="1"/>
  <c r="M250" i="1" s="1"/>
  <c r="T244" i="1" l="1"/>
  <c r="U244" i="1" s="1"/>
  <c r="W244" i="1" s="1"/>
  <c r="O246" i="1"/>
  <c r="Q245" i="1"/>
  <c r="S245" i="1" s="1"/>
  <c r="P245" i="1"/>
  <c r="R245" i="1" s="1"/>
  <c r="J252" i="1"/>
  <c r="L251" i="1"/>
  <c r="M251" i="1" s="1"/>
  <c r="T245" i="1" l="1"/>
  <c r="U245" i="1" s="1"/>
  <c r="W245" i="1" s="1"/>
  <c r="O247" i="1"/>
  <c r="Q246" i="1"/>
  <c r="S246" i="1" s="1"/>
  <c r="P246" i="1"/>
  <c r="R246" i="1" s="1"/>
  <c r="J253" i="1"/>
  <c r="L252" i="1"/>
  <c r="M252" i="1" s="1"/>
  <c r="T246" i="1" l="1"/>
  <c r="U246" i="1" s="1"/>
  <c r="W246" i="1" s="1"/>
  <c r="O248" i="1"/>
  <c r="Q247" i="1"/>
  <c r="S247" i="1" s="1"/>
  <c r="P247" i="1"/>
  <c r="R247" i="1" s="1"/>
  <c r="J254" i="1"/>
  <c r="L253" i="1"/>
  <c r="M253" i="1" s="1"/>
  <c r="T247" i="1" l="1"/>
  <c r="U247" i="1" s="1"/>
  <c r="W247" i="1" s="1"/>
  <c r="O249" i="1"/>
  <c r="Q248" i="1"/>
  <c r="S248" i="1" s="1"/>
  <c r="P248" i="1"/>
  <c r="R248" i="1" s="1"/>
  <c r="J255" i="1"/>
  <c r="L254" i="1"/>
  <c r="M254" i="1" s="1"/>
  <c r="T248" i="1" l="1"/>
  <c r="U248" i="1" s="1"/>
  <c r="W248" i="1" s="1"/>
  <c r="O250" i="1"/>
  <c r="Q249" i="1"/>
  <c r="S249" i="1" s="1"/>
  <c r="P249" i="1"/>
  <c r="R249" i="1" s="1"/>
  <c r="J256" i="1"/>
  <c r="L255" i="1"/>
  <c r="M255" i="1" s="1"/>
  <c r="T249" i="1" l="1"/>
  <c r="U249" i="1" s="1"/>
  <c r="W249" i="1" s="1"/>
  <c r="O251" i="1"/>
  <c r="Q250" i="1"/>
  <c r="S250" i="1" s="1"/>
  <c r="P250" i="1"/>
  <c r="R250" i="1" s="1"/>
  <c r="J257" i="1"/>
  <c r="L256" i="1"/>
  <c r="M256" i="1" s="1"/>
  <c r="T250" i="1" l="1"/>
  <c r="U250" i="1" s="1"/>
  <c r="W250" i="1" s="1"/>
  <c r="O252" i="1"/>
  <c r="Q251" i="1"/>
  <c r="S251" i="1" s="1"/>
  <c r="P251" i="1"/>
  <c r="R251" i="1" s="1"/>
  <c r="J258" i="1"/>
  <c r="L257" i="1"/>
  <c r="M257" i="1" s="1"/>
  <c r="T251" i="1" l="1"/>
  <c r="U251" i="1" s="1"/>
  <c r="W251" i="1" s="1"/>
  <c r="O253" i="1"/>
  <c r="Q252" i="1"/>
  <c r="S252" i="1" s="1"/>
  <c r="P252" i="1"/>
  <c r="R252" i="1" s="1"/>
  <c r="J259" i="1"/>
  <c r="L258" i="1"/>
  <c r="M258" i="1" s="1"/>
  <c r="T252" i="1" l="1"/>
  <c r="U252" i="1" s="1"/>
  <c r="W252" i="1" s="1"/>
  <c r="O254" i="1"/>
  <c r="Q253" i="1"/>
  <c r="S253" i="1" s="1"/>
  <c r="P253" i="1"/>
  <c r="R253" i="1" s="1"/>
  <c r="J260" i="1"/>
  <c r="L259" i="1"/>
  <c r="M259" i="1" s="1"/>
  <c r="T253" i="1" l="1"/>
  <c r="U253" i="1" s="1"/>
  <c r="W253" i="1" s="1"/>
  <c r="O255" i="1"/>
  <c r="Q254" i="1"/>
  <c r="S254" i="1" s="1"/>
  <c r="P254" i="1"/>
  <c r="R254" i="1" s="1"/>
  <c r="J261" i="1"/>
  <c r="L260" i="1"/>
  <c r="M260" i="1" s="1"/>
  <c r="T254" i="1" l="1"/>
  <c r="U254" i="1" s="1"/>
  <c r="W254" i="1" s="1"/>
  <c r="O256" i="1"/>
  <c r="Q255" i="1"/>
  <c r="S255" i="1" s="1"/>
  <c r="P255" i="1"/>
  <c r="R255" i="1" s="1"/>
  <c r="J262" i="1"/>
  <c r="L261" i="1"/>
  <c r="M261" i="1" s="1"/>
  <c r="T255" i="1" l="1"/>
  <c r="U255" i="1" s="1"/>
  <c r="W255" i="1" s="1"/>
  <c r="O257" i="1"/>
  <c r="Q256" i="1"/>
  <c r="S256" i="1" s="1"/>
  <c r="P256" i="1"/>
  <c r="R256" i="1" s="1"/>
  <c r="J263" i="1"/>
  <c r="L262" i="1"/>
  <c r="M262" i="1" s="1"/>
  <c r="T256" i="1" l="1"/>
  <c r="U256" i="1" s="1"/>
  <c r="W256" i="1" s="1"/>
  <c r="O258" i="1"/>
  <c r="Q257" i="1"/>
  <c r="S257" i="1" s="1"/>
  <c r="P257" i="1"/>
  <c r="R257" i="1" s="1"/>
  <c r="J264" i="1"/>
  <c r="L263" i="1"/>
  <c r="M263" i="1" s="1"/>
  <c r="T257" i="1" l="1"/>
  <c r="U257" i="1" s="1"/>
  <c r="W257" i="1" s="1"/>
  <c r="O259" i="1"/>
  <c r="Q258" i="1"/>
  <c r="S258" i="1" s="1"/>
  <c r="P258" i="1"/>
  <c r="R258" i="1" s="1"/>
  <c r="J265" i="1"/>
  <c r="L264" i="1"/>
  <c r="M264" i="1" s="1"/>
  <c r="T258" i="1" l="1"/>
  <c r="U258" i="1" s="1"/>
  <c r="W258" i="1" s="1"/>
  <c r="O260" i="1"/>
  <c r="Q259" i="1"/>
  <c r="S259" i="1" s="1"/>
  <c r="P259" i="1"/>
  <c r="R259" i="1" s="1"/>
  <c r="J266" i="1"/>
  <c r="L265" i="1"/>
  <c r="M265" i="1" s="1"/>
  <c r="T259" i="1" l="1"/>
  <c r="U259" i="1" s="1"/>
  <c r="W259" i="1" s="1"/>
  <c r="O261" i="1"/>
  <c r="Q260" i="1"/>
  <c r="S260" i="1" s="1"/>
  <c r="P260" i="1"/>
  <c r="R260" i="1" s="1"/>
  <c r="J267" i="1"/>
  <c r="L266" i="1"/>
  <c r="M266" i="1" s="1"/>
  <c r="T260" i="1" l="1"/>
  <c r="U260" i="1" s="1"/>
  <c r="W260" i="1" s="1"/>
  <c r="O262" i="1"/>
  <c r="Q261" i="1"/>
  <c r="S261" i="1" s="1"/>
  <c r="P261" i="1"/>
  <c r="R261" i="1" s="1"/>
  <c r="J268" i="1"/>
  <c r="L267" i="1"/>
  <c r="M267" i="1" s="1"/>
  <c r="T261" i="1" l="1"/>
  <c r="U261" i="1" s="1"/>
  <c r="W261" i="1" s="1"/>
  <c r="O263" i="1"/>
  <c r="Q262" i="1"/>
  <c r="S262" i="1" s="1"/>
  <c r="P262" i="1"/>
  <c r="R262" i="1" s="1"/>
  <c r="J269" i="1"/>
  <c r="L268" i="1"/>
  <c r="M268" i="1" s="1"/>
  <c r="T262" i="1" l="1"/>
  <c r="U262" i="1" s="1"/>
  <c r="W262" i="1" s="1"/>
  <c r="O264" i="1"/>
  <c r="Q263" i="1"/>
  <c r="S263" i="1" s="1"/>
  <c r="P263" i="1"/>
  <c r="R263" i="1" s="1"/>
  <c r="J270" i="1"/>
  <c r="L269" i="1"/>
  <c r="M269" i="1" s="1"/>
  <c r="T263" i="1" l="1"/>
  <c r="U263" i="1" s="1"/>
  <c r="W263" i="1" s="1"/>
  <c r="O265" i="1"/>
  <c r="Q264" i="1"/>
  <c r="S264" i="1" s="1"/>
  <c r="P264" i="1"/>
  <c r="R264" i="1" s="1"/>
  <c r="J271" i="1"/>
  <c r="L270" i="1"/>
  <c r="M270" i="1" s="1"/>
  <c r="T264" i="1" l="1"/>
  <c r="U264" i="1" s="1"/>
  <c r="W264" i="1" s="1"/>
  <c r="O266" i="1"/>
  <c r="Q265" i="1"/>
  <c r="S265" i="1" s="1"/>
  <c r="P265" i="1"/>
  <c r="R265" i="1" s="1"/>
  <c r="J272" i="1"/>
  <c r="L271" i="1"/>
  <c r="M271" i="1" s="1"/>
  <c r="T265" i="1" l="1"/>
  <c r="U265" i="1" s="1"/>
  <c r="W265" i="1" s="1"/>
  <c r="O267" i="1"/>
  <c r="Q266" i="1"/>
  <c r="S266" i="1" s="1"/>
  <c r="P266" i="1"/>
  <c r="R266" i="1" s="1"/>
  <c r="J273" i="1"/>
  <c r="L272" i="1"/>
  <c r="M272" i="1" s="1"/>
  <c r="T266" i="1" l="1"/>
  <c r="U266" i="1" s="1"/>
  <c r="W266" i="1" s="1"/>
  <c r="O268" i="1"/>
  <c r="Q267" i="1"/>
  <c r="S267" i="1" s="1"/>
  <c r="P267" i="1"/>
  <c r="R267" i="1" s="1"/>
  <c r="J274" i="1"/>
  <c r="L273" i="1"/>
  <c r="M273" i="1" s="1"/>
  <c r="T267" i="1" l="1"/>
  <c r="U267" i="1" s="1"/>
  <c r="W267" i="1" s="1"/>
  <c r="O269" i="1"/>
  <c r="Q268" i="1"/>
  <c r="S268" i="1" s="1"/>
  <c r="P268" i="1"/>
  <c r="R268" i="1" s="1"/>
  <c r="J275" i="1"/>
  <c r="L274" i="1"/>
  <c r="M274" i="1" s="1"/>
  <c r="T268" i="1" l="1"/>
  <c r="U268" i="1" s="1"/>
  <c r="W268" i="1" s="1"/>
  <c r="O270" i="1"/>
  <c r="Q269" i="1"/>
  <c r="S269" i="1" s="1"/>
  <c r="P269" i="1"/>
  <c r="R269" i="1" s="1"/>
  <c r="J276" i="1"/>
  <c r="L275" i="1"/>
  <c r="M275" i="1" s="1"/>
  <c r="T269" i="1" l="1"/>
  <c r="U269" i="1" s="1"/>
  <c r="W269" i="1" s="1"/>
  <c r="O271" i="1"/>
  <c r="Q270" i="1"/>
  <c r="S270" i="1" s="1"/>
  <c r="P270" i="1"/>
  <c r="R270" i="1" s="1"/>
  <c r="J277" i="1"/>
  <c r="L276" i="1"/>
  <c r="M276" i="1" s="1"/>
  <c r="T270" i="1" l="1"/>
  <c r="U270" i="1" s="1"/>
  <c r="W270" i="1" s="1"/>
  <c r="O272" i="1"/>
  <c r="Q271" i="1"/>
  <c r="S271" i="1" s="1"/>
  <c r="P271" i="1"/>
  <c r="R271" i="1" s="1"/>
  <c r="J278" i="1"/>
  <c r="L277" i="1"/>
  <c r="M277" i="1" s="1"/>
  <c r="T271" i="1" l="1"/>
  <c r="U271" i="1" s="1"/>
  <c r="W271" i="1" s="1"/>
  <c r="O273" i="1"/>
  <c r="Q272" i="1"/>
  <c r="S272" i="1" s="1"/>
  <c r="P272" i="1"/>
  <c r="R272" i="1" s="1"/>
  <c r="J279" i="1"/>
  <c r="L278" i="1"/>
  <c r="M278" i="1" s="1"/>
  <c r="T272" i="1" l="1"/>
  <c r="U272" i="1" s="1"/>
  <c r="W272" i="1" s="1"/>
  <c r="O274" i="1"/>
  <c r="Q273" i="1"/>
  <c r="S273" i="1" s="1"/>
  <c r="P273" i="1"/>
  <c r="R273" i="1" s="1"/>
  <c r="J280" i="1"/>
  <c r="L279" i="1"/>
  <c r="M279" i="1" s="1"/>
  <c r="T273" i="1" l="1"/>
  <c r="U273" i="1" s="1"/>
  <c r="W273" i="1" s="1"/>
  <c r="O275" i="1"/>
  <c r="Q274" i="1"/>
  <c r="S274" i="1" s="1"/>
  <c r="P274" i="1"/>
  <c r="R274" i="1" s="1"/>
  <c r="J281" i="1"/>
  <c r="L280" i="1"/>
  <c r="M280" i="1" s="1"/>
  <c r="T274" i="1" l="1"/>
  <c r="U274" i="1" s="1"/>
  <c r="W274" i="1" s="1"/>
  <c r="O276" i="1"/>
  <c r="Q275" i="1"/>
  <c r="S275" i="1" s="1"/>
  <c r="P275" i="1"/>
  <c r="R275" i="1" s="1"/>
  <c r="J282" i="1"/>
  <c r="L281" i="1"/>
  <c r="M281" i="1" s="1"/>
  <c r="T275" i="1" l="1"/>
  <c r="U275" i="1" s="1"/>
  <c r="W275" i="1" s="1"/>
  <c r="O277" i="1"/>
  <c r="Q276" i="1"/>
  <c r="S276" i="1" s="1"/>
  <c r="P276" i="1"/>
  <c r="R276" i="1" s="1"/>
  <c r="J283" i="1"/>
  <c r="L282" i="1"/>
  <c r="M282" i="1" s="1"/>
  <c r="T276" i="1" l="1"/>
  <c r="U276" i="1" s="1"/>
  <c r="W276" i="1" s="1"/>
  <c r="O278" i="1"/>
  <c r="Q277" i="1"/>
  <c r="S277" i="1" s="1"/>
  <c r="P277" i="1"/>
  <c r="R277" i="1" s="1"/>
  <c r="J284" i="1"/>
  <c r="L283" i="1"/>
  <c r="M283" i="1" s="1"/>
  <c r="T277" i="1" l="1"/>
  <c r="U277" i="1" s="1"/>
  <c r="W277" i="1" s="1"/>
  <c r="O279" i="1"/>
  <c r="Q278" i="1"/>
  <c r="S278" i="1" s="1"/>
  <c r="P278" i="1"/>
  <c r="R278" i="1" s="1"/>
  <c r="J285" i="1"/>
  <c r="L284" i="1"/>
  <c r="M284" i="1" s="1"/>
  <c r="T278" i="1" l="1"/>
  <c r="U278" i="1" s="1"/>
  <c r="W278" i="1" s="1"/>
  <c r="O280" i="1"/>
  <c r="Q279" i="1"/>
  <c r="S279" i="1" s="1"/>
  <c r="P279" i="1"/>
  <c r="R279" i="1" s="1"/>
  <c r="J286" i="1"/>
  <c r="L285" i="1"/>
  <c r="M285" i="1" s="1"/>
  <c r="T279" i="1" l="1"/>
  <c r="U279" i="1" s="1"/>
  <c r="W279" i="1" s="1"/>
  <c r="O281" i="1"/>
  <c r="P280" i="1"/>
  <c r="R280" i="1" s="1"/>
  <c r="Q280" i="1"/>
  <c r="S280" i="1" s="1"/>
  <c r="J287" i="1"/>
  <c r="L286" i="1"/>
  <c r="M286" i="1" s="1"/>
  <c r="T280" i="1" l="1"/>
  <c r="U280" i="1" s="1"/>
  <c r="W280" i="1" s="1"/>
  <c r="O282" i="1"/>
  <c r="P281" i="1"/>
  <c r="R281" i="1" s="1"/>
  <c r="Q281" i="1"/>
  <c r="S281" i="1" s="1"/>
  <c r="J288" i="1"/>
  <c r="L287" i="1"/>
  <c r="M287" i="1" s="1"/>
  <c r="T281" i="1" l="1"/>
  <c r="U281" i="1" s="1"/>
  <c r="W281" i="1" s="1"/>
  <c r="O283" i="1"/>
  <c r="Q282" i="1"/>
  <c r="S282" i="1" s="1"/>
  <c r="P282" i="1"/>
  <c r="R282" i="1" s="1"/>
  <c r="J289" i="1"/>
  <c r="L288" i="1"/>
  <c r="M288" i="1" s="1"/>
  <c r="T282" i="1" l="1"/>
  <c r="U282" i="1" s="1"/>
  <c r="W282" i="1" s="1"/>
  <c r="O284" i="1"/>
  <c r="Q283" i="1"/>
  <c r="S283" i="1" s="1"/>
  <c r="P283" i="1"/>
  <c r="R283" i="1" s="1"/>
  <c r="J290" i="1"/>
  <c r="L289" i="1"/>
  <c r="M289" i="1" s="1"/>
  <c r="T283" i="1" l="1"/>
  <c r="U283" i="1" s="1"/>
  <c r="W283" i="1" s="1"/>
  <c r="O285" i="1"/>
  <c r="Q284" i="1"/>
  <c r="S284" i="1" s="1"/>
  <c r="P284" i="1"/>
  <c r="R284" i="1" s="1"/>
  <c r="J291" i="1"/>
  <c r="L290" i="1"/>
  <c r="M290" i="1" s="1"/>
  <c r="T284" i="1" l="1"/>
  <c r="U284" i="1" s="1"/>
  <c r="W284" i="1" s="1"/>
  <c r="O286" i="1"/>
  <c r="Q285" i="1"/>
  <c r="S285" i="1" s="1"/>
  <c r="P285" i="1"/>
  <c r="R285" i="1" s="1"/>
  <c r="J292" i="1"/>
  <c r="L291" i="1"/>
  <c r="M291" i="1" s="1"/>
  <c r="T285" i="1" l="1"/>
  <c r="U285" i="1" s="1"/>
  <c r="W285" i="1" s="1"/>
  <c r="O287" i="1"/>
  <c r="Q286" i="1"/>
  <c r="S286" i="1" s="1"/>
  <c r="P286" i="1"/>
  <c r="R286" i="1" s="1"/>
  <c r="J293" i="1"/>
  <c r="L292" i="1"/>
  <c r="M292" i="1" s="1"/>
  <c r="T286" i="1" l="1"/>
  <c r="U286" i="1" s="1"/>
  <c r="W286" i="1" s="1"/>
  <c r="O288" i="1"/>
  <c r="Q287" i="1"/>
  <c r="S287" i="1" s="1"/>
  <c r="P287" i="1"/>
  <c r="R287" i="1" s="1"/>
  <c r="J294" i="1"/>
  <c r="L293" i="1"/>
  <c r="M293" i="1" s="1"/>
  <c r="T287" i="1" l="1"/>
  <c r="U287" i="1" s="1"/>
  <c r="W287" i="1" s="1"/>
  <c r="O289" i="1"/>
  <c r="P288" i="1"/>
  <c r="R288" i="1" s="1"/>
  <c r="Q288" i="1"/>
  <c r="S288" i="1" s="1"/>
  <c r="J295" i="1"/>
  <c r="L294" i="1"/>
  <c r="M294" i="1" s="1"/>
  <c r="T288" i="1" l="1"/>
  <c r="U288" i="1" s="1"/>
  <c r="W288" i="1" s="1"/>
  <c r="O290" i="1"/>
  <c r="Q289" i="1"/>
  <c r="S289" i="1" s="1"/>
  <c r="P289" i="1"/>
  <c r="R289" i="1" s="1"/>
  <c r="J296" i="1"/>
  <c r="L295" i="1"/>
  <c r="M295" i="1" s="1"/>
  <c r="T289" i="1" l="1"/>
  <c r="U289" i="1" s="1"/>
  <c r="W289" i="1" s="1"/>
  <c r="O291" i="1"/>
  <c r="Q290" i="1"/>
  <c r="S290" i="1" s="1"/>
  <c r="P290" i="1"/>
  <c r="R290" i="1" s="1"/>
  <c r="J297" i="1"/>
  <c r="L296" i="1"/>
  <c r="M296" i="1" s="1"/>
  <c r="T290" i="1" l="1"/>
  <c r="U290" i="1" s="1"/>
  <c r="W290" i="1" s="1"/>
  <c r="O292" i="1"/>
  <c r="Q291" i="1"/>
  <c r="S291" i="1" s="1"/>
  <c r="P291" i="1"/>
  <c r="R291" i="1" s="1"/>
  <c r="J298" i="1"/>
  <c r="L297" i="1"/>
  <c r="M297" i="1" s="1"/>
  <c r="T291" i="1" l="1"/>
  <c r="U291" i="1" s="1"/>
  <c r="W291" i="1" s="1"/>
  <c r="O293" i="1"/>
  <c r="P292" i="1"/>
  <c r="R292" i="1" s="1"/>
  <c r="Q292" i="1"/>
  <c r="S292" i="1" s="1"/>
  <c r="J299" i="1"/>
  <c r="L298" i="1"/>
  <c r="M298" i="1" s="1"/>
  <c r="T292" i="1" l="1"/>
  <c r="U292" i="1" s="1"/>
  <c r="W292" i="1" s="1"/>
  <c r="O294" i="1"/>
  <c r="Q293" i="1"/>
  <c r="S293" i="1" s="1"/>
  <c r="P293" i="1"/>
  <c r="R293" i="1" s="1"/>
  <c r="J300" i="1"/>
  <c r="L299" i="1"/>
  <c r="M299" i="1" s="1"/>
  <c r="T293" i="1" l="1"/>
  <c r="U293" i="1" s="1"/>
  <c r="W293" i="1" s="1"/>
  <c r="O295" i="1"/>
  <c r="Q294" i="1"/>
  <c r="S294" i="1" s="1"/>
  <c r="P294" i="1"/>
  <c r="R294" i="1" s="1"/>
  <c r="J301" i="1"/>
  <c r="L300" i="1"/>
  <c r="M300" i="1" s="1"/>
  <c r="T294" i="1" l="1"/>
  <c r="U294" i="1" s="1"/>
  <c r="W294" i="1" s="1"/>
  <c r="O296" i="1"/>
  <c r="Q295" i="1"/>
  <c r="S295" i="1" s="1"/>
  <c r="P295" i="1"/>
  <c r="R295" i="1" s="1"/>
  <c r="J302" i="1"/>
  <c r="L301" i="1"/>
  <c r="M301" i="1" s="1"/>
  <c r="T295" i="1" l="1"/>
  <c r="U295" i="1" s="1"/>
  <c r="W295" i="1" s="1"/>
  <c r="O297" i="1"/>
  <c r="P296" i="1"/>
  <c r="R296" i="1" s="1"/>
  <c r="Q296" i="1"/>
  <c r="S296" i="1" s="1"/>
  <c r="J303" i="1"/>
  <c r="L302" i="1"/>
  <c r="M302" i="1" s="1"/>
  <c r="T296" i="1" l="1"/>
  <c r="U296" i="1" s="1"/>
  <c r="W296" i="1" s="1"/>
  <c r="O298" i="1"/>
  <c r="Q297" i="1"/>
  <c r="S297" i="1" s="1"/>
  <c r="P297" i="1"/>
  <c r="R297" i="1" s="1"/>
  <c r="J304" i="1"/>
  <c r="L303" i="1"/>
  <c r="M303" i="1" s="1"/>
  <c r="T297" i="1" l="1"/>
  <c r="U297" i="1" s="1"/>
  <c r="W297" i="1" s="1"/>
  <c r="O299" i="1"/>
  <c r="Q298" i="1"/>
  <c r="S298" i="1" s="1"/>
  <c r="P298" i="1"/>
  <c r="R298" i="1" s="1"/>
  <c r="J305" i="1"/>
  <c r="L304" i="1"/>
  <c r="M304" i="1" s="1"/>
  <c r="T298" i="1" l="1"/>
  <c r="U298" i="1" s="1"/>
  <c r="W298" i="1" s="1"/>
  <c r="O300" i="1"/>
  <c r="Q299" i="1"/>
  <c r="S299" i="1" s="1"/>
  <c r="P299" i="1"/>
  <c r="R299" i="1" s="1"/>
  <c r="J306" i="1"/>
  <c r="L305" i="1"/>
  <c r="M305" i="1" s="1"/>
  <c r="T299" i="1" l="1"/>
  <c r="U299" i="1" s="1"/>
  <c r="W299" i="1" s="1"/>
  <c r="O301" i="1"/>
  <c r="Q300" i="1"/>
  <c r="S300" i="1" s="1"/>
  <c r="P300" i="1"/>
  <c r="R300" i="1" s="1"/>
  <c r="J307" i="1"/>
  <c r="L306" i="1"/>
  <c r="M306" i="1" s="1"/>
  <c r="T300" i="1" l="1"/>
  <c r="U300" i="1" s="1"/>
  <c r="W300" i="1" s="1"/>
  <c r="O302" i="1"/>
  <c r="Q301" i="1"/>
  <c r="S301" i="1" s="1"/>
  <c r="P301" i="1"/>
  <c r="R301" i="1" s="1"/>
  <c r="J308" i="1"/>
  <c r="L307" i="1"/>
  <c r="M307" i="1" s="1"/>
  <c r="T301" i="1" l="1"/>
  <c r="U301" i="1" s="1"/>
  <c r="W301" i="1" s="1"/>
  <c r="O303" i="1"/>
  <c r="Q302" i="1"/>
  <c r="S302" i="1" s="1"/>
  <c r="P302" i="1"/>
  <c r="R302" i="1" s="1"/>
  <c r="J309" i="1"/>
  <c r="L308" i="1"/>
  <c r="M308" i="1" s="1"/>
  <c r="T302" i="1" l="1"/>
  <c r="U302" i="1" s="1"/>
  <c r="W302" i="1" s="1"/>
  <c r="O304" i="1"/>
  <c r="Q303" i="1"/>
  <c r="S303" i="1" s="1"/>
  <c r="P303" i="1"/>
  <c r="R303" i="1" s="1"/>
  <c r="J310" i="1"/>
  <c r="L309" i="1"/>
  <c r="M309" i="1" s="1"/>
  <c r="T303" i="1" l="1"/>
  <c r="U303" i="1" s="1"/>
  <c r="W303" i="1" s="1"/>
  <c r="O305" i="1"/>
  <c r="Q304" i="1"/>
  <c r="S304" i="1" s="1"/>
  <c r="P304" i="1"/>
  <c r="R304" i="1" s="1"/>
  <c r="J311" i="1"/>
  <c r="L310" i="1"/>
  <c r="M310" i="1" s="1"/>
  <c r="T304" i="1" l="1"/>
  <c r="U304" i="1" s="1"/>
  <c r="W304" i="1" s="1"/>
  <c r="O306" i="1"/>
  <c r="Q305" i="1"/>
  <c r="S305" i="1" s="1"/>
  <c r="P305" i="1"/>
  <c r="R305" i="1" s="1"/>
  <c r="J312" i="1"/>
  <c r="L311" i="1"/>
  <c r="M311" i="1" s="1"/>
  <c r="T305" i="1" l="1"/>
  <c r="U305" i="1" s="1"/>
  <c r="W305" i="1" s="1"/>
  <c r="O307" i="1"/>
  <c r="Q306" i="1"/>
  <c r="S306" i="1" s="1"/>
  <c r="P306" i="1"/>
  <c r="R306" i="1" s="1"/>
  <c r="J313" i="1"/>
  <c r="L312" i="1"/>
  <c r="M312" i="1" s="1"/>
  <c r="T306" i="1" l="1"/>
  <c r="U306" i="1" s="1"/>
  <c r="W306" i="1" s="1"/>
  <c r="O308" i="1"/>
  <c r="Q307" i="1"/>
  <c r="S307" i="1" s="1"/>
  <c r="P307" i="1"/>
  <c r="R307" i="1" s="1"/>
  <c r="J314" i="1"/>
  <c r="L313" i="1"/>
  <c r="M313" i="1" s="1"/>
  <c r="T307" i="1" l="1"/>
  <c r="U307" i="1" s="1"/>
  <c r="W307" i="1" s="1"/>
  <c r="O309" i="1"/>
  <c r="Q308" i="1"/>
  <c r="S308" i="1" s="1"/>
  <c r="P308" i="1"/>
  <c r="R308" i="1" s="1"/>
  <c r="J315" i="1"/>
  <c r="L314" i="1"/>
  <c r="M314" i="1" s="1"/>
  <c r="T308" i="1" l="1"/>
  <c r="U308" i="1" s="1"/>
  <c r="W308" i="1" s="1"/>
  <c r="O310" i="1"/>
  <c r="Q309" i="1"/>
  <c r="S309" i="1" s="1"/>
  <c r="P309" i="1"/>
  <c r="R309" i="1" s="1"/>
  <c r="J316" i="1"/>
  <c r="L315" i="1"/>
  <c r="M315" i="1" s="1"/>
  <c r="T309" i="1" l="1"/>
  <c r="U309" i="1" s="1"/>
  <c r="W309" i="1" s="1"/>
  <c r="O311" i="1"/>
  <c r="Q310" i="1"/>
  <c r="S310" i="1" s="1"/>
  <c r="P310" i="1"/>
  <c r="R310" i="1" s="1"/>
  <c r="J317" i="1"/>
  <c r="L316" i="1"/>
  <c r="M316" i="1" s="1"/>
  <c r="T310" i="1" l="1"/>
  <c r="U310" i="1" s="1"/>
  <c r="W310" i="1" s="1"/>
  <c r="O312" i="1"/>
  <c r="Q311" i="1"/>
  <c r="S311" i="1" s="1"/>
  <c r="P311" i="1"/>
  <c r="R311" i="1" s="1"/>
  <c r="J318" i="1"/>
  <c r="L317" i="1"/>
  <c r="M317" i="1" s="1"/>
  <c r="T311" i="1" l="1"/>
  <c r="U311" i="1" s="1"/>
  <c r="W311" i="1" s="1"/>
  <c r="O313" i="1"/>
  <c r="P312" i="1"/>
  <c r="R312" i="1" s="1"/>
  <c r="Q312" i="1"/>
  <c r="S312" i="1" s="1"/>
  <c r="J319" i="1"/>
  <c r="L318" i="1"/>
  <c r="M318" i="1" s="1"/>
  <c r="T312" i="1" l="1"/>
  <c r="U312" i="1" s="1"/>
  <c r="W312" i="1" s="1"/>
  <c r="O314" i="1"/>
  <c r="Q313" i="1"/>
  <c r="S313" i="1" s="1"/>
  <c r="P313" i="1"/>
  <c r="R313" i="1" s="1"/>
  <c r="J320" i="1"/>
  <c r="L319" i="1"/>
  <c r="M319" i="1" s="1"/>
  <c r="T313" i="1" l="1"/>
  <c r="U313" i="1" s="1"/>
  <c r="W313" i="1" s="1"/>
  <c r="O315" i="1"/>
  <c r="Q314" i="1"/>
  <c r="S314" i="1" s="1"/>
  <c r="P314" i="1"/>
  <c r="R314" i="1" s="1"/>
  <c r="J321" i="1"/>
  <c r="L320" i="1"/>
  <c r="M320" i="1" s="1"/>
  <c r="T314" i="1" l="1"/>
  <c r="U314" i="1" s="1"/>
  <c r="W314" i="1" s="1"/>
  <c r="O316" i="1"/>
  <c r="Q315" i="1"/>
  <c r="S315" i="1" s="1"/>
  <c r="P315" i="1"/>
  <c r="R315" i="1" s="1"/>
  <c r="J322" i="1"/>
  <c r="L321" i="1"/>
  <c r="M321" i="1" s="1"/>
  <c r="T315" i="1" l="1"/>
  <c r="U315" i="1" s="1"/>
  <c r="W315" i="1" s="1"/>
  <c r="O317" i="1"/>
  <c r="Q316" i="1"/>
  <c r="S316" i="1" s="1"/>
  <c r="P316" i="1"/>
  <c r="R316" i="1" s="1"/>
  <c r="J323" i="1"/>
  <c r="L322" i="1"/>
  <c r="M322" i="1" s="1"/>
  <c r="T316" i="1" l="1"/>
  <c r="U316" i="1" s="1"/>
  <c r="W316" i="1" s="1"/>
  <c r="O318" i="1"/>
  <c r="Q317" i="1"/>
  <c r="S317" i="1" s="1"/>
  <c r="P317" i="1"/>
  <c r="R317" i="1" s="1"/>
  <c r="J324" i="1"/>
  <c r="L323" i="1"/>
  <c r="M323" i="1" s="1"/>
  <c r="T317" i="1" l="1"/>
  <c r="U317" i="1" s="1"/>
  <c r="W317" i="1" s="1"/>
  <c r="O319" i="1"/>
  <c r="Q318" i="1"/>
  <c r="S318" i="1" s="1"/>
  <c r="P318" i="1"/>
  <c r="R318" i="1" s="1"/>
  <c r="J325" i="1"/>
  <c r="L324" i="1"/>
  <c r="M324" i="1" s="1"/>
  <c r="T318" i="1" l="1"/>
  <c r="U318" i="1" s="1"/>
  <c r="W318" i="1" s="1"/>
  <c r="O320" i="1"/>
  <c r="Q319" i="1"/>
  <c r="S319" i="1" s="1"/>
  <c r="P319" i="1"/>
  <c r="R319" i="1" s="1"/>
  <c r="J326" i="1"/>
  <c r="L325" i="1"/>
  <c r="M325" i="1" s="1"/>
  <c r="T319" i="1" l="1"/>
  <c r="U319" i="1" s="1"/>
  <c r="W319" i="1" s="1"/>
  <c r="O321" i="1"/>
  <c r="P320" i="1"/>
  <c r="R320" i="1" s="1"/>
  <c r="Q320" i="1"/>
  <c r="S320" i="1" s="1"/>
  <c r="J327" i="1"/>
  <c r="L326" i="1"/>
  <c r="M326" i="1" s="1"/>
  <c r="T320" i="1" l="1"/>
  <c r="U320" i="1" s="1"/>
  <c r="W320" i="1" s="1"/>
  <c r="O322" i="1"/>
  <c r="P321" i="1"/>
  <c r="R321" i="1" s="1"/>
  <c r="Q321" i="1"/>
  <c r="S321" i="1" s="1"/>
  <c r="J328" i="1"/>
  <c r="L327" i="1"/>
  <c r="M327" i="1" s="1"/>
  <c r="T321" i="1" l="1"/>
  <c r="U321" i="1" s="1"/>
  <c r="W321" i="1" s="1"/>
  <c r="O323" i="1"/>
  <c r="Q322" i="1"/>
  <c r="S322" i="1" s="1"/>
  <c r="P322" i="1"/>
  <c r="R322" i="1" s="1"/>
  <c r="J329" i="1"/>
  <c r="L328" i="1"/>
  <c r="M328" i="1" s="1"/>
  <c r="T322" i="1" l="1"/>
  <c r="U322" i="1" s="1"/>
  <c r="W322" i="1" s="1"/>
  <c r="O324" i="1"/>
  <c r="Q323" i="1"/>
  <c r="S323" i="1" s="1"/>
  <c r="P323" i="1"/>
  <c r="R323" i="1" s="1"/>
  <c r="J330" i="1"/>
  <c r="L329" i="1"/>
  <c r="M329" i="1" s="1"/>
  <c r="T323" i="1" l="1"/>
  <c r="U323" i="1" s="1"/>
  <c r="W323" i="1" s="1"/>
  <c r="O325" i="1"/>
  <c r="Q324" i="1"/>
  <c r="S324" i="1" s="1"/>
  <c r="P324" i="1"/>
  <c r="R324" i="1" s="1"/>
  <c r="J331" i="1"/>
  <c r="L330" i="1"/>
  <c r="M330" i="1" s="1"/>
  <c r="T324" i="1" l="1"/>
  <c r="U324" i="1" s="1"/>
  <c r="W324" i="1" s="1"/>
  <c r="O326" i="1"/>
  <c r="Q325" i="1"/>
  <c r="S325" i="1" s="1"/>
  <c r="P325" i="1"/>
  <c r="R325" i="1" s="1"/>
  <c r="J332" i="1"/>
  <c r="L331" i="1"/>
  <c r="M331" i="1" s="1"/>
  <c r="T325" i="1" l="1"/>
  <c r="U325" i="1" s="1"/>
  <c r="W325" i="1" s="1"/>
  <c r="O327" i="1"/>
  <c r="Q326" i="1"/>
  <c r="S326" i="1" s="1"/>
  <c r="P326" i="1"/>
  <c r="R326" i="1" s="1"/>
  <c r="J333" i="1"/>
  <c r="L332" i="1"/>
  <c r="M332" i="1" s="1"/>
  <c r="T326" i="1" l="1"/>
  <c r="U326" i="1" s="1"/>
  <c r="W326" i="1" s="1"/>
  <c r="O328" i="1"/>
  <c r="Q327" i="1"/>
  <c r="S327" i="1" s="1"/>
  <c r="P327" i="1"/>
  <c r="R327" i="1" s="1"/>
  <c r="J334" i="1"/>
  <c r="L333" i="1"/>
  <c r="M333" i="1" s="1"/>
  <c r="T327" i="1" l="1"/>
  <c r="U327" i="1" s="1"/>
  <c r="W327" i="1" s="1"/>
  <c r="O329" i="1"/>
  <c r="P328" i="1"/>
  <c r="R328" i="1" s="1"/>
  <c r="Q328" i="1"/>
  <c r="S328" i="1" s="1"/>
  <c r="J335" i="1"/>
  <c r="L334" i="1"/>
  <c r="M334" i="1" s="1"/>
  <c r="T328" i="1" l="1"/>
  <c r="U328" i="1" s="1"/>
  <c r="W328" i="1" s="1"/>
  <c r="O330" i="1"/>
  <c r="Q329" i="1"/>
  <c r="S329" i="1" s="1"/>
  <c r="P329" i="1"/>
  <c r="R329" i="1" s="1"/>
  <c r="J336" i="1"/>
  <c r="L335" i="1"/>
  <c r="M335" i="1" s="1"/>
  <c r="T329" i="1" l="1"/>
  <c r="U329" i="1" s="1"/>
  <c r="W329" i="1" s="1"/>
  <c r="O331" i="1"/>
  <c r="P330" i="1"/>
  <c r="R330" i="1" s="1"/>
  <c r="Q330" i="1"/>
  <c r="S330" i="1" s="1"/>
  <c r="J337" i="1"/>
  <c r="L336" i="1"/>
  <c r="M336" i="1" s="1"/>
  <c r="T330" i="1" l="1"/>
  <c r="U330" i="1" s="1"/>
  <c r="W330" i="1" s="1"/>
  <c r="O332" i="1"/>
  <c r="Q331" i="1"/>
  <c r="S331" i="1" s="1"/>
  <c r="P331" i="1"/>
  <c r="R331" i="1" s="1"/>
  <c r="J338" i="1"/>
  <c r="L337" i="1"/>
  <c r="M337" i="1" s="1"/>
  <c r="T331" i="1" l="1"/>
  <c r="U331" i="1" s="1"/>
  <c r="W331" i="1" s="1"/>
  <c r="O333" i="1"/>
  <c r="Q332" i="1"/>
  <c r="S332" i="1" s="1"/>
  <c r="P332" i="1"/>
  <c r="R332" i="1" s="1"/>
  <c r="J339" i="1"/>
  <c r="L338" i="1"/>
  <c r="M338" i="1" s="1"/>
  <c r="T332" i="1" l="1"/>
  <c r="U332" i="1" s="1"/>
  <c r="W332" i="1" s="1"/>
  <c r="O334" i="1"/>
  <c r="Q333" i="1"/>
  <c r="S333" i="1" s="1"/>
  <c r="P333" i="1"/>
  <c r="R333" i="1" s="1"/>
  <c r="J340" i="1"/>
  <c r="L339" i="1"/>
  <c r="M339" i="1" s="1"/>
  <c r="T333" i="1" l="1"/>
  <c r="U333" i="1" s="1"/>
  <c r="W333" i="1" s="1"/>
  <c r="O335" i="1"/>
  <c r="Q334" i="1"/>
  <c r="S334" i="1" s="1"/>
  <c r="P334" i="1"/>
  <c r="R334" i="1" s="1"/>
  <c r="J341" i="1"/>
  <c r="L340" i="1"/>
  <c r="M340" i="1" s="1"/>
  <c r="T334" i="1" l="1"/>
  <c r="U334" i="1" s="1"/>
  <c r="W334" i="1" s="1"/>
  <c r="O336" i="1"/>
  <c r="Q335" i="1"/>
  <c r="S335" i="1" s="1"/>
  <c r="P335" i="1"/>
  <c r="R335" i="1" s="1"/>
  <c r="J342" i="1"/>
  <c r="L341" i="1"/>
  <c r="M341" i="1" s="1"/>
  <c r="T335" i="1" l="1"/>
  <c r="U335" i="1" s="1"/>
  <c r="W335" i="1" s="1"/>
  <c r="O337" i="1"/>
  <c r="P336" i="1"/>
  <c r="R336" i="1" s="1"/>
  <c r="Q336" i="1"/>
  <c r="S336" i="1" s="1"/>
  <c r="J343" i="1"/>
  <c r="L342" i="1"/>
  <c r="M342" i="1" s="1"/>
  <c r="T336" i="1" l="1"/>
  <c r="U336" i="1" s="1"/>
  <c r="W336" i="1" s="1"/>
  <c r="O338" i="1"/>
  <c r="Q337" i="1"/>
  <c r="S337" i="1" s="1"/>
  <c r="P337" i="1"/>
  <c r="R337" i="1" s="1"/>
  <c r="J344" i="1"/>
  <c r="L343" i="1"/>
  <c r="M343" i="1" s="1"/>
  <c r="T337" i="1" l="1"/>
  <c r="U337" i="1" s="1"/>
  <c r="W337" i="1" s="1"/>
  <c r="O339" i="1"/>
  <c r="P338" i="1"/>
  <c r="R338" i="1" s="1"/>
  <c r="Q338" i="1"/>
  <c r="S338" i="1" s="1"/>
  <c r="J345" i="1"/>
  <c r="L344" i="1"/>
  <c r="M344" i="1" s="1"/>
  <c r="T338" i="1" l="1"/>
  <c r="U338" i="1" s="1"/>
  <c r="W338" i="1" s="1"/>
  <c r="O340" i="1"/>
  <c r="Q339" i="1"/>
  <c r="S339" i="1" s="1"/>
  <c r="P339" i="1"/>
  <c r="R339" i="1" s="1"/>
  <c r="J346" i="1"/>
  <c r="L345" i="1"/>
  <c r="M345" i="1" s="1"/>
  <c r="T339" i="1" l="1"/>
  <c r="U339" i="1" s="1"/>
  <c r="W339" i="1" s="1"/>
  <c r="O341" i="1"/>
  <c r="Q340" i="1"/>
  <c r="S340" i="1" s="1"/>
  <c r="P340" i="1"/>
  <c r="R340" i="1" s="1"/>
  <c r="J347" i="1"/>
  <c r="L346" i="1"/>
  <c r="M346" i="1" s="1"/>
  <c r="T340" i="1" l="1"/>
  <c r="U340" i="1" s="1"/>
  <c r="W340" i="1" s="1"/>
  <c r="O342" i="1"/>
  <c r="Q341" i="1"/>
  <c r="S341" i="1" s="1"/>
  <c r="P341" i="1"/>
  <c r="R341" i="1" s="1"/>
  <c r="J348" i="1"/>
  <c r="L347" i="1"/>
  <c r="M347" i="1" s="1"/>
  <c r="T341" i="1" l="1"/>
  <c r="U341" i="1" s="1"/>
  <c r="W341" i="1" s="1"/>
  <c r="O343" i="1"/>
  <c r="Q342" i="1"/>
  <c r="S342" i="1" s="1"/>
  <c r="P342" i="1"/>
  <c r="R342" i="1" s="1"/>
  <c r="J349" i="1"/>
  <c r="L348" i="1"/>
  <c r="M348" i="1" s="1"/>
  <c r="T342" i="1" l="1"/>
  <c r="U342" i="1" s="1"/>
  <c r="W342" i="1" s="1"/>
  <c r="O344" i="1"/>
  <c r="Q343" i="1"/>
  <c r="S343" i="1" s="1"/>
  <c r="P343" i="1"/>
  <c r="R343" i="1" s="1"/>
  <c r="J350" i="1"/>
  <c r="L349" i="1"/>
  <c r="M349" i="1" s="1"/>
  <c r="T343" i="1" l="1"/>
  <c r="U343" i="1" s="1"/>
  <c r="W343" i="1" s="1"/>
  <c r="O345" i="1"/>
  <c r="P344" i="1"/>
  <c r="R344" i="1" s="1"/>
  <c r="Q344" i="1"/>
  <c r="S344" i="1" s="1"/>
  <c r="J351" i="1"/>
  <c r="L350" i="1"/>
  <c r="M350" i="1" s="1"/>
  <c r="T344" i="1" l="1"/>
  <c r="U344" i="1" s="1"/>
  <c r="W344" i="1" s="1"/>
  <c r="O346" i="1"/>
  <c r="Q345" i="1"/>
  <c r="S345" i="1" s="1"/>
  <c r="P345" i="1"/>
  <c r="R345" i="1" s="1"/>
  <c r="J352" i="1"/>
  <c r="L351" i="1"/>
  <c r="M351" i="1" s="1"/>
  <c r="T345" i="1" l="1"/>
  <c r="U345" i="1" s="1"/>
  <c r="W345" i="1" s="1"/>
  <c r="O347" i="1"/>
  <c r="P346" i="1"/>
  <c r="R346" i="1" s="1"/>
  <c r="Q346" i="1"/>
  <c r="S346" i="1" s="1"/>
  <c r="J353" i="1"/>
  <c r="L352" i="1"/>
  <c r="M352" i="1" s="1"/>
  <c r="T346" i="1" l="1"/>
  <c r="U346" i="1" s="1"/>
  <c r="W346" i="1" s="1"/>
  <c r="O348" i="1"/>
  <c r="Q347" i="1"/>
  <c r="S347" i="1" s="1"/>
  <c r="P347" i="1"/>
  <c r="R347" i="1" s="1"/>
  <c r="J354" i="1"/>
  <c r="L353" i="1"/>
  <c r="M353" i="1" s="1"/>
  <c r="T347" i="1" l="1"/>
  <c r="U347" i="1" s="1"/>
  <c r="W347" i="1" s="1"/>
  <c r="O349" i="1"/>
  <c r="Q348" i="1"/>
  <c r="S348" i="1" s="1"/>
  <c r="P348" i="1"/>
  <c r="R348" i="1" s="1"/>
  <c r="J355" i="1"/>
  <c r="L354" i="1"/>
  <c r="M354" i="1" s="1"/>
  <c r="T348" i="1" l="1"/>
  <c r="U348" i="1" s="1"/>
  <c r="W348" i="1" s="1"/>
  <c r="O350" i="1"/>
  <c r="Q349" i="1"/>
  <c r="S349" i="1" s="1"/>
  <c r="P349" i="1"/>
  <c r="R349" i="1" s="1"/>
  <c r="J356" i="1"/>
  <c r="L355" i="1"/>
  <c r="M355" i="1" s="1"/>
  <c r="T349" i="1" l="1"/>
  <c r="U349" i="1" s="1"/>
  <c r="W349" i="1" s="1"/>
  <c r="O351" i="1"/>
  <c r="Q350" i="1"/>
  <c r="S350" i="1" s="1"/>
  <c r="P350" i="1"/>
  <c r="R350" i="1" s="1"/>
  <c r="J357" i="1"/>
  <c r="L356" i="1"/>
  <c r="M356" i="1" s="1"/>
  <c r="T350" i="1" l="1"/>
  <c r="U350" i="1" s="1"/>
  <c r="W350" i="1" s="1"/>
  <c r="O352" i="1"/>
  <c r="Q351" i="1"/>
  <c r="S351" i="1" s="1"/>
  <c r="P351" i="1"/>
  <c r="R351" i="1" s="1"/>
  <c r="J358" i="1"/>
  <c r="L357" i="1"/>
  <c r="M357" i="1" s="1"/>
  <c r="T351" i="1" l="1"/>
  <c r="U351" i="1" s="1"/>
  <c r="W351" i="1" s="1"/>
  <c r="O353" i="1"/>
  <c r="P352" i="1"/>
  <c r="R352" i="1" s="1"/>
  <c r="Q352" i="1"/>
  <c r="S352" i="1" s="1"/>
  <c r="J359" i="1"/>
  <c r="L358" i="1"/>
  <c r="M358" i="1" s="1"/>
  <c r="T352" i="1" l="1"/>
  <c r="U352" i="1" s="1"/>
  <c r="W352" i="1" s="1"/>
  <c r="O354" i="1"/>
  <c r="Q353" i="1"/>
  <c r="S353" i="1" s="1"/>
  <c r="P353" i="1"/>
  <c r="R353" i="1" s="1"/>
  <c r="J360" i="1"/>
  <c r="L359" i="1"/>
  <c r="M359" i="1" s="1"/>
  <c r="T353" i="1" l="1"/>
  <c r="U353" i="1" s="1"/>
  <c r="W353" i="1" s="1"/>
  <c r="O355" i="1"/>
  <c r="P354" i="1"/>
  <c r="R354" i="1" s="1"/>
  <c r="Q354" i="1"/>
  <c r="S354" i="1" s="1"/>
  <c r="J361" i="1"/>
  <c r="L360" i="1"/>
  <c r="M360" i="1" s="1"/>
  <c r="T354" i="1" l="1"/>
  <c r="U354" i="1" s="1"/>
  <c r="W354" i="1" s="1"/>
  <c r="O356" i="1"/>
  <c r="Q355" i="1"/>
  <c r="S355" i="1" s="1"/>
  <c r="P355" i="1"/>
  <c r="R355" i="1" s="1"/>
  <c r="J362" i="1"/>
  <c r="L361" i="1"/>
  <c r="M361" i="1" s="1"/>
  <c r="T355" i="1" l="1"/>
  <c r="U355" i="1" s="1"/>
  <c r="W355" i="1" s="1"/>
  <c r="O357" i="1"/>
  <c r="Q356" i="1"/>
  <c r="S356" i="1" s="1"/>
  <c r="P356" i="1"/>
  <c r="R356" i="1" s="1"/>
  <c r="J363" i="1"/>
  <c r="L362" i="1"/>
  <c r="M362" i="1" s="1"/>
  <c r="T356" i="1" l="1"/>
  <c r="U356" i="1" s="1"/>
  <c r="W356" i="1" s="1"/>
  <c r="O358" i="1"/>
  <c r="Q357" i="1"/>
  <c r="S357" i="1" s="1"/>
  <c r="P357" i="1"/>
  <c r="R357" i="1" s="1"/>
  <c r="J364" i="1"/>
  <c r="L363" i="1"/>
  <c r="M363" i="1" s="1"/>
  <c r="T357" i="1" l="1"/>
  <c r="U357" i="1" s="1"/>
  <c r="W357" i="1" s="1"/>
  <c r="O359" i="1"/>
  <c r="Q358" i="1"/>
  <c r="S358" i="1" s="1"/>
  <c r="P358" i="1"/>
  <c r="R358" i="1" s="1"/>
  <c r="J365" i="1"/>
  <c r="L364" i="1"/>
  <c r="M364" i="1" s="1"/>
  <c r="T358" i="1" l="1"/>
  <c r="U358" i="1" s="1"/>
  <c r="W358" i="1" s="1"/>
  <c r="O360" i="1"/>
  <c r="Q359" i="1"/>
  <c r="S359" i="1" s="1"/>
  <c r="P359" i="1"/>
  <c r="R359" i="1" s="1"/>
  <c r="J366" i="1"/>
  <c r="L365" i="1"/>
  <c r="M365" i="1" s="1"/>
  <c r="T359" i="1" l="1"/>
  <c r="U359" i="1" s="1"/>
  <c r="W359" i="1" s="1"/>
  <c r="O361" i="1"/>
  <c r="P360" i="1"/>
  <c r="R360" i="1" s="1"/>
  <c r="Q360" i="1"/>
  <c r="S360" i="1" s="1"/>
  <c r="J367" i="1"/>
  <c r="L366" i="1"/>
  <c r="M366" i="1" s="1"/>
  <c r="T360" i="1" l="1"/>
  <c r="U360" i="1" s="1"/>
  <c r="W360" i="1" s="1"/>
  <c r="O362" i="1"/>
  <c r="Q361" i="1"/>
  <c r="S361" i="1" s="1"/>
  <c r="P361" i="1"/>
  <c r="R361" i="1" s="1"/>
  <c r="J368" i="1"/>
  <c r="L367" i="1"/>
  <c r="M367" i="1" s="1"/>
  <c r="T361" i="1" l="1"/>
  <c r="U361" i="1" s="1"/>
  <c r="W361" i="1" s="1"/>
  <c r="O363" i="1"/>
  <c r="P362" i="1"/>
  <c r="R362" i="1" s="1"/>
  <c r="Q362" i="1"/>
  <c r="S362" i="1" s="1"/>
  <c r="J369" i="1"/>
  <c r="L368" i="1"/>
  <c r="M368" i="1" s="1"/>
  <c r="T362" i="1" l="1"/>
  <c r="U362" i="1" s="1"/>
  <c r="W362" i="1" s="1"/>
  <c r="O364" i="1"/>
  <c r="Q363" i="1"/>
  <c r="S363" i="1" s="1"/>
  <c r="P363" i="1"/>
  <c r="R363" i="1" s="1"/>
  <c r="J370" i="1"/>
  <c r="L369" i="1"/>
  <c r="M369" i="1" s="1"/>
  <c r="T363" i="1" l="1"/>
  <c r="U363" i="1" s="1"/>
  <c r="W363" i="1" s="1"/>
  <c r="O365" i="1"/>
  <c r="Q364" i="1"/>
  <c r="S364" i="1" s="1"/>
  <c r="P364" i="1"/>
  <c r="R364" i="1" s="1"/>
  <c r="J371" i="1"/>
  <c r="L370" i="1"/>
  <c r="M370" i="1" s="1"/>
  <c r="T364" i="1" l="1"/>
  <c r="U364" i="1" s="1"/>
  <c r="W364" i="1" s="1"/>
  <c r="O366" i="1"/>
  <c r="Q365" i="1"/>
  <c r="S365" i="1" s="1"/>
  <c r="P365" i="1"/>
  <c r="R365" i="1" s="1"/>
  <c r="J372" i="1"/>
  <c r="L371" i="1"/>
  <c r="M371" i="1" s="1"/>
  <c r="T365" i="1" l="1"/>
  <c r="U365" i="1" s="1"/>
  <c r="W365" i="1" s="1"/>
  <c r="O367" i="1"/>
  <c r="Q366" i="1"/>
  <c r="S366" i="1" s="1"/>
  <c r="P366" i="1"/>
  <c r="R366" i="1" s="1"/>
  <c r="J373" i="1"/>
  <c r="L372" i="1"/>
  <c r="M372" i="1" s="1"/>
  <c r="T366" i="1" l="1"/>
  <c r="U366" i="1" s="1"/>
  <c r="W366" i="1" s="1"/>
  <c r="O368" i="1"/>
  <c r="Q367" i="1"/>
  <c r="S367" i="1" s="1"/>
  <c r="P367" i="1"/>
  <c r="R367" i="1" s="1"/>
  <c r="J374" i="1"/>
  <c r="L373" i="1"/>
  <c r="M373" i="1" s="1"/>
  <c r="T367" i="1" l="1"/>
  <c r="U367" i="1" s="1"/>
  <c r="W367" i="1" s="1"/>
  <c r="O369" i="1"/>
  <c r="P368" i="1"/>
  <c r="R368" i="1" s="1"/>
  <c r="Q368" i="1"/>
  <c r="S368" i="1" s="1"/>
  <c r="J375" i="1"/>
  <c r="L374" i="1"/>
  <c r="M374" i="1" s="1"/>
  <c r="T368" i="1" l="1"/>
  <c r="U368" i="1" s="1"/>
  <c r="W368" i="1" s="1"/>
  <c r="O370" i="1"/>
  <c r="Q369" i="1"/>
  <c r="S369" i="1" s="1"/>
  <c r="P369" i="1"/>
  <c r="R369" i="1" s="1"/>
  <c r="J376" i="1"/>
  <c r="L375" i="1"/>
  <c r="M375" i="1" s="1"/>
  <c r="T369" i="1" l="1"/>
  <c r="U369" i="1" s="1"/>
  <c r="W369" i="1" s="1"/>
  <c r="O371" i="1"/>
  <c r="P370" i="1"/>
  <c r="R370" i="1" s="1"/>
  <c r="Q370" i="1"/>
  <c r="S370" i="1" s="1"/>
  <c r="J377" i="1"/>
  <c r="L376" i="1"/>
  <c r="M376" i="1" s="1"/>
  <c r="T370" i="1" l="1"/>
  <c r="U370" i="1" s="1"/>
  <c r="W370" i="1" s="1"/>
  <c r="O372" i="1"/>
  <c r="P371" i="1"/>
  <c r="R371" i="1" s="1"/>
  <c r="Q371" i="1"/>
  <c r="S371" i="1" s="1"/>
  <c r="J378" i="1"/>
  <c r="L377" i="1"/>
  <c r="M377" i="1" s="1"/>
  <c r="T371" i="1" l="1"/>
  <c r="U371" i="1" s="1"/>
  <c r="W371" i="1" s="1"/>
  <c r="O373" i="1"/>
  <c r="Q372" i="1"/>
  <c r="S372" i="1" s="1"/>
  <c r="P372" i="1"/>
  <c r="R372" i="1" s="1"/>
  <c r="J379" i="1"/>
  <c r="L378" i="1"/>
  <c r="M378" i="1" s="1"/>
  <c r="T372" i="1" l="1"/>
  <c r="U372" i="1" s="1"/>
  <c r="W372" i="1" s="1"/>
  <c r="O374" i="1"/>
  <c r="Q373" i="1"/>
  <c r="S373" i="1" s="1"/>
  <c r="P373" i="1"/>
  <c r="R373" i="1" s="1"/>
  <c r="J380" i="1"/>
  <c r="L379" i="1"/>
  <c r="M379" i="1" s="1"/>
  <c r="T373" i="1" l="1"/>
  <c r="U373" i="1" s="1"/>
  <c r="W373" i="1" s="1"/>
  <c r="O375" i="1"/>
  <c r="Q374" i="1"/>
  <c r="S374" i="1" s="1"/>
  <c r="P374" i="1"/>
  <c r="R374" i="1" s="1"/>
  <c r="J381" i="1"/>
  <c r="L380" i="1"/>
  <c r="M380" i="1" s="1"/>
  <c r="T374" i="1" l="1"/>
  <c r="U374" i="1" s="1"/>
  <c r="W374" i="1" s="1"/>
  <c r="O376" i="1"/>
  <c r="Q375" i="1"/>
  <c r="S375" i="1" s="1"/>
  <c r="P375" i="1"/>
  <c r="R375" i="1" s="1"/>
  <c r="J382" i="1"/>
  <c r="L381" i="1"/>
  <c r="M381" i="1" s="1"/>
  <c r="T375" i="1" l="1"/>
  <c r="U375" i="1" s="1"/>
  <c r="W375" i="1" s="1"/>
  <c r="O377" i="1"/>
  <c r="P376" i="1"/>
  <c r="R376" i="1" s="1"/>
  <c r="Q376" i="1"/>
  <c r="S376" i="1" s="1"/>
  <c r="J383" i="1"/>
  <c r="L382" i="1"/>
  <c r="M382" i="1" s="1"/>
  <c r="T376" i="1" l="1"/>
  <c r="U376" i="1" s="1"/>
  <c r="W376" i="1" s="1"/>
  <c r="O378" i="1"/>
  <c r="Q377" i="1"/>
  <c r="S377" i="1" s="1"/>
  <c r="P377" i="1"/>
  <c r="R377" i="1" s="1"/>
  <c r="J384" i="1"/>
  <c r="L383" i="1"/>
  <c r="M383" i="1" s="1"/>
  <c r="T377" i="1" l="1"/>
  <c r="U377" i="1" s="1"/>
  <c r="W377" i="1" s="1"/>
  <c r="O379" i="1"/>
  <c r="Q378" i="1"/>
  <c r="S378" i="1" s="1"/>
  <c r="P378" i="1"/>
  <c r="R378" i="1" s="1"/>
  <c r="J385" i="1"/>
  <c r="L384" i="1"/>
  <c r="M384" i="1" s="1"/>
  <c r="T378" i="1" l="1"/>
  <c r="U378" i="1" s="1"/>
  <c r="W378" i="1" s="1"/>
  <c r="O380" i="1"/>
  <c r="Q379" i="1"/>
  <c r="S379" i="1" s="1"/>
  <c r="P379" i="1"/>
  <c r="R379" i="1" s="1"/>
  <c r="J386" i="1"/>
  <c r="L385" i="1"/>
  <c r="M385" i="1" s="1"/>
  <c r="T379" i="1" l="1"/>
  <c r="U379" i="1" s="1"/>
  <c r="W379" i="1" s="1"/>
  <c r="O381" i="1"/>
  <c r="Q380" i="1"/>
  <c r="S380" i="1" s="1"/>
  <c r="P380" i="1"/>
  <c r="R380" i="1" s="1"/>
  <c r="J387" i="1"/>
  <c r="L386" i="1"/>
  <c r="M386" i="1" s="1"/>
  <c r="T380" i="1" l="1"/>
  <c r="U380" i="1" s="1"/>
  <c r="W380" i="1" s="1"/>
  <c r="O382" i="1"/>
  <c r="Q381" i="1"/>
  <c r="S381" i="1" s="1"/>
  <c r="P381" i="1"/>
  <c r="R381" i="1" s="1"/>
  <c r="J388" i="1"/>
  <c r="L387" i="1"/>
  <c r="M387" i="1" s="1"/>
  <c r="T381" i="1" l="1"/>
  <c r="U381" i="1" s="1"/>
  <c r="W381" i="1" s="1"/>
  <c r="O383" i="1"/>
  <c r="Q382" i="1"/>
  <c r="S382" i="1" s="1"/>
  <c r="P382" i="1"/>
  <c r="R382" i="1" s="1"/>
  <c r="J389" i="1"/>
  <c r="L388" i="1"/>
  <c r="M388" i="1" s="1"/>
  <c r="T382" i="1" l="1"/>
  <c r="U382" i="1" s="1"/>
  <c r="W382" i="1" s="1"/>
  <c r="O384" i="1"/>
  <c r="Q383" i="1"/>
  <c r="S383" i="1" s="1"/>
  <c r="P383" i="1"/>
  <c r="R383" i="1" s="1"/>
  <c r="J390" i="1"/>
  <c r="L389" i="1"/>
  <c r="M389" i="1" s="1"/>
  <c r="T383" i="1" l="1"/>
  <c r="U383" i="1" s="1"/>
  <c r="W383" i="1" s="1"/>
  <c r="O385" i="1"/>
  <c r="P384" i="1"/>
  <c r="R384" i="1" s="1"/>
  <c r="Q384" i="1"/>
  <c r="S384" i="1" s="1"/>
  <c r="J391" i="1"/>
  <c r="L390" i="1"/>
  <c r="M390" i="1" s="1"/>
  <c r="T384" i="1" l="1"/>
  <c r="U384" i="1" s="1"/>
  <c r="W384" i="1" s="1"/>
  <c r="O386" i="1"/>
  <c r="Q385" i="1"/>
  <c r="S385" i="1" s="1"/>
  <c r="P385" i="1"/>
  <c r="R385" i="1" s="1"/>
  <c r="J392" i="1"/>
  <c r="L391" i="1"/>
  <c r="M391" i="1" s="1"/>
  <c r="T385" i="1" l="1"/>
  <c r="U385" i="1" s="1"/>
  <c r="W385" i="1" s="1"/>
  <c r="O387" i="1"/>
  <c r="Q386" i="1"/>
  <c r="S386" i="1" s="1"/>
  <c r="P386" i="1"/>
  <c r="R386" i="1" s="1"/>
  <c r="J393" i="1"/>
  <c r="L392" i="1"/>
  <c r="M392" i="1" s="1"/>
  <c r="T386" i="1" l="1"/>
  <c r="U386" i="1" s="1"/>
  <c r="W386" i="1" s="1"/>
  <c r="O388" i="1"/>
  <c r="P387" i="1"/>
  <c r="R387" i="1" s="1"/>
  <c r="Q387" i="1"/>
  <c r="S387" i="1" s="1"/>
  <c r="J394" i="1"/>
  <c r="L393" i="1"/>
  <c r="M393" i="1" s="1"/>
  <c r="T387" i="1" l="1"/>
  <c r="U387" i="1" s="1"/>
  <c r="W387" i="1" s="1"/>
  <c r="O389" i="1"/>
  <c r="Q388" i="1"/>
  <c r="S388" i="1" s="1"/>
  <c r="P388" i="1"/>
  <c r="R388" i="1" s="1"/>
  <c r="J395" i="1"/>
  <c r="L394" i="1"/>
  <c r="M394" i="1" s="1"/>
  <c r="T388" i="1" l="1"/>
  <c r="U388" i="1" s="1"/>
  <c r="W388" i="1" s="1"/>
  <c r="O390" i="1"/>
  <c r="Q389" i="1"/>
  <c r="S389" i="1" s="1"/>
  <c r="P389" i="1"/>
  <c r="R389" i="1" s="1"/>
  <c r="J396" i="1"/>
  <c r="L395" i="1"/>
  <c r="M395" i="1" s="1"/>
  <c r="T389" i="1" l="1"/>
  <c r="U389" i="1" s="1"/>
  <c r="W389" i="1" s="1"/>
  <c r="O391" i="1"/>
  <c r="Q390" i="1"/>
  <c r="S390" i="1" s="1"/>
  <c r="P390" i="1"/>
  <c r="R390" i="1" s="1"/>
  <c r="J397" i="1"/>
  <c r="L396" i="1"/>
  <c r="M396" i="1" s="1"/>
  <c r="T390" i="1" l="1"/>
  <c r="U390" i="1" s="1"/>
  <c r="W390" i="1" s="1"/>
  <c r="O392" i="1"/>
  <c r="Q391" i="1"/>
  <c r="S391" i="1" s="1"/>
  <c r="P391" i="1"/>
  <c r="R391" i="1" s="1"/>
  <c r="J398" i="1"/>
  <c r="L397" i="1"/>
  <c r="M397" i="1" s="1"/>
  <c r="T391" i="1" l="1"/>
  <c r="U391" i="1" s="1"/>
  <c r="W391" i="1" s="1"/>
  <c r="O393" i="1"/>
  <c r="P392" i="1"/>
  <c r="R392" i="1" s="1"/>
  <c r="Q392" i="1"/>
  <c r="S392" i="1" s="1"/>
  <c r="J399" i="1"/>
  <c r="L398" i="1"/>
  <c r="M398" i="1" s="1"/>
  <c r="T392" i="1" l="1"/>
  <c r="U392" i="1" s="1"/>
  <c r="W392" i="1" s="1"/>
  <c r="O394" i="1"/>
  <c r="Q393" i="1"/>
  <c r="S393" i="1" s="1"/>
  <c r="P393" i="1"/>
  <c r="R393" i="1" s="1"/>
  <c r="J400" i="1"/>
  <c r="L399" i="1"/>
  <c r="M399" i="1" s="1"/>
  <c r="T393" i="1" l="1"/>
  <c r="U393" i="1" s="1"/>
  <c r="W393" i="1" s="1"/>
  <c r="O395" i="1"/>
  <c r="Q394" i="1"/>
  <c r="S394" i="1" s="1"/>
  <c r="P394" i="1"/>
  <c r="R394" i="1" s="1"/>
  <c r="J401" i="1"/>
  <c r="L400" i="1"/>
  <c r="M400" i="1" s="1"/>
  <c r="T394" i="1" l="1"/>
  <c r="U394" i="1" s="1"/>
  <c r="W394" i="1" s="1"/>
  <c r="O396" i="1"/>
  <c r="Q395" i="1"/>
  <c r="S395" i="1" s="1"/>
  <c r="P395" i="1"/>
  <c r="R395" i="1" s="1"/>
  <c r="J402" i="1"/>
  <c r="L401" i="1"/>
  <c r="M401" i="1" s="1"/>
  <c r="T395" i="1" l="1"/>
  <c r="U395" i="1" s="1"/>
  <c r="W395" i="1" s="1"/>
  <c r="O397" i="1"/>
  <c r="Q396" i="1"/>
  <c r="S396" i="1" s="1"/>
  <c r="P396" i="1"/>
  <c r="R396" i="1" s="1"/>
  <c r="J403" i="1"/>
  <c r="L402" i="1"/>
  <c r="M402" i="1" s="1"/>
  <c r="T396" i="1" l="1"/>
  <c r="U396" i="1" s="1"/>
  <c r="W396" i="1" s="1"/>
  <c r="O398" i="1"/>
  <c r="Q397" i="1"/>
  <c r="S397" i="1" s="1"/>
  <c r="P397" i="1"/>
  <c r="R397" i="1" s="1"/>
  <c r="J404" i="1"/>
  <c r="L403" i="1"/>
  <c r="M403" i="1" s="1"/>
  <c r="T397" i="1" l="1"/>
  <c r="U397" i="1" s="1"/>
  <c r="W397" i="1" s="1"/>
  <c r="O399" i="1"/>
  <c r="Q398" i="1"/>
  <c r="S398" i="1" s="1"/>
  <c r="P398" i="1"/>
  <c r="R398" i="1" s="1"/>
  <c r="J405" i="1"/>
  <c r="L404" i="1"/>
  <c r="M404" i="1" s="1"/>
  <c r="T398" i="1" l="1"/>
  <c r="U398" i="1" s="1"/>
  <c r="W398" i="1" s="1"/>
  <c r="O400" i="1"/>
  <c r="Q399" i="1"/>
  <c r="S399" i="1" s="1"/>
  <c r="P399" i="1"/>
  <c r="R399" i="1" s="1"/>
  <c r="J406" i="1"/>
  <c r="L405" i="1"/>
  <c r="M405" i="1" s="1"/>
  <c r="T399" i="1" l="1"/>
  <c r="U399" i="1" s="1"/>
  <c r="W399" i="1" s="1"/>
  <c r="O401" i="1"/>
  <c r="P400" i="1"/>
  <c r="R400" i="1" s="1"/>
  <c r="Q400" i="1"/>
  <c r="S400" i="1" s="1"/>
  <c r="J407" i="1"/>
  <c r="L406" i="1"/>
  <c r="M406" i="1" s="1"/>
  <c r="T400" i="1" l="1"/>
  <c r="U400" i="1" s="1"/>
  <c r="W400" i="1" s="1"/>
  <c r="O402" i="1"/>
  <c r="Q401" i="1"/>
  <c r="S401" i="1" s="1"/>
  <c r="P401" i="1"/>
  <c r="R401" i="1" s="1"/>
  <c r="J408" i="1"/>
  <c r="L407" i="1"/>
  <c r="M407" i="1" s="1"/>
  <c r="T401" i="1" l="1"/>
  <c r="U401" i="1" s="1"/>
  <c r="W401" i="1" s="1"/>
  <c r="O403" i="1"/>
  <c r="Q402" i="1"/>
  <c r="S402" i="1" s="1"/>
  <c r="P402" i="1"/>
  <c r="R402" i="1" s="1"/>
  <c r="J409" i="1"/>
  <c r="L408" i="1"/>
  <c r="M408" i="1" s="1"/>
  <c r="T402" i="1" l="1"/>
  <c r="U402" i="1" s="1"/>
  <c r="W402" i="1" s="1"/>
  <c r="O404" i="1"/>
  <c r="Q403" i="1"/>
  <c r="S403" i="1" s="1"/>
  <c r="P403" i="1"/>
  <c r="R403" i="1" s="1"/>
  <c r="J410" i="1"/>
  <c r="L409" i="1"/>
  <c r="M409" i="1" s="1"/>
  <c r="T403" i="1" l="1"/>
  <c r="U403" i="1" s="1"/>
  <c r="W403" i="1" s="1"/>
  <c r="O405" i="1"/>
  <c r="Q404" i="1"/>
  <c r="S404" i="1" s="1"/>
  <c r="P404" i="1"/>
  <c r="R404" i="1" s="1"/>
  <c r="J411" i="1"/>
  <c r="L410" i="1"/>
  <c r="M410" i="1" s="1"/>
  <c r="T404" i="1" l="1"/>
  <c r="U404" i="1" s="1"/>
  <c r="W404" i="1" s="1"/>
  <c r="O406" i="1"/>
  <c r="Q405" i="1"/>
  <c r="S405" i="1" s="1"/>
  <c r="P405" i="1"/>
  <c r="R405" i="1" s="1"/>
  <c r="J412" i="1"/>
  <c r="L411" i="1"/>
  <c r="M411" i="1" s="1"/>
  <c r="T405" i="1" l="1"/>
  <c r="U405" i="1" s="1"/>
  <c r="W405" i="1" s="1"/>
  <c r="O407" i="1"/>
  <c r="Q406" i="1"/>
  <c r="S406" i="1" s="1"/>
  <c r="P406" i="1"/>
  <c r="R406" i="1" s="1"/>
  <c r="J413" i="1"/>
  <c r="L412" i="1"/>
  <c r="M412" i="1" s="1"/>
  <c r="T406" i="1" l="1"/>
  <c r="U406" i="1" s="1"/>
  <c r="W406" i="1" s="1"/>
  <c r="O408" i="1"/>
  <c r="Q407" i="1"/>
  <c r="S407" i="1" s="1"/>
  <c r="P407" i="1"/>
  <c r="R407" i="1" s="1"/>
  <c r="J414" i="1"/>
  <c r="L413" i="1"/>
  <c r="M413" i="1" s="1"/>
  <c r="T407" i="1" l="1"/>
  <c r="U407" i="1" s="1"/>
  <c r="W407" i="1" s="1"/>
  <c r="O409" i="1"/>
  <c r="P408" i="1"/>
  <c r="R408" i="1" s="1"/>
  <c r="Q408" i="1"/>
  <c r="S408" i="1" s="1"/>
  <c r="J415" i="1"/>
  <c r="L414" i="1"/>
  <c r="M414" i="1" s="1"/>
  <c r="T408" i="1" l="1"/>
  <c r="U408" i="1" s="1"/>
  <c r="W408" i="1" s="1"/>
  <c r="O410" i="1"/>
  <c r="Q409" i="1"/>
  <c r="S409" i="1" s="1"/>
  <c r="P409" i="1"/>
  <c r="R409" i="1" s="1"/>
  <c r="J416" i="1"/>
  <c r="L415" i="1"/>
  <c r="M415" i="1" s="1"/>
  <c r="T409" i="1" l="1"/>
  <c r="U409" i="1" s="1"/>
  <c r="W409" i="1" s="1"/>
  <c r="O411" i="1"/>
  <c r="Q410" i="1"/>
  <c r="S410" i="1" s="1"/>
  <c r="P410" i="1"/>
  <c r="R410" i="1" s="1"/>
  <c r="J417" i="1"/>
  <c r="L416" i="1"/>
  <c r="M416" i="1" s="1"/>
  <c r="T410" i="1" l="1"/>
  <c r="U410" i="1" s="1"/>
  <c r="W410" i="1" s="1"/>
  <c r="O412" i="1"/>
  <c r="Q411" i="1"/>
  <c r="S411" i="1" s="1"/>
  <c r="P411" i="1"/>
  <c r="R411" i="1" s="1"/>
  <c r="J418" i="1"/>
  <c r="L417" i="1"/>
  <c r="M417" i="1" s="1"/>
  <c r="T411" i="1" l="1"/>
  <c r="U411" i="1" s="1"/>
  <c r="W411" i="1" s="1"/>
  <c r="O413" i="1"/>
  <c r="Q412" i="1"/>
  <c r="S412" i="1" s="1"/>
  <c r="P412" i="1"/>
  <c r="R412" i="1" s="1"/>
  <c r="J419" i="1"/>
  <c r="L418" i="1"/>
  <c r="M418" i="1" s="1"/>
  <c r="T412" i="1" l="1"/>
  <c r="U412" i="1" s="1"/>
  <c r="W412" i="1" s="1"/>
  <c r="O414" i="1"/>
  <c r="Q413" i="1"/>
  <c r="S413" i="1" s="1"/>
  <c r="P413" i="1"/>
  <c r="R413" i="1" s="1"/>
  <c r="J420" i="1"/>
  <c r="L419" i="1"/>
  <c r="M419" i="1" s="1"/>
  <c r="T413" i="1" l="1"/>
  <c r="U413" i="1" s="1"/>
  <c r="W413" i="1" s="1"/>
  <c r="O415" i="1"/>
  <c r="Q414" i="1"/>
  <c r="S414" i="1" s="1"/>
  <c r="P414" i="1"/>
  <c r="R414" i="1" s="1"/>
  <c r="J421" i="1"/>
  <c r="L420" i="1"/>
  <c r="M420" i="1" s="1"/>
  <c r="T414" i="1" l="1"/>
  <c r="U414" i="1" s="1"/>
  <c r="W414" i="1" s="1"/>
  <c r="O416" i="1"/>
  <c r="Q415" i="1"/>
  <c r="S415" i="1" s="1"/>
  <c r="P415" i="1"/>
  <c r="R415" i="1" s="1"/>
  <c r="J422" i="1"/>
  <c r="L421" i="1"/>
  <c r="M421" i="1" s="1"/>
  <c r="T415" i="1" l="1"/>
  <c r="U415" i="1" s="1"/>
  <c r="W415" i="1" s="1"/>
  <c r="O417" i="1"/>
  <c r="P416" i="1"/>
  <c r="R416" i="1" s="1"/>
  <c r="Q416" i="1"/>
  <c r="S416" i="1" s="1"/>
  <c r="J423" i="1"/>
  <c r="L422" i="1"/>
  <c r="M422" i="1" s="1"/>
  <c r="T416" i="1" l="1"/>
  <c r="U416" i="1" s="1"/>
  <c r="W416" i="1" s="1"/>
  <c r="O418" i="1"/>
  <c r="Q417" i="1"/>
  <c r="S417" i="1" s="1"/>
  <c r="P417" i="1"/>
  <c r="R417" i="1" s="1"/>
  <c r="J424" i="1"/>
  <c r="L423" i="1"/>
  <c r="M423" i="1" s="1"/>
  <c r="T417" i="1" l="1"/>
  <c r="U417" i="1" s="1"/>
  <c r="W417" i="1" s="1"/>
  <c r="O419" i="1"/>
  <c r="Q418" i="1"/>
  <c r="S418" i="1" s="1"/>
  <c r="P418" i="1"/>
  <c r="R418" i="1" s="1"/>
  <c r="J425" i="1"/>
  <c r="L424" i="1"/>
  <c r="M424" i="1" s="1"/>
  <c r="T418" i="1" l="1"/>
  <c r="U418" i="1" s="1"/>
  <c r="W418" i="1" s="1"/>
  <c r="O420" i="1"/>
  <c r="P419" i="1"/>
  <c r="R419" i="1" s="1"/>
  <c r="Q419" i="1"/>
  <c r="S419" i="1" s="1"/>
  <c r="J426" i="1"/>
  <c r="L425" i="1"/>
  <c r="M425" i="1" s="1"/>
  <c r="T419" i="1" l="1"/>
  <c r="U419" i="1" s="1"/>
  <c r="W419" i="1" s="1"/>
  <c r="O421" i="1"/>
  <c r="Q420" i="1"/>
  <c r="S420" i="1" s="1"/>
  <c r="P420" i="1"/>
  <c r="R420" i="1" s="1"/>
  <c r="J427" i="1"/>
  <c r="L426" i="1"/>
  <c r="M426" i="1" s="1"/>
  <c r="T420" i="1" l="1"/>
  <c r="U420" i="1" s="1"/>
  <c r="W420" i="1" s="1"/>
  <c r="O422" i="1"/>
  <c r="Q421" i="1"/>
  <c r="S421" i="1" s="1"/>
  <c r="P421" i="1"/>
  <c r="R421" i="1" s="1"/>
  <c r="J428" i="1"/>
  <c r="L427" i="1"/>
  <c r="M427" i="1" s="1"/>
  <c r="T421" i="1" l="1"/>
  <c r="U421" i="1" s="1"/>
  <c r="W421" i="1" s="1"/>
  <c r="O423" i="1"/>
  <c r="Q422" i="1"/>
  <c r="S422" i="1" s="1"/>
  <c r="P422" i="1"/>
  <c r="R422" i="1" s="1"/>
  <c r="J429" i="1"/>
  <c r="L428" i="1"/>
  <c r="M428" i="1" s="1"/>
  <c r="T422" i="1" l="1"/>
  <c r="U422" i="1" s="1"/>
  <c r="W422" i="1" s="1"/>
  <c r="O424" i="1"/>
  <c r="Q423" i="1"/>
  <c r="S423" i="1" s="1"/>
  <c r="P423" i="1"/>
  <c r="R423" i="1" s="1"/>
  <c r="J430" i="1"/>
  <c r="L429" i="1"/>
  <c r="M429" i="1" s="1"/>
  <c r="T423" i="1" l="1"/>
  <c r="U423" i="1" s="1"/>
  <c r="W423" i="1" s="1"/>
  <c r="O425" i="1"/>
  <c r="P424" i="1"/>
  <c r="R424" i="1" s="1"/>
  <c r="Q424" i="1"/>
  <c r="S424" i="1" s="1"/>
  <c r="J431" i="1"/>
  <c r="L430" i="1"/>
  <c r="M430" i="1" s="1"/>
  <c r="T424" i="1" l="1"/>
  <c r="U424" i="1" s="1"/>
  <c r="W424" i="1" s="1"/>
  <c r="O426" i="1"/>
  <c r="Q425" i="1"/>
  <c r="S425" i="1" s="1"/>
  <c r="P425" i="1"/>
  <c r="R425" i="1" s="1"/>
  <c r="J432" i="1"/>
  <c r="L431" i="1"/>
  <c r="M431" i="1" s="1"/>
  <c r="T425" i="1" l="1"/>
  <c r="U425" i="1" s="1"/>
  <c r="W425" i="1" s="1"/>
  <c r="O427" i="1"/>
  <c r="Q426" i="1"/>
  <c r="S426" i="1" s="1"/>
  <c r="P426" i="1"/>
  <c r="R426" i="1" s="1"/>
  <c r="J433" i="1"/>
  <c r="L432" i="1"/>
  <c r="M432" i="1" s="1"/>
  <c r="T426" i="1" l="1"/>
  <c r="U426" i="1" s="1"/>
  <c r="W426" i="1" s="1"/>
  <c r="O428" i="1"/>
  <c r="P427" i="1"/>
  <c r="R427" i="1" s="1"/>
  <c r="Q427" i="1"/>
  <c r="S427" i="1" s="1"/>
  <c r="J434" i="1"/>
  <c r="L433" i="1"/>
  <c r="M433" i="1" s="1"/>
  <c r="T427" i="1" l="1"/>
  <c r="U427" i="1" s="1"/>
  <c r="W427" i="1" s="1"/>
  <c r="O429" i="1"/>
  <c r="Q428" i="1"/>
  <c r="S428" i="1" s="1"/>
  <c r="P428" i="1"/>
  <c r="R428" i="1" s="1"/>
  <c r="J435" i="1"/>
  <c r="L434" i="1"/>
  <c r="M434" i="1" s="1"/>
  <c r="T428" i="1" l="1"/>
  <c r="U428" i="1" s="1"/>
  <c r="W428" i="1" s="1"/>
  <c r="O430" i="1"/>
  <c r="Q429" i="1"/>
  <c r="S429" i="1" s="1"/>
  <c r="P429" i="1"/>
  <c r="R429" i="1" s="1"/>
  <c r="J436" i="1"/>
  <c r="L435" i="1"/>
  <c r="M435" i="1" s="1"/>
  <c r="T429" i="1" l="1"/>
  <c r="U429" i="1" s="1"/>
  <c r="W429" i="1" s="1"/>
  <c r="O431" i="1"/>
  <c r="Q430" i="1"/>
  <c r="S430" i="1" s="1"/>
  <c r="P430" i="1"/>
  <c r="R430" i="1" s="1"/>
  <c r="J437" i="1"/>
  <c r="L436" i="1"/>
  <c r="M436" i="1" s="1"/>
  <c r="T430" i="1" l="1"/>
  <c r="U430" i="1" s="1"/>
  <c r="W430" i="1" s="1"/>
  <c r="O432" i="1"/>
  <c r="Q431" i="1"/>
  <c r="S431" i="1" s="1"/>
  <c r="P431" i="1"/>
  <c r="R431" i="1" s="1"/>
  <c r="J438" i="1"/>
  <c r="L437" i="1"/>
  <c r="M437" i="1" s="1"/>
  <c r="T431" i="1" l="1"/>
  <c r="U431" i="1" s="1"/>
  <c r="W431" i="1" s="1"/>
  <c r="O433" i="1"/>
  <c r="P432" i="1"/>
  <c r="R432" i="1" s="1"/>
  <c r="Q432" i="1"/>
  <c r="S432" i="1" s="1"/>
  <c r="J439" i="1"/>
  <c r="L438" i="1"/>
  <c r="M438" i="1" s="1"/>
  <c r="T432" i="1" l="1"/>
  <c r="U432" i="1" s="1"/>
  <c r="W432" i="1" s="1"/>
  <c r="O434" i="1"/>
  <c r="Q433" i="1"/>
  <c r="S433" i="1" s="1"/>
  <c r="P433" i="1"/>
  <c r="R433" i="1" s="1"/>
  <c r="J440" i="1"/>
  <c r="L439" i="1"/>
  <c r="M439" i="1" s="1"/>
  <c r="T433" i="1" l="1"/>
  <c r="U433" i="1" s="1"/>
  <c r="W433" i="1" s="1"/>
  <c r="O435" i="1"/>
  <c r="Q434" i="1"/>
  <c r="S434" i="1" s="1"/>
  <c r="P434" i="1"/>
  <c r="R434" i="1" s="1"/>
  <c r="J441" i="1"/>
  <c r="L440" i="1"/>
  <c r="M440" i="1" s="1"/>
  <c r="T434" i="1" l="1"/>
  <c r="U434" i="1" s="1"/>
  <c r="W434" i="1" s="1"/>
  <c r="O436" i="1"/>
  <c r="P435" i="1"/>
  <c r="R435" i="1" s="1"/>
  <c r="Q435" i="1"/>
  <c r="S435" i="1" s="1"/>
  <c r="J442" i="1"/>
  <c r="L441" i="1"/>
  <c r="M441" i="1" s="1"/>
  <c r="T435" i="1" l="1"/>
  <c r="U435" i="1" s="1"/>
  <c r="W435" i="1" s="1"/>
  <c r="O437" i="1"/>
  <c r="Q436" i="1"/>
  <c r="S436" i="1" s="1"/>
  <c r="P436" i="1"/>
  <c r="R436" i="1" s="1"/>
  <c r="J443" i="1"/>
  <c r="L442" i="1"/>
  <c r="M442" i="1" s="1"/>
  <c r="T436" i="1" l="1"/>
  <c r="U436" i="1" s="1"/>
  <c r="W436" i="1" s="1"/>
  <c r="O438" i="1"/>
  <c r="Q437" i="1"/>
  <c r="S437" i="1" s="1"/>
  <c r="P437" i="1"/>
  <c r="R437" i="1" s="1"/>
  <c r="J444" i="1"/>
  <c r="L443" i="1"/>
  <c r="M443" i="1" s="1"/>
  <c r="T437" i="1" l="1"/>
  <c r="U437" i="1" s="1"/>
  <c r="W437" i="1" s="1"/>
  <c r="O439" i="1"/>
  <c r="Q438" i="1"/>
  <c r="S438" i="1" s="1"/>
  <c r="P438" i="1"/>
  <c r="R438" i="1" s="1"/>
  <c r="J445" i="1"/>
  <c r="L444" i="1"/>
  <c r="M444" i="1" s="1"/>
  <c r="T438" i="1" l="1"/>
  <c r="U438" i="1" s="1"/>
  <c r="W438" i="1" s="1"/>
  <c r="O440" i="1"/>
  <c r="Q439" i="1"/>
  <c r="S439" i="1" s="1"/>
  <c r="P439" i="1"/>
  <c r="R439" i="1" s="1"/>
  <c r="J446" i="1"/>
  <c r="L445" i="1"/>
  <c r="M445" i="1" s="1"/>
  <c r="T439" i="1" l="1"/>
  <c r="U439" i="1" s="1"/>
  <c r="W439" i="1" s="1"/>
  <c r="O441" i="1"/>
  <c r="P440" i="1"/>
  <c r="R440" i="1" s="1"/>
  <c r="Q440" i="1"/>
  <c r="S440" i="1" s="1"/>
  <c r="J447" i="1"/>
  <c r="L446" i="1"/>
  <c r="M446" i="1" s="1"/>
  <c r="T440" i="1" l="1"/>
  <c r="U440" i="1" s="1"/>
  <c r="W440" i="1" s="1"/>
  <c r="O442" i="1"/>
  <c r="Q441" i="1"/>
  <c r="S441" i="1" s="1"/>
  <c r="P441" i="1"/>
  <c r="R441" i="1" s="1"/>
  <c r="J448" i="1"/>
  <c r="L447" i="1"/>
  <c r="M447" i="1" s="1"/>
  <c r="T441" i="1" l="1"/>
  <c r="U441" i="1" s="1"/>
  <c r="W441" i="1" s="1"/>
  <c r="O443" i="1"/>
  <c r="Q442" i="1"/>
  <c r="S442" i="1" s="1"/>
  <c r="P442" i="1"/>
  <c r="R442" i="1" s="1"/>
  <c r="J449" i="1"/>
  <c r="L448" i="1"/>
  <c r="M448" i="1" s="1"/>
  <c r="T442" i="1" l="1"/>
  <c r="U442" i="1" s="1"/>
  <c r="W442" i="1" s="1"/>
  <c r="O444" i="1"/>
  <c r="Q443" i="1"/>
  <c r="S443" i="1" s="1"/>
  <c r="P443" i="1"/>
  <c r="R443" i="1" s="1"/>
  <c r="J450" i="1"/>
  <c r="L449" i="1"/>
  <c r="M449" i="1" s="1"/>
  <c r="T443" i="1" l="1"/>
  <c r="U443" i="1" s="1"/>
  <c r="W443" i="1" s="1"/>
  <c r="O445" i="1"/>
  <c r="Q444" i="1"/>
  <c r="S444" i="1" s="1"/>
  <c r="P444" i="1"/>
  <c r="R444" i="1" s="1"/>
  <c r="J451" i="1"/>
  <c r="L450" i="1"/>
  <c r="M450" i="1" s="1"/>
  <c r="T444" i="1" l="1"/>
  <c r="U444" i="1" s="1"/>
  <c r="W444" i="1" s="1"/>
  <c r="O446" i="1"/>
  <c r="Q445" i="1"/>
  <c r="S445" i="1" s="1"/>
  <c r="P445" i="1"/>
  <c r="R445" i="1" s="1"/>
  <c r="J452" i="1"/>
  <c r="L451" i="1"/>
  <c r="M451" i="1" s="1"/>
  <c r="T445" i="1" l="1"/>
  <c r="U445" i="1" s="1"/>
  <c r="W445" i="1" s="1"/>
  <c r="O447" i="1"/>
  <c r="Q446" i="1"/>
  <c r="S446" i="1" s="1"/>
  <c r="P446" i="1"/>
  <c r="R446" i="1" s="1"/>
  <c r="J453" i="1"/>
  <c r="L452" i="1"/>
  <c r="M452" i="1" s="1"/>
  <c r="T446" i="1" l="1"/>
  <c r="U446" i="1" s="1"/>
  <c r="W446" i="1" s="1"/>
  <c r="O448" i="1"/>
  <c r="Q447" i="1"/>
  <c r="S447" i="1" s="1"/>
  <c r="P447" i="1"/>
  <c r="R447" i="1" s="1"/>
  <c r="J454" i="1"/>
  <c r="L453" i="1"/>
  <c r="M453" i="1" s="1"/>
  <c r="T447" i="1" l="1"/>
  <c r="U447" i="1" s="1"/>
  <c r="W447" i="1" s="1"/>
  <c r="O449" i="1"/>
  <c r="P448" i="1"/>
  <c r="R448" i="1" s="1"/>
  <c r="Q448" i="1"/>
  <c r="S448" i="1" s="1"/>
  <c r="J455" i="1"/>
  <c r="L454" i="1"/>
  <c r="M454" i="1" s="1"/>
  <c r="T448" i="1" l="1"/>
  <c r="U448" i="1" s="1"/>
  <c r="W448" i="1" s="1"/>
  <c r="O450" i="1"/>
  <c r="Q449" i="1"/>
  <c r="S449" i="1" s="1"/>
  <c r="P449" i="1"/>
  <c r="R449" i="1" s="1"/>
  <c r="J456" i="1"/>
  <c r="L455" i="1"/>
  <c r="M455" i="1" s="1"/>
  <c r="T449" i="1" l="1"/>
  <c r="U449" i="1" s="1"/>
  <c r="W449" i="1" s="1"/>
  <c r="O451" i="1"/>
  <c r="Q450" i="1"/>
  <c r="S450" i="1" s="1"/>
  <c r="P450" i="1"/>
  <c r="R450" i="1" s="1"/>
  <c r="J457" i="1"/>
  <c r="L456" i="1"/>
  <c r="M456" i="1" s="1"/>
  <c r="T450" i="1" l="1"/>
  <c r="U450" i="1" s="1"/>
  <c r="W450" i="1" s="1"/>
  <c r="O452" i="1"/>
  <c r="P451" i="1"/>
  <c r="R451" i="1" s="1"/>
  <c r="Q451" i="1"/>
  <c r="S451" i="1" s="1"/>
  <c r="J458" i="1"/>
  <c r="L457" i="1"/>
  <c r="M457" i="1" s="1"/>
  <c r="T451" i="1" l="1"/>
  <c r="U451" i="1" s="1"/>
  <c r="W451" i="1" s="1"/>
  <c r="O453" i="1"/>
  <c r="Q452" i="1"/>
  <c r="S452" i="1" s="1"/>
  <c r="P452" i="1"/>
  <c r="R452" i="1" s="1"/>
  <c r="J459" i="1"/>
  <c r="L458" i="1"/>
  <c r="M458" i="1" s="1"/>
  <c r="T452" i="1" l="1"/>
  <c r="U452" i="1" s="1"/>
  <c r="W452" i="1" s="1"/>
  <c r="O454" i="1"/>
  <c r="Q453" i="1"/>
  <c r="S453" i="1" s="1"/>
  <c r="P453" i="1"/>
  <c r="R453" i="1" s="1"/>
  <c r="J460" i="1"/>
  <c r="L459" i="1"/>
  <c r="M459" i="1" s="1"/>
  <c r="T453" i="1" l="1"/>
  <c r="U453" i="1" s="1"/>
  <c r="W453" i="1" s="1"/>
  <c r="O455" i="1"/>
  <c r="Q454" i="1"/>
  <c r="S454" i="1" s="1"/>
  <c r="P454" i="1"/>
  <c r="R454" i="1" s="1"/>
  <c r="J461" i="1"/>
  <c r="L460" i="1"/>
  <c r="M460" i="1" s="1"/>
  <c r="T454" i="1" l="1"/>
  <c r="U454" i="1" s="1"/>
  <c r="W454" i="1" s="1"/>
  <c r="O456" i="1"/>
  <c r="Q455" i="1"/>
  <c r="S455" i="1" s="1"/>
  <c r="P455" i="1"/>
  <c r="R455" i="1" s="1"/>
  <c r="J462" i="1"/>
  <c r="L461" i="1"/>
  <c r="M461" i="1" s="1"/>
  <c r="T455" i="1" l="1"/>
  <c r="U455" i="1" s="1"/>
  <c r="W455" i="1" s="1"/>
  <c r="O457" i="1"/>
  <c r="P456" i="1"/>
  <c r="R456" i="1" s="1"/>
  <c r="Q456" i="1"/>
  <c r="S456" i="1" s="1"/>
  <c r="J463" i="1"/>
  <c r="L462" i="1"/>
  <c r="M462" i="1" s="1"/>
  <c r="T456" i="1" l="1"/>
  <c r="U456" i="1" s="1"/>
  <c r="W456" i="1" s="1"/>
  <c r="O458" i="1"/>
  <c r="Q457" i="1"/>
  <c r="S457" i="1" s="1"/>
  <c r="P457" i="1"/>
  <c r="R457" i="1" s="1"/>
  <c r="J464" i="1"/>
  <c r="L463" i="1"/>
  <c r="M463" i="1" s="1"/>
  <c r="T457" i="1" l="1"/>
  <c r="U457" i="1" s="1"/>
  <c r="W457" i="1" s="1"/>
  <c r="O459" i="1"/>
  <c r="Q458" i="1"/>
  <c r="S458" i="1" s="1"/>
  <c r="P458" i="1"/>
  <c r="R458" i="1" s="1"/>
  <c r="J465" i="1"/>
  <c r="L464" i="1"/>
  <c r="M464" i="1" s="1"/>
  <c r="T458" i="1" l="1"/>
  <c r="U458" i="1" s="1"/>
  <c r="W458" i="1" s="1"/>
  <c r="O460" i="1"/>
  <c r="Q459" i="1"/>
  <c r="S459" i="1" s="1"/>
  <c r="P459" i="1"/>
  <c r="R459" i="1" s="1"/>
  <c r="J466" i="1"/>
  <c r="L465" i="1"/>
  <c r="M465" i="1" s="1"/>
  <c r="T459" i="1" l="1"/>
  <c r="U459" i="1" s="1"/>
  <c r="W459" i="1" s="1"/>
  <c r="O461" i="1"/>
  <c r="Q460" i="1"/>
  <c r="S460" i="1" s="1"/>
  <c r="P460" i="1"/>
  <c r="R460" i="1" s="1"/>
  <c r="J467" i="1"/>
  <c r="L466" i="1"/>
  <c r="M466" i="1" s="1"/>
  <c r="T460" i="1" l="1"/>
  <c r="U460" i="1" s="1"/>
  <c r="W460" i="1" s="1"/>
  <c r="O462" i="1"/>
  <c r="Q461" i="1"/>
  <c r="S461" i="1" s="1"/>
  <c r="P461" i="1"/>
  <c r="R461" i="1" s="1"/>
  <c r="J468" i="1"/>
  <c r="L467" i="1"/>
  <c r="M467" i="1" s="1"/>
  <c r="T461" i="1" l="1"/>
  <c r="U461" i="1" s="1"/>
  <c r="W461" i="1" s="1"/>
  <c r="O463" i="1"/>
  <c r="Q462" i="1"/>
  <c r="S462" i="1" s="1"/>
  <c r="P462" i="1"/>
  <c r="R462" i="1" s="1"/>
  <c r="J469" i="1"/>
  <c r="L468" i="1"/>
  <c r="M468" i="1" s="1"/>
  <c r="T462" i="1" l="1"/>
  <c r="U462" i="1" s="1"/>
  <c r="W462" i="1" s="1"/>
  <c r="O464" i="1"/>
  <c r="Q463" i="1"/>
  <c r="S463" i="1" s="1"/>
  <c r="P463" i="1"/>
  <c r="R463" i="1" s="1"/>
  <c r="J470" i="1"/>
  <c r="L469" i="1"/>
  <c r="M469" i="1" s="1"/>
  <c r="T463" i="1" l="1"/>
  <c r="U463" i="1" s="1"/>
  <c r="W463" i="1" s="1"/>
  <c r="O465" i="1"/>
  <c r="P464" i="1"/>
  <c r="R464" i="1" s="1"/>
  <c r="Q464" i="1"/>
  <c r="S464" i="1" s="1"/>
  <c r="J471" i="1"/>
  <c r="L470" i="1"/>
  <c r="M470" i="1" s="1"/>
  <c r="T464" i="1" l="1"/>
  <c r="U464" i="1" s="1"/>
  <c r="W464" i="1" s="1"/>
  <c r="O466" i="1"/>
  <c r="Q465" i="1"/>
  <c r="S465" i="1" s="1"/>
  <c r="P465" i="1"/>
  <c r="R465" i="1" s="1"/>
  <c r="J472" i="1"/>
  <c r="L471" i="1"/>
  <c r="M471" i="1" s="1"/>
  <c r="T465" i="1" l="1"/>
  <c r="U465" i="1" s="1"/>
  <c r="W465" i="1" s="1"/>
  <c r="O467" i="1"/>
  <c r="Q466" i="1"/>
  <c r="S466" i="1" s="1"/>
  <c r="P466" i="1"/>
  <c r="R466" i="1" s="1"/>
  <c r="J473" i="1"/>
  <c r="L472" i="1"/>
  <c r="M472" i="1" s="1"/>
  <c r="T466" i="1" l="1"/>
  <c r="U466" i="1" s="1"/>
  <c r="W466" i="1" s="1"/>
  <c r="O468" i="1"/>
  <c r="Q467" i="1"/>
  <c r="S467" i="1" s="1"/>
  <c r="P467" i="1"/>
  <c r="R467" i="1" s="1"/>
  <c r="J474" i="1"/>
  <c r="L473" i="1"/>
  <c r="M473" i="1" s="1"/>
  <c r="T467" i="1" l="1"/>
  <c r="U467" i="1" s="1"/>
  <c r="W467" i="1" s="1"/>
  <c r="O469" i="1"/>
  <c r="Q468" i="1"/>
  <c r="S468" i="1" s="1"/>
  <c r="P468" i="1"/>
  <c r="R468" i="1" s="1"/>
  <c r="J475" i="1"/>
  <c r="L474" i="1"/>
  <c r="M474" i="1" s="1"/>
  <c r="T468" i="1" l="1"/>
  <c r="U468" i="1" s="1"/>
  <c r="W468" i="1" s="1"/>
  <c r="O470" i="1"/>
  <c r="Q469" i="1"/>
  <c r="S469" i="1" s="1"/>
  <c r="P469" i="1"/>
  <c r="R469" i="1" s="1"/>
  <c r="J476" i="1"/>
  <c r="L475" i="1"/>
  <c r="M475" i="1" s="1"/>
  <c r="T469" i="1" l="1"/>
  <c r="U469" i="1" s="1"/>
  <c r="W469" i="1" s="1"/>
  <c r="O471" i="1"/>
  <c r="Q470" i="1"/>
  <c r="S470" i="1" s="1"/>
  <c r="P470" i="1"/>
  <c r="R470" i="1" s="1"/>
  <c r="J477" i="1"/>
  <c r="L476" i="1"/>
  <c r="M476" i="1" s="1"/>
  <c r="T470" i="1" l="1"/>
  <c r="U470" i="1" s="1"/>
  <c r="W470" i="1" s="1"/>
  <c r="O472" i="1"/>
  <c r="Q471" i="1"/>
  <c r="S471" i="1" s="1"/>
  <c r="P471" i="1"/>
  <c r="R471" i="1" s="1"/>
  <c r="J478" i="1"/>
  <c r="L477" i="1"/>
  <c r="M477" i="1" s="1"/>
  <c r="T471" i="1" l="1"/>
  <c r="U471" i="1" s="1"/>
  <c r="W471" i="1" s="1"/>
  <c r="O473" i="1"/>
  <c r="P472" i="1"/>
  <c r="R472" i="1" s="1"/>
  <c r="Q472" i="1"/>
  <c r="S472" i="1" s="1"/>
  <c r="J479" i="1"/>
  <c r="L478" i="1"/>
  <c r="M478" i="1" s="1"/>
  <c r="T472" i="1" l="1"/>
  <c r="U472" i="1" s="1"/>
  <c r="W472" i="1" s="1"/>
  <c r="O474" i="1"/>
  <c r="Q473" i="1"/>
  <c r="S473" i="1" s="1"/>
  <c r="P473" i="1"/>
  <c r="R473" i="1" s="1"/>
  <c r="J480" i="1"/>
  <c r="L479" i="1"/>
  <c r="M479" i="1" s="1"/>
  <c r="T473" i="1" l="1"/>
  <c r="U473" i="1" s="1"/>
  <c r="W473" i="1" s="1"/>
  <c r="O475" i="1"/>
  <c r="Q474" i="1"/>
  <c r="S474" i="1" s="1"/>
  <c r="P474" i="1"/>
  <c r="R474" i="1" s="1"/>
  <c r="J481" i="1"/>
  <c r="L480" i="1"/>
  <c r="M480" i="1" s="1"/>
  <c r="T474" i="1" l="1"/>
  <c r="U474" i="1" s="1"/>
  <c r="W474" i="1" s="1"/>
  <c r="O476" i="1"/>
  <c r="Q475" i="1"/>
  <c r="S475" i="1" s="1"/>
  <c r="P475" i="1"/>
  <c r="R475" i="1" s="1"/>
  <c r="J482" i="1"/>
  <c r="L481" i="1"/>
  <c r="M481" i="1" s="1"/>
  <c r="T475" i="1" l="1"/>
  <c r="U475" i="1" s="1"/>
  <c r="W475" i="1" s="1"/>
  <c r="O477" i="1"/>
  <c r="Q476" i="1"/>
  <c r="S476" i="1" s="1"/>
  <c r="P476" i="1"/>
  <c r="R476" i="1" s="1"/>
  <c r="J483" i="1"/>
  <c r="L482" i="1"/>
  <c r="M482" i="1" s="1"/>
  <c r="T476" i="1" l="1"/>
  <c r="U476" i="1" s="1"/>
  <c r="W476" i="1" s="1"/>
  <c r="O478" i="1"/>
  <c r="Q477" i="1"/>
  <c r="S477" i="1" s="1"/>
  <c r="P477" i="1"/>
  <c r="R477" i="1" s="1"/>
  <c r="J484" i="1"/>
  <c r="L483" i="1"/>
  <c r="M483" i="1" s="1"/>
  <c r="T477" i="1" l="1"/>
  <c r="U477" i="1" s="1"/>
  <c r="W477" i="1" s="1"/>
  <c r="O479" i="1"/>
  <c r="Q478" i="1"/>
  <c r="S478" i="1" s="1"/>
  <c r="P478" i="1"/>
  <c r="R478" i="1" s="1"/>
  <c r="J485" i="1"/>
  <c r="L484" i="1"/>
  <c r="M484" i="1" s="1"/>
  <c r="T478" i="1" l="1"/>
  <c r="U478" i="1" s="1"/>
  <c r="W478" i="1" s="1"/>
  <c r="O480" i="1"/>
  <c r="Q479" i="1"/>
  <c r="S479" i="1" s="1"/>
  <c r="P479" i="1"/>
  <c r="R479" i="1" s="1"/>
  <c r="J486" i="1"/>
  <c r="L485" i="1"/>
  <c r="M485" i="1" s="1"/>
  <c r="T479" i="1" l="1"/>
  <c r="U479" i="1" s="1"/>
  <c r="W479" i="1" s="1"/>
  <c r="O481" i="1"/>
  <c r="P480" i="1"/>
  <c r="R480" i="1" s="1"/>
  <c r="Q480" i="1"/>
  <c r="S480" i="1" s="1"/>
  <c r="J487" i="1"/>
  <c r="L486" i="1"/>
  <c r="M486" i="1" s="1"/>
  <c r="T480" i="1" l="1"/>
  <c r="U480" i="1" s="1"/>
  <c r="W480" i="1" s="1"/>
  <c r="O482" i="1"/>
  <c r="Q481" i="1"/>
  <c r="S481" i="1" s="1"/>
  <c r="P481" i="1"/>
  <c r="R481" i="1" s="1"/>
  <c r="J488" i="1"/>
  <c r="L487" i="1"/>
  <c r="M487" i="1" s="1"/>
  <c r="T481" i="1" l="1"/>
  <c r="U481" i="1" s="1"/>
  <c r="W481" i="1" s="1"/>
  <c r="O483" i="1"/>
  <c r="Q482" i="1"/>
  <c r="S482" i="1" s="1"/>
  <c r="P482" i="1"/>
  <c r="R482" i="1" s="1"/>
  <c r="J489" i="1"/>
  <c r="L488" i="1"/>
  <c r="M488" i="1" s="1"/>
  <c r="T482" i="1" l="1"/>
  <c r="U482" i="1" s="1"/>
  <c r="W482" i="1" s="1"/>
  <c r="O484" i="1"/>
  <c r="P483" i="1"/>
  <c r="R483" i="1" s="1"/>
  <c r="Q483" i="1"/>
  <c r="S483" i="1" s="1"/>
  <c r="J490" i="1"/>
  <c r="L489" i="1"/>
  <c r="M489" i="1" s="1"/>
  <c r="T483" i="1" l="1"/>
  <c r="U483" i="1" s="1"/>
  <c r="W483" i="1" s="1"/>
  <c r="O485" i="1"/>
  <c r="Q484" i="1"/>
  <c r="S484" i="1" s="1"/>
  <c r="P484" i="1"/>
  <c r="R484" i="1" s="1"/>
  <c r="J491" i="1"/>
  <c r="L490" i="1"/>
  <c r="M490" i="1" s="1"/>
  <c r="T484" i="1" l="1"/>
  <c r="U484" i="1" s="1"/>
  <c r="W484" i="1" s="1"/>
  <c r="O486" i="1"/>
  <c r="Q485" i="1"/>
  <c r="S485" i="1" s="1"/>
  <c r="P485" i="1"/>
  <c r="R485" i="1" s="1"/>
  <c r="J492" i="1"/>
  <c r="L491" i="1"/>
  <c r="M491" i="1" s="1"/>
  <c r="T485" i="1" l="1"/>
  <c r="U485" i="1" s="1"/>
  <c r="W485" i="1" s="1"/>
  <c r="O487" i="1"/>
  <c r="Q486" i="1"/>
  <c r="S486" i="1" s="1"/>
  <c r="P486" i="1"/>
  <c r="R486" i="1" s="1"/>
  <c r="J493" i="1"/>
  <c r="L492" i="1"/>
  <c r="M492" i="1" s="1"/>
  <c r="T486" i="1" l="1"/>
  <c r="U486" i="1" s="1"/>
  <c r="W486" i="1" s="1"/>
  <c r="O488" i="1"/>
  <c r="Q487" i="1"/>
  <c r="S487" i="1" s="1"/>
  <c r="P487" i="1"/>
  <c r="R487" i="1" s="1"/>
  <c r="J494" i="1"/>
  <c r="L493" i="1"/>
  <c r="M493" i="1" s="1"/>
  <c r="T487" i="1" l="1"/>
  <c r="U487" i="1" s="1"/>
  <c r="W487" i="1" s="1"/>
  <c r="O489" i="1"/>
  <c r="P488" i="1"/>
  <c r="R488" i="1" s="1"/>
  <c r="Q488" i="1"/>
  <c r="S488" i="1" s="1"/>
  <c r="J495" i="1"/>
  <c r="L494" i="1"/>
  <c r="M494" i="1" s="1"/>
  <c r="T488" i="1" l="1"/>
  <c r="U488" i="1" s="1"/>
  <c r="W488" i="1" s="1"/>
  <c r="O490" i="1"/>
  <c r="Q489" i="1"/>
  <c r="S489" i="1" s="1"/>
  <c r="P489" i="1"/>
  <c r="R489" i="1" s="1"/>
  <c r="J496" i="1"/>
  <c r="L495" i="1"/>
  <c r="M495" i="1" s="1"/>
  <c r="T489" i="1" l="1"/>
  <c r="U489" i="1" s="1"/>
  <c r="W489" i="1" s="1"/>
  <c r="O491" i="1"/>
  <c r="Q490" i="1"/>
  <c r="S490" i="1" s="1"/>
  <c r="P490" i="1"/>
  <c r="R490" i="1" s="1"/>
  <c r="J497" i="1"/>
  <c r="L496" i="1"/>
  <c r="M496" i="1" s="1"/>
  <c r="T490" i="1" l="1"/>
  <c r="U490" i="1" s="1"/>
  <c r="W490" i="1" s="1"/>
  <c r="O492" i="1"/>
  <c r="P491" i="1"/>
  <c r="R491" i="1" s="1"/>
  <c r="Q491" i="1"/>
  <c r="S491" i="1" s="1"/>
  <c r="J498" i="1"/>
  <c r="L497" i="1"/>
  <c r="M497" i="1" s="1"/>
  <c r="T491" i="1" l="1"/>
  <c r="U491" i="1" s="1"/>
  <c r="W491" i="1" s="1"/>
  <c r="O493" i="1"/>
  <c r="Q492" i="1"/>
  <c r="S492" i="1" s="1"/>
  <c r="P492" i="1"/>
  <c r="R492" i="1" s="1"/>
  <c r="J499" i="1"/>
  <c r="L498" i="1"/>
  <c r="M498" i="1" s="1"/>
  <c r="T492" i="1" l="1"/>
  <c r="U492" i="1" s="1"/>
  <c r="W492" i="1" s="1"/>
  <c r="O494" i="1"/>
  <c r="Q493" i="1"/>
  <c r="S493" i="1" s="1"/>
  <c r="P493" i="1"/>
  <c r="R493" i="1" s="1"/>
  <c r="J500" i="1"/>
  <c r="L499" i="1"/>
  <c r="M499" i="1" s="1"/>
  <c r="T493" i="1" l="1"/>
  <c r="U493" i="1" s="1"/>
  <c r="W493" i="1" s="1"/>
  <c r="O495" i="1"/>
  <c r="Q494" i="1"/>
  <c r="S494" i="1" s="1"/>
  <c r="P494" i="1"/>
  <c r="R494" i="1" s="1"/>
  <c r="J501" i="1"/>
  <c r="L500" i="1"/>
  <c r="M500" i="1" s="1"/>
  <c r="T494" i="1" l="1"/>
  <c r="U494" i="1" s="1"/>
  <c r="W494" i="1" s="1"/>
  <c r="O496" i="1"/>
  <c r="Q495" i="1"/>
  <c r="S495" i="1" s="1"/>
  <c r="P495" i="1"/>
  <c r="R495" i="1" s="1"/>
  <c r="J502" i="1"/>
  <c r="L501" i="1"/>
  <c r="M501" i="1" s="1"/>
  <c r="T495" i="1" l="1"/>
  <c r="U495" i="1" s="1"/>
  <c r="W495" i="1" s="1"/>
  <c r="O497" i="1"/>
  <c r="P496" i="1"/>
  <c r="R496" i="1" s="1"/>
  <c r="Q496" i="1"/>
  <c r="S496" i="1" s="1"/>
  <c r="J503" i="1"/>
  <c r="L503" i="1" s="1"/>
  <c r="M503" i="1" s="1"/>
  <c r="L502" i="1"/>
  <c r="M502" i="1" s="1"/>
  <c r="T496" i="1" l="1"/>
  <c r="U496" i="1" s="1"/>
  <c r="W496" i="1" s="1"/>
  <c r="O498" i="1"/>
  <c r="Q497" i="1"/>
  <c r="S497" i="1" s="1"/>
  <c r="P497" i="1"/>
  <c r="R497" i="1" s="1"/>
  <c r="T497" i="1" l="1"/>
  <c r="U497" i="1" s="1"/>
  <c r="W497" i="1" s="1"/>
  <c r="O499" i="1"/>
  <c r="Q498" i="1"/>
  <c r="S498" i="1" s="1"/>
  <c r="P498" i="1"/>
  <c r="R498" i="1" s="1"/>
  <c r="T498" i="1" l="1"/>
  <c r="U498" i="1" s="1"/>
  <c r="W498" i="1" s="1"/>
  <c r="O500" i="1"/>
  <c r="Q499" i="1"/>
  <c r="S499" i="1" s="1"/>
  <c r="P499" i="1"/>
  <c r="R499" i="1" s="1"/>
  <c r="T499" i="1" l="1"/>
  <c r="U499" i="1" s="1"/>
  <c r="W499" i="1" s="1"/>
  <c r="O501" i="1"/>
  <c r="Q500" i="1"/>
  <c r="S500" i="1" s="1"/>
  <c r="P500" i="1"/>
  <c r="R500" i="1" s="1"/>
  <c r="T500" i="1" l="1"/>
  <c r="U500" i="1" s="1"/>
  <c r="W500" i="1" s="1"/>
  <c r="O502" i="1"/>
  <c r="Q501" i="1"/>
  <c r="S501" i="1" s="1"/>
  <c r="P501" i="1"/>
  <c r="R501" i="1" s="1"/>
  <c r="T501" i="1" l="1"/>
  <c r="U501" i="1" s="1"/>
  <c r="W501" i="1" s="1"/>
  <c r="O503" i="1"/>
  <c r="Q502" i="1"/>
  <c r="S502" i="1" s="1"/>
  <c r="P502" i="1"/>
  <c r="R502" i="1" s="1"/>
  <c r="T502" i="1" l="1"/>
  <c r="U502" i="1" s="1"/>
  <c r="W502" i="1" s="1"/>
  <c r="Q503" i="1"/>
  <c r="S503" i="1" s="1"/>
  <c r="P503" i="1"/>
  <c r="R503" i="1" s="1"/>
  <c r="T503" i="1" s="1"/>
  <c r="U503" i="1" s="1"/>
  <c r="W503" i="1" s="1"/>
</calcChain>
</file>

<file path=xl/sharedStrings.xml><?xml version="1.0" encoding="utf-8"?>
<sst xmlns="http://schemas.openxmlformats.org/spreadsheetml/2006/main" count="23" uniqueCount="23">
  <si>
    <t>date</t>
  </si>
  <si>
    <t>open</t>
  </si>
  <si>
    <t>high</t>
  </si>
  <si>
    <t>low</t>
  </si>
  <si>
    <t>close</t>
  </si>
  <si>
    <t>volume</t>
  </si>
  <si>
    <t>Index</t>
  </si>
  <si>
    <t>gain</t>
  </si>
  <si>
    <t>loss</t>
  </si>
  <si>
    <t>avgGain</t>
  </si>
  <si>
    <t>avgLoss</t>
  </si>
  <si>
    <t>rs</t>
  </si>
  <si>
    <t>rsi(3)</t>
  </si>
  <si>
    <t>streak</t>
  </si>
  <si>
    <t>pctGain</t>
  </si>
  <si>
    <t>sGain</t>
  </si>
  <si>
    <t>sLoss</t>
  </si>
  <si>
    <t>avgSgain</t>
  </si>
  <si>
    <t>avgSLoss</t>
  </si>
  <si>
    <t>sRS</t>
  </si>
  <si>
    <t>sRSI(2)</t>
  </si>
  <si>
    <t>CRSI</t>
  </si>
  <si>
    <t>pctRank(100)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</si>
</sst>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W503" totalsRowShown="0" headerRowDxfId="24" dataDxfId="23" headerRowCellStyle="Currency" dataCellStyle="Currency">
  <sortState xmlns:xlrd2="http://schemas.microsoft.com/office/spreadsheetml/2017/richdata2" ref="B2:G503">
    <sortCondition ref="B2"/>
  </sortState>
  <tableColumns count="23">
    <tableColumn id="9" xr3:uid="{9F699A46-4958-42A4-A5C9-B52EB0EE585B}" name="Index" dataDxfId="22" dataCellStyle="Currency"/>
    <tableColumn id="2" xr3:uid="{870234D4-B88D-4DBC-B1B5-A3A328FCAA43}" name="date" dataDxfId="21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7" xr3:uid="{9D524E41-7E60-45BD-80C8-513C8040D514}" name="volume" dataDxfId="16" dataCellStyle="Comma"/>
    <tableColumn id="10" xr3:uid="{79D23A7D-EF47-46A8-B705-B05E7746893E}" name="gain" dataDxfId="15" dataCellStyle="Currency">
      <calculatedColumnFormula>IF(testdata[[#This Row],[close]]&gt;F1,testdata[[#This Row],[close]]-F1,0)</calculatedColumnFormula>
    </tableColumn>
    <tableColumn id="11" xr3:uid="{FBEEFF09-C6D1-47B1-B61E-046C9F3496DA}" name="loss" dataDxfId="14" dataCellStyle="Currency">
      <calculatedColumnFormula>IF(testdata[[#This Row],[close]]&lt;F1,F1-testdata[[#This Row],[close]],0)</calculatedColumnFormula>
    </tableColumn>
    <tableColumn id="12" xr3:uid="{3EFA7161-797A-493F-B6D9-711398A577FA}" name="avgGain" dataDxfId="13" dataCellStyle="Currency"/>
    <tableColumn id="13" xr3:uid="{194325F2-F984-40D5-911C-E38E9E0FDFA4}" name="avgLoss" dataDxfId="12" dataCellStyle="Currency"/>
    <tableColumn id="14" xr3:uid="{C25E5431-0657-4FBA-AE9A-6151F9C550BC}" name="rs" dataDxfId="11" dataCellStyle="Comma">
      <calculatedColumnFormula>testdata[[#This Row],[avgGain]]/testdata[[#This Row],[avgLoss]]</calculatedColumnFormula>
    </tableColumn>
    <tableColumn id="15" xr3:uid="{026774A9-4F24-4D42-B53F-E14640A82A85}" name="rsi(3)" dataDxfId="10" dataCellStyle="Comma">
      <calculatedColumnFormula>100-100/(1-testdata[[#This Row],[rs]])</calculatedColumnFormula>
    </tableColumn>
    <tableColumn id="16" xr3:uid="{990319B5-1FB5-4180-AD11-102A28EEDB2C}" name="pctGain" dataDxfId="9" dataCellStyle="Percent">
      <calculatedColumnFormula>(testdata[[#This Row],[close]]-F1)/F1</calculatedColumnFormula>
    </tableColumn>
    <tableColumn id="17" xr3:uid="{5AA4042D-F1DF-4A13-8F0D-620E765A3323}" name="streak" dataDxfId="8" dataCellStyle="Comma"/>
    <tableColumn id="18" xr3:uid="{EF84AAD4-278A-4030-A798-5F7072499ECD}" name="sGain" dataDxfId="7" dataCellStyle="Comma">
      <calculatedColumnFormula>IF(testdata[[#This Row],[close]]&gt;N1,testdata[[#This Row],[close]]-N1,0)</calculatedColumnFormula>
    </tableColumn>
    <tableColumn id="19" xr3:uid="{BB3AFC94-20EC-4C88-8D8E-2358A9A486E6}" name="sLoss" dataDxfId="6" dataCellStyle="Currency">
      <calculatedColumnFormula>IF(testdata[[#This Row],[streak]]&gt;P1,testdata[[#This Row],[streak]]-P1,0)</calculatedColumnFormula>
    </tableColumn>
    <tableColumn id="20" xr3:uid="{1EBD9B4A-2253-4998-8AFE-6F12396344C3}" name="avgSgain" dataDxfId="5" dataCellStyle="Comma">
      <calculatedColumnFormula>AVERAGE(P1:P2)</calculatedColumnFormula>
    </tableColumn>
    <tableColumn id="21" xr3:uid="{0CC5F4BA-54D8-496A-A034-A9B270D89A9E}" name="avgSLoss" dataDxfId="4" dataCellStyle="Comma">
      <calculatedColumnFormula>AVERAGE(Q1:Q2)</calculatedColumnFormula>
    </tableColumn>
    <tableColumn id="22" xr3:uid="{B7C4313E-96FC-44A2-A38D-E2E0090400A2}" name="sRS" dataDxfId="3" dataCellStyle="Comma">
      <calculatedColumnFormula>testdata[[#This Row],[avgSgain]]/testdata[[#This Row],[avgSLoss]]</calculatedColumnFormula>
    </tableColumn>
    <tableColumn id="23" xr3:uid="{ECB36120-0F59-4670-9F8D-374A1309570F}" name="sRSI(2)" dataDxfId="2" dataCellStyle="Comma">
      <calculatedColumnFormula>100-100/(1+testdata[[#This Row],[rs]])</calculatedColumnFormula>
    </tableColumn>
    <tableColumn id="24" xr3:uid="{8EC3676A-B9E1-485A-9110-F1ABA560B646}" name="pctRank(100)" dataDxfId="1" dataCellStyle="Currency"/>
    <tableColumn id="25" xr3:uid="{89F78350-F7A4-48EE-B6A3-7BF1FD8388C1}" name="CRSI" dataDxfId="0" dataCellStyle="Currency">
      <calculatedColumnFormula>(testdata[[#This Row],[rsi(3)]]+testdata[[#This Row],[sRSI(2)]]+testdata[[#This Row],[pctRank(100)]])/3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3"/>
  <sheetViews>
    <sheetView tabSelected="1" workbookViewId="0">
      <selection activeCell="X1" sqref="X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8" bestFit="1" customWidth="1"/>
    <col min="10" max="10" width="9.5703125" bestFit="1" customWidth="1"/>
    <col min="12" max="12" width="9" style="22" bestFit="1" customWidth="1"/>
    <col min="13" max="13" width="9" style="9" bestFit="1" customWidth="1"/>
    <col min="14" max="14" width="7.85546875" style="13" bestFit="1" customWidth="1"/>
    <col min="15" max="15" width="7.85546875" style="16" bestFit="1" customWidth="1"/>
    <col min="16" max="16" width="7.42578125" style="16" bestFit="1" customWidth="1"/>
    <col min="17" max="17" width="7" style="17" bestFit="1" customWidth="1"/>
    <col min="18" max="19" width="10.140625" style="20" bestFit="1" customWidth="1"/>
    <col min="20" max="20" width="10" style="20" bestFit="1" customWidth="1"/>
    <col min="21" max="21" width="9" style="22" bestFit="1" customWidth="1"/>
    <col min="22" max="22" width="14" bestFit="1" customWidth="1"/>
    <col min="23" max="23" width="9" bestFit="1" customWidth="1"/>
  </cols>
  <sheetData>
    <row r="1" spans="1:23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5" t="s">
        <v>8</v>
      </c>
      <c r="J1" s="5" t="s">
        <v>9</v>
      </c>
      <c r="K1" s="5" t="s">
        <v>10</v>
      </c>
      <c r="L1" s="21" t="s">
        <v>11</v>
      </c>
      <c r="M1" s="8" t="s">
        <v>12</v>
      </c>
      <c r="N1" s="11" t="s">
        <v>14</v>
      </c>
      <c r="O1" s="4" t="s">
        <v>13</v>
      </c>
      <c r="P1" s="4" t="s">
        <v>15</v>
      </c>
      <c r="Q1" s="14" t="s">
        <v>16</v>
      </c>
      <c r="R1" s="18" t="s">
        <v>17</v>
      </c>
      <c r="S1" s="18" t="s">
        <v>18</v>
      </c>
      <c r="T1" s="18" t="s">
        <v>19</v>
      </c>
      <c r="U1" s="21" t="s">
        <v>20</v>
      </c>
      <c r="V1" s="5" t="s">
        <v>22</v>
      </c>
      <c r="W1" s="5" t="s">
        <v>21</v>
      </c>
    </row>
    <row r="2" spans="1:23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10"/>
      <c r="M2" s="10"/>
      <c r="N2" s="12"/>
      <c r="O2" s="1"/>
      <c r="P2" s="1"/>
      <c r="Q2" s="15"/>
      <c r="R2" s="19"/>
      <c r="S2" s="19"/>
      <c r="T2" s="19"/>
      <c r="U2" s="10"/>
      <c r="V2" s="19"/>
      <c r="W2" s="19"/>
    </row>
    <row r="3" spans="1:23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IF(testdata[[#This Row],[close]]&gt;F2,testdata[[#This Row],[close]]-F2,0)</f>
        <v>1.2599999999999909</v>
      </c>
      <c r="I3" s="2">
        <f>IF(testdata[[#This Row],[close]]&lt;F2,F2-testdata[[#This Row],[close]],0)</f>
        <v>0</v>
      </c>
      <c r="J3" s="2"/>
      <c r="K3" s="2"/>
      <c r="L3" s="10"/>
      <c r="M3" s="10"/>
      <c r="N3" s="12">
        <f>(testdata[[#This Row],[close]]-F2)/F2</f>
        <v>5.9210526315789042E-3</v>
      </c>
      <c r="O3" s="1">
        <v>0</v>
      </c>
      <c r="P3" s="1"/>
      <c r="Q3" s="15"/>
      <c r="R3" s="19"/>
      <c r="S3" s="19"/>
      <c r="T3" s="19"/>
      <c r="U3" s="10"/>
      <c r="V3" s="19"/>
      <c r="W3" s="19"/>
    </row>
    <row r="4" spans="1:23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IF(testdata[[#This Row],[close]]&gt;F3,testdata[[#This Row],[close]]-F3,0)</f>
        <v>0</v>
      </c>
      <c r="I4" s="2">
        <f>IF(testdata[[#This Row],[close]]&lt;F3,F3-testdata[[#This Row],[close]],0)</f>
        <v>0.17000000000001592</v>
      </c>
      <c r="J4" s="2"/>
      <c r="K4" s="2"/>
      <c r="L4" s="10"/>
      <c r="M4" s="10"/>
      <c r="N4" s="12">
        <f>(testdata[[#This Row],[close]]-F3)/F3</f>
        <v>-7.941698589181347E-4</v>
      </c>
      <c r="O4" s="1">
        <f>IF(AND(O3&gt;=0,testdata[[#This Row],[pctGain]]&gt;0),O3+1,IF(AND(O3&lt;=0,testdata[[#This Row],[pctGain]]&lt;0),O3-1,""))</f>
        <v>-1</v>
      </c>
      <c r="P4" s="1">
        <f>IF(testdata[[#This Row],[streak]]&gt;O3,testdata[[#This Row],[streak]]-O3,0)</f>
        <v>0</v>
      </c>
      <c r="Q4" s="1">
        <f>IF(testdata[[#This Row],[streak]]&lt;O3,O3-testdata[[#This Row],[streak]],0)</f>
        <v>1</v>
      </c>
      <c r="R4" s="10"/>
      <c r="S4" s="10"/>
      <c r="T4" s="10"/>
      <c r="U4" s="10"/>
      <c r="V4" s="19"/>
      <c r="W4" s="19"/>
    </row>
    <row r="5" spans="1:23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IF(testdata[[#This Row],[close]]&gt;F4,testdata[[#This Row],[close]]-F4,0)</f>
        <v>0.77000000000001023</v>
      </c>
      <c r="I5" s="2">
        <f>IF(testdata[[#This Row],[close]]&lt;F4,F4-testdata[[#This Row],[close]],0)</f>
        <v>0</v>
      </c>
      <c r="J5" s="2">
        <f>AVERAGE(H3:H5)</f>
        <v>0.67666666666666708</v>
      </c>
      <c r="K5" s="2">
        <f>AVERAGE(I3:I5)</f>
        <v>5.6666666666671972E-2</v>
      </c>
      <c r="L5" s="10">
        <f>testdata[[#This Row],[avgGain]]/testdata[[#This Row],[avgLoss]]</f>
        <v>11.941176470587125</v>
      </c>
      <c r="M5" s="10">
        <f>100-100/(1+testdata[[#This Row],[rs]])</f>
        <v>92.272727272726613</v>
      </c>
      <c r="N5" s="12">
        <f>(testdata[[#This Row],[close]]-F4)/F4</f>
        <v>3.5999812987984959E-3</v>
      </c>
      <c r="O5" s="1">
        <f>IF(AND(O4&gt;=0,testdata[[#This Row],[pctGain]]&gt;0),O4+1,IF(AND(O4&lt;=0,testdata[[#This Row],[pctGain]]&lt;0),O4-1,IF(AND(O4&lt;0,testdata[[#This Row],[pctGain]]&gt;0),1,IF(AND(O4&gt;0,testdata[[#This Row],[pctGain]]&lt;0),-1,0))))</f>
        <v>1</v>
      </c>
      <c r="P5" s="1">
        <f>IF(testdata[[#This Row],[streak]]&gt;O4,testdata[[#This Row],[streak]]-O4,0)</f>
        <v>2</v>
      </c>
      <c r="Q5" s="1">
        <f>IF(testdata[[#This Row],[streak]]&lt;O4,O4-testdata[[#This Row],[streak]],0)</f>
        <v>0</v>
      </c>
      <c r="R5" s="10">
        <f t="shared" ref="R5" si="0">AVERAGE(P4:P5)</f>
        <v>1</v>
      </c>
      <c r="S5" s="10">
        <f t="shared" ref="S5" si="1">AVERAGE(Q4:Q5)</f>
        <v>0.5</v>
      </c>
      <c r="T5" s="10">
        <f>testdata[[#This Row],[avgSgain]]/testdata[[#This Row],[avgSLoss]]</f>
        <v>2</v>
      </c>
      <c r="U5" s="10">
        <f>100-100/(1+testdata[[#This Row],[sRS]])</f>
        <v>66.666666666666657</v>
      </c>
      <c r="V5" s="19"/>
      <c r="W5" s="19"/>
    </row>
    <row r="6" spans="1:23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IF(testdata[[#This Row],[close]]&gt;F5,testdata[[#This Row],[close]]-F5,0)</f>
        <v>0</v>
      </c>
      <c r="I6" s="2">
        <f>IF(testdata[[#This Row],[close]]&lt;F5,F5-testdata[[#This Row],[close]],0)</f>
        <v>0.71000000000000796</v>
      </c>
      <c r="J6" s="2">
        <f>(J5*2+testdata[[#This Row],[gain]])/3</f>
        <v>0.45111111111111141</v>
      </c>
      <c r="K6" s="2">
        <f>(K5*2+testdata[[#This Row],[loss]])/3</f>
        <v>0.27444444444445065</v>
      </c>
      <c r="L6" s="10">
        <f>testdata[[#This Row],[avgGain]]/testdata[[#This Row],[avgLoss]]</f>
        <v>1.6437246963562393</v>
      </c>
      <c r="M6" s="10">
        <f>100-100/(1+testdata[[#This Row],[rs]])</f>
        <v>62.174578866768243</v>
      </c>
      <c r="N6" s="12">
        <f>(testdata[[#This Row],[close]]-F5)/F5</f>
        <v>-3.3075561352837418E-3</v>
      </c>
      <c r="O6" s="1">
        <f>IF(AND(O5&gt;=0,testdata[[#This Row],[pctGain]]&gt;0),O5+1,IF(AND(O5&lt;=0,testdata[[#This Row],[pctGain]]&lt;0),O5-1,IF(AND(O5&lt;0,testdata[[#This Row],[pctGain]]&gt;0),1,IF(AND(O5&gt;0,testdata[[#This Row],[pctGain]]&lt;0),-1,0))))</f>
        <v>-1</v>
      </c>
      <c r="P6" s="1">
        <f>IF(testdata[[#This Row],[streak]]&gt;O5,testdata[[#This Row],[streak]]-O5,0)</f>
        <v>0</v>
      </c>
      <c r="Q6" s="1">
        <f>IF(testdata[[#This Row],[streak]]&lt;O5,O5-testdata[[#This Row],[streak]],0)</f>
        <v>2</v>
      </c>
      <c r="R6" s="10">
        <f>(R5+testdata[[#This Row],[sGain]])/2</f>
        <v>0.5</v>
      </c>
      <c r="S6" s="10">
        <f>(S5+testdata[[#This Row],[sLoss]])/2</f>
        <v>1.25</v>
      </c>
      <c r="T6" s="10">
        <f>testdata[[#This Row],[avgSgain]]/testdata[[#This Row],[avgSLoss]]</f>
        <v>0.4</v>
      </c>
      <c r="U6" s="10">
        <f>100-100/(1+testdata[[#This Row],[sRS]])</f>
        <v>28.571428571428569</v>
      </c>
      <c r="V6" s="19"/>
      <c r="W6" s="19"/>
    </row>
    <row r="7" spans="1:23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IF(testdata[[#This Row],[close]]&gt;F6,testdata[[#This Row],[close]]-F6,0)</f>
        <v>0</v>
      </c>
      <c r="I7" s="2">
        <f>IF(testdata[[#This Row],[close]]&lt;F6,F6-testdata[[#This Row],[close]],0)</f>
        <v>0</v>
      </c>
      <c r="J7" s="2">
        <f>(J6*2+testdata[[#This Row],[gain]])/3</f>
        <v>0.30074074074074092</v>
      </c>
      <c r="K7" s="2">
        <f>(K6*2+testdata[[#This Row],[loss]])/3</f>
        <v>0.1829629629629671</v>
      </c>
      <c r="L7" s="10">
        <f>testdata[[#This Row],[avgGain]]/testdata[[#This Row],[avgLoss]]</f>
        <v>1.6437246963562391</v>
      </c>
      <c r="M7" s="10">
        <f>100-100/(1+testdata[[#This Row],[rs]])</f>
        <v>62.174578866768243</v>
      </c>
      <c r="N7" s="12">
        <f>(testdata[[#This Row],[close]]-F6)/F6</f>
        <v>0</v>
      </c>
      <c r="O7" s="1">
        <f>IF(AND(O6&gt;=0,testdata[[#This Row],[pctGain]]&gt;0),O6+1,IF(AND(O6&lt;=0,testdata[[#This Row],[pctGain]]&lt;0),O6-1,IF(AND(O6&lt;0,testdata[[#This Row],[pctGain]]&gt;0),1,IF(AND(O6&gt;0,testdata[[#This Row],[pctGain]]&lt;0),-1,0))))</f>
        <v>0</v>
      </c>
      <c r="P7" s="1">
        <f>IF(testdata[[#This Row],[streak]]&gt;O6,testdata[[#This Row],[streak]]-O6,0)</f>
        <v>1</v>
      </c>
      <c r="Q7" s="1">
        <f>IF(testdata[[#This Row],[streak]]&lt;O6,O6-testdata[[#This Row],[streak]],0)</f>
        <v>0</v>
      </c>
      <c r="R7" s="10">
        <f>(R6+testdata[[#This Row],[sGain]])/2</f>
        <v>0.75</v>
      </c>
      <c r="S7" s="10">
        <f>(S6+testdata[[#This Row],[sLoss]])/2</f>
        <v>0.625</v>
      </c>
      <c r="T7" s="10">
        <f>testdata[[#This Row],[avgSgain]]/testdata[[#This Row],[avgSLoss]]</f>
        <v>1.2</v>
      </c>
      <c r="U7" s="10">
        <f>100-100/(1+testdata[[#This Row],[sRS]])</f>
        <v>54.545454545454547</v>
      </c>
      <c r="V7" s="19"/>
      <c r="W7" s="19"/>
    </row>
    <row r="8" spans="1:23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IF(testdata[[#This Row],[close]]&gt;F7,testdata[[#This Row],[close]]-F7,0)</f>
        <v>0.60000000000002274</v>
      </c>
      <c r="I8" s="2">
        <f>IF(testdata[[#This Row],[close]]&lt;F7,F7-testdata[[#This Row],[close]],0)</f>
        <v>0</v>
      </c>
      <c r="J8" s="2">
        <f>(J7*2+testdata[[#This Row],[gain]])/3</f>
        <v>0.40049382716050158</v>
      </c>
      <c r="K8" s="2">
        <f>(K7*2+testdata[[#This Row],[loss]])/3</f>
        <v>0.12197530864197807</v>
      </c>
      <c r="L8" s="10">
        <f>testdata[[#This Row],[avgGain]]/testdata[[#This Row],[avgLoss]]</f>
        <v>3.2834008097165883</v>
      </c>
      <c r="M8" s="10">
        <f>100-100/(1+testdata[[#This Row],[rs]])</f>
        <v>76.654064272211656</v>
      </c>
      <c r="N8" s="12">
        <f>(testdata[[#This Row],[close]]-F7)/F7</f>
        <v>2.8043935498949417E-3</v>
      </c>
      <c r="O8" s="1">
        <f>IF(AND(O7&gt;=0,testdata[[#This Row],[pctGain]]&gt;0),O7+1,IF(AND(O7&lt;=0,testdata[[#This Row],[pctGain]]&lt;0),O7-1,IF(AND(O7&lt;0,testdata[[#This Row],[pctGain]]&gt;0),1,IF(AND(O7&gt;0,testdata[[#This Row],[pctGain]]&lt;0),-1,0))))</f>
        <v>1</v>
      </c>
      <c r="P8" s="1">
        <f>IF(testdata[[#This Row],[streak]]&gt;O7,testdata[[#This Row],[streak]]-O7,0)</f>
        <v>1</v>
      </c>
      <c r="Q8" s="1">
        <f>IF(testdata[[#This Row],[streak]]&lt;O7,O7-testdata[[#This Row],[streak]],0)</f>
        <v>0</v>
      </c>
      <c r="R8" s="10">
        <f>(R7+testdata[[#This Row],[sGain]])/2</f>
        <v>0.875</v>
      </c>
      <c r="S8" s="10">
        <f>(S7+testdata[[#This Row],[sLoss]])/2</f>
        <v>0.3125</v>
      </c>
      <c r="T8" s="10">
        <f>testdata[[#This Row],[avgSgain]]/testdata[[#This Row],[avgSLoss]]</f>
        <v>2.8</v>
      </c>
      <c r="U8" s="10">
        <f>100-100/(1+testdata[[#This Row],[sRS]])</f>
        <v>73.68421052631578</v>
      </c>
      <c r="V8" s="19"/>
      <c r="W8" s="19"/>
    </row>
    <row r="9" spans="1:23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IF(testdata[[#This Row],[close]]&gt;F8,testdata[[#This Row],[close]]-F8,0)</f>
        <v>0</v>
      </c>
      <c r="I9" s="2">
        <f>IF(testdata[[#This Row],[close]]&lt;F8,F8-testdata[[#This Row],[close]],0)</f>
        <v>0.53000000000000114</v>
      </c>
      <c r="J9" s="2">
        <f>(J8*2+testdata[[#This Row],[gain]])/3</f>
        <v>0.2669958847736677</v>
      </c>
      <c r="K9" s="2">
        <f>(K8*2+testdata[[#This Row],[loss]])/3</f>
        <v>0.25798353909465244</v>
      </c>
      <c r="L9" s="10">
        <f>testdata[[#This Row],[avgGain]]/testdata[[#This Row],[avgLoss]]</f>
        <v>1.0349338012442286</v>
      </c>
      <c r="M9" s="10">
        <f>100-100/(1+testdata[[#This Row],[rs]])</f>
        <v>50.858352277181424</v>
      </c>
      <c r="N9" s="12">
        <f>(testdata[[#This Row],[close]]-F8)/F8</f>
        <v>-2.4702866464693597E-3</v>
      </c>
      <c r="O9" s="1">
        <f>IF(AND(O8&gt;=0,testdata[[#This Row],[pctGain]]&gt;0),O8+1,IF(AND(O8&lt;=0,testdata[[#This Row],[pctGain]]&lt;0),O8-1,IF(AND(O8&lt;0,testdata[[#This Row],[pctGain]]&gt;0),1,IF(AND(O8&gt;0,testdata[[#This Row],[pctGain]]&lt;0),-1,0))))</f>
        <v>-1</v>
      </c>
      <c r="P9" s="1">
        <f>IF(testdata[[#This Row],[streak]]&gt;O8,testdata[[#This Row],[streak]]-O8,0)</f>
        <v>0</v>
      </c>
      <c r="Q9" s="1">
        <f>IF(testdata[[#This Row],[streak]]&lt;O8,O8-testdata[[#This Row],[streak]],0)</f>
        <v>2</v>
      </c>
      <c r="R9" s="10">
        <f>(R8+testdata[[#This Row],[sGain]])/2</f>
        <v>0.4375</v>
      </c>
      <c r="S9" s="10">
        <f>(S8+testdata[[#This Row],[sLoss]])/2</f>
        <v>1.15625</v>
      </c>
      <c r="T9" s="10">
        <f>testdata[[#This Row],[avgSgain]]/testdata[[#This Row],[avgSLoss]]</f>
        <v>0.3783783783783784</v>
      </c>
      <c r="U9" s="10">
        <f>100-100/(1+testdata[[#This Row],[sRS]])</f>
        <v>27.450980392156865</v>
      </c>
      <c r="V9" s="19"/>
      <c r="W9" s="19"/>
    </row>
    <row r="10" spans="1:23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IF(testdata[[#This Row],[close]]&gt;F9,testdata[[#This Row],[close]]-F9,0)</f>
        <v>0.48999999999998067</v>
      </c>
      <c r="I10" s="2">
        <f>IF(testdata[[#This Row],[close]]&lt;F9,F9-testdata[[#This Row],[close]],0)</f>
        <v>0</v>
      </c>
      <c r="J10" s="2">
        <f>(J9*2+testdata[[#This Row],[gain]])/3</f>
        <v>0.34133058984910541</v>
      </c>
      <c r="K10" s="2">
        <f>(K9*2+testdata[[#This Row],[loss]])/3</f>
        <v>0.17198902606310162</v>
      </c>
      <c r="L10" s="10">
        <f>testdata[[#This Row],[avgGain]]/testdata[[#This Row],[avgLoss]]</f>
        <v>1.9846067953421256</v>
      </c>
      <c r="M10" s="10">
        <f>100-100/(1+testdata[[#This Row],[rs]])</f>
        <v>66.494748937761841</v>
      </c>
      <c r="N10" s="12">
        <f>(testdata[[#This Row],[close]]-F9)/F9</f>
        <v>2.2895056536771361E-3</v>
      </c>
      <c r="O10" s="1">
        <f>IF(AND(O9&gt;=0,testdata[[#This Row],[pctGain]]&gt;0),O9+1,IF(AND(O9&lt;=0,testdata[[#This Row],[pctGain]]&lt;0),O9-1,IF(AND(O9&lt;0,testdata[[#This Row],[pctGain]]&gt;0),1,IF(AND(O9&gt;0,testdata[[#This Row],[pctGain]]&lt;0),-1,0))))</f>
        <v>1</v>
      </c>
      <c r="P10" s="1">
        <f>IF(testdata[[#This Row],[streak]]&gt;O9,testdata[[#This Row],[streak]]-O9,0)</f>
        <v>2</v>
      </c>
      <c r="Q10" s="1">
        <f>IF(testdata[[#This Row],[streak]]&lt;O9,O9-testdata[[#This Row],[streak]],0)</f>
        <v>0</v>
      </c>
      <c r="R10" s="10">
        <f>(R9+testdata[[#This Row],[sGain]])/2</f>
        <v>1.21875</v>
      </c>
      <c r="S10" s="10">
        <f>(S9+testdata[[#This Row],[sLoss]])/2</f>
        <v>0.578125</v>
      </c>
      <c r="T10" s="10">
        <f>testdata[[#This Row],[avgSgain]]/testdata[[#This Row],[avgSLoss]]</f>
        <v>2.1081081081081079</v>
      </c>
      <c r="U10" s="10">
        <f>100-100/(1+testdata[[#This Row],[sRS]])</f>
        <v>67.826086956521735</v>
      </c>
      <c r="V10" s="19"/>
      <c r="W10" s="19"/>
    </row>
    <row r="11" spans="1:23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IF(testdata[[#This Row],[close]]&gt;F10,testdata[[#This Row],[close]]-F10,0)</f>
        <v>0</v>
      </c>
      <c r="I11" s="2">
        <f>IF(testdata[[#This Row],[close]]&lt;F10,F10-testdata[[#This Row],[close]],0)</f>
        <v>0.75999999999999091</v>
      </c>
      <c r="J11" s="2">
        <f>(J10*2+testdata[[#This Row],[gain]])/3</f>
        <v>0.22755372656607029</v>
      </c>
      <c r="K11" s="2">
        <f>(K10*2+testdata[[#This Row],[loss]])/3</f>
        <v>0.3679926840420647</v>
      </c>
      <c r="L11" s="10">
        <f>testdata[[#This Row],[avgGain]]/testdata[[#This Row],[avgLoss]]</f>
        <v>0.61836481113319897</v>
      </c>
      <c r="M11" s="10">
        <f>100-100/(1+testdata[[#This Row],[rs]])</f>
        <v>38.209234832547573</v>
      </c>
      <c r="N11" s="12">
        <f>(testdata[[#This Row],[close]]-F10)/F10</f>
        <v>-3.5429583702391073E-3</v>
      </c>
      <c r="O11" s="1">
        <f>IF(AND(O10&gt;=0,testdata[[#This Row],[pctGain]]&gt;0),O10+1,IF(AND(O10&lt;=0,testdata[[#This Row],[pctGain]]&lt;0),O10-1,IF(AND(O10&lt;0,testdata[[#This Row],[pctGain]]&gt;0),1,IF(AND(O10&gt;0,testdata[[#This Row],[pctGain]]&lt;0),-1,0))))</f>
        <v>-1</v>
      </c>
      <c r="P11" s="1">
        <f>IF(testdata[[#This Row],[streak]]&gt;O10,testdata[[#This Row],[streak]]-O10,0)</f>
        <v>0</v>
      </c>
      <c r="Q11" s="1">
        <f>IF(testdata[[#This Row],[streak]]&lt;O10,O10-testdata[[#This Row],[streak]],0)</f>
        <v>2</v>
      </c>
      <c r="R11" s="10">
        <f>(R10+testdata[[#This Row],[sGain]])/2</f>
        <v>0.609375</v>
      </c>
      <c r="S11" s="10">
        <f>(S10+testdata[[#This Row],[sLoss]])/2</f>
        <v>1.2890625</v>
      </c>
      <c r="T11" s="10">
        <f>testdata[[#This Row],[avgSgain]]/testdata[[#This Row],[avgSLoss]]</f>
        <v>0.47272727272727272</v>
      </c>
      <c r="U11" s="10">
        <f>100-100/(1+testdata[[#This Row],[sRS]])</f>
        <v>32.098765432098759</v>
      </c>
      <c r="V11" s="19"/>
      <c r="W11" s="19"/>
    </row>
    <row r="12" spans="1:23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IF(testdata[[#This Row],[close]]&gt;F11,testdata[[#This Row],[close]]-F11,0)</f>
        <v>0.46999999999999886</v>
      </c>
      <c r="I12" s="2">
        <f>IF(testdata[[#This Row],[close]]&lt;F11,F11-testdata[[#This Row],[close]],0)</f>
        <v>0</v>
      </c>
      <c r="J12" s="2">
        <f>(J11*2+testdata[[#This Row],[gain]])/3</f>
        <v>0.3083691510440465</v>
      </c>
      <c r="K12" s="2">
        <f>(K11*2+testdata[[#This Row],[loss]])/3</f>
        <v>0.24532845602804312</v>
      </c>
      <c r="L12" s="10">
        <f>testdata[[#This Row],[avgGain]]/testdata[[#This Row],[avgLoss]]</f>
        <v>1.2569644632206762</v>
      </c>
      <c r="M12" s="10">
        <f>100-100/(1+testdata[[#This Row],[rs]])</f>
        <v>55.692700691751014</v>
      </c>
      <c r="N12" s="12">
        <f>(testdata[[#This Row],[close]]-F11)/F11</f>
        <v>2.1988304093567197E-3</v>
      </c>
      <c r="O12" s="1">
        <f>IF(AND(O11&gt;=0,testdata[[#This Row],[pctGain]]&gt;0),O11+1,IF(AND(O11&lt;=0,testdata[[#This Row],[pctGain]]&lt;0),O11-1,IF(AND(O11&lt;0,testdata[[#This Row],[pctGain]]&gt;0),1,IF(AND(O11&gt;0,testdata[[#This Row],[pctGain]]&lt;0),-1,0))))</f>
        <v>1</v>
      </c>
      <c r="P12" s="1">
        <f>IF(testdata[[#This Row],[streak]]&gt;O11,testdata[[#This Row],[streak]]-O11,0)</f>
        <v>2</v>
      </c>
      <c r="Q12" s="1">
        <f>IF(testdata[[#This Row],[streak]]&lt;O11,O11-testdata[[#This Row],[streak]],0)</f>
        <v>0</v>
      </c>
      <c r="R12" s="10">
        <f>(R11+testdata[[#This Row],[sGain]])/2</f>
        <v>1.3046875</v>
      </c>
      <c r="S12" s="10">
        <f>(S11+testdata[[#This Row],[sLoss]])/2</f>
        <v>0.64453125</v>
      </c>
      <c r="T12" s="10">
        <f>testdata[[#This Row],[avgSgain]]/testdata[[#This Row],[avgSLoss]]</f>
        <v>2.0242424242424244</v>
      </c>
      <c r="U12" s="10">
        <f>100-100/(1+testdata[[#This Row],[sRS]])</f>
        <v>66.93386773547094</v>
      </c>
      <c r="V12" s="19"/>
      <c r="W12" s="19"/>
    </row>
    <row r="13" spans="1:23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IF(testdata[[#This Row],[close]]&gt;F12,testdata[[#This Row],[close]]-F12,0)</f>
        <v>0</v>
      </c>
      <c r="I13" s="2">
        <f>IF(testdata[[#This Row],[close]]&lt;F12,F12-testdata[[#This Row],[close]],0)</f>
        <v>0.78999999999999204</v>
      </c>
      <c r="J13" s="2">
        <f>(J12*2+testdata[[#This Row],[gain]])/3</f>
        <v>0.20557943402936432</v>
      </c>
      <c r="K13" s="2">
        <f>(K12*2+testdata[[#This Row],[loss]])/3</f>
        <v>0.42688563735202606</v>
      </c>
      <c r="L13" s="10">
        <f>testdata[[#This Row],[avgGain]]/testdata[[#This Row],[avgLoss]]</f>
        <v>0.48157964579125845</v>
      </c>
      <c r="M13" s="10">
        <f>100-100/(1+testdata[[#This Row],[rs]])</f>
        <v>32.504472315024557</v>
      </c>
      <c r="N13" s="12">
        <f>(testdata[[#This Row],[close]]-F12)/F12</f>
        <v>-3.687797591261283E-3</v>
      </c>
      <c r="O13" s="1">
        <f>IF(AND(O12&gt;=0,testdata[[#This Row],[pctGain]]&gt;0),O12+1,IF(AND(O12&lt;=0,testdata[[#This Row],[pctGain]]&lt;0),O12-1,IF(AND(O12&lt;0,testdata[[#This Row],[pctGain]]&gt;0),1,IF(AND(O12&gt;0,testdata[[#This Row],[pctGain]]&lt;0),-1,0))))</f>
        <v>-1</v>
      </c>
      <c r="P13" s="1">
        <f>IF(testdata[[#This Row],[streak]]&gt;O12,testdata[[#This Row],[streak]]-O12,0)</f>
        <v>0</v>
      </c>
      <c r="Q13" s="1">
        <f>IF(testdata[[#This Row],[streak]]&lt;O12,O12-testdata[[#This Row],[streak]],0)</f>
        <v>2</v>
      </c>
      <c r="R13" s="10">
        <f>(R12+testdata[[#This Row],[sGain]])/2</f>
        <v>0.65234375</v>
      </c>
      <c r="S13" s="10">
        <f>(S12+testdata[[#This Row],[sLoss]])/2</f>
        <v>1.322265625</v>
      </c>
      <c r="T13" s="10">
        <f>testdata[[#This Row],[avgSgain]]/testdata[[#This Row],[avgSLoss]]</f>
        <v>0.49335302806499259</v>
      </c>
      <c r="U13" s="10">
        <f>100-100/(1+testdata[[#This Row],[sRS]])</f>
        <v>33.036597428288815</v>
      </c>
      <c r="V13" s="19"/>
      <c r="W13" s="19"/>
    </row>
    <row r="14" spans="1:23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IF(testdata[[#This Row],[close]]&gt;F13,testdata[[#This Row],[close]]-F13,0)</f>
        <v>0.78000000000000114</v>
      </c>
      <c r="I14" s="2">
        <f>IF(testdata[[#This Row],[close]]&lt;F13,F13-testdata[[#This Row],[close]],0)</f>
        <v>0</v>
      </c>
      <c r="J14" s="2">
        <f>(J13*2+testdata[[#This Row],[gain]])/3</f>
        <v>0.39705295601957658</v>
      </c>
      <c r="K14" s="2">
        <f>(K13*2+testdata[[#This Row],[loss]])/3</f>
        <v>0.28459042490135072</v>
      </c>
      <c r="L14" s="10">
        <f>testdata[[#This Row],[avgGain]]/testdata[[#This Row],[avgLoss]]</f>
        <v>1.3951732780792234</v>
      </c>
      <c r="M14" s="10">
        <f>100-100/(1+testdata[[#This Row],[rs]])</f>
        <v>58.249367210628854</v>
      </c>
      <c r="N14" s="12">
        <f>(testdata[[#This Row],[close]]-F13)/F13</f>
        <v>3.6545940120882776E-3</v>
      </c>
      <c r="O14" s="1">
        <f>IF(AND(O13&gt;=0,testdata[[#This Row],[pctGain]]&gt;0),O13+1,IF(AND(O13&lt;=0,testdata[[#This Row],[pctGain]]&lt;0),O13-1,IF(AND(O13&lt;0,testdata[[#This Row],[pctGain]]&gt;0),1,IF(AND(O13&gt;0,testdata[[#This Row],[pctGain]]&lt;0),-1,0))))</f>
        <v>1</v>
      </c>
      <c r="P14" s="1">
        <f>IF(testdata[[#This Row],[streak]]&gt;O13,testdata[[#This Row],[streak]]-O13,0)</f>
        <v>2</v>
      </c>
      <c r="Q14" s="1">
        <f>IF(testdata[[#This Row],[streak]]&lt;O13,O13-testdata[[#This Row],[streak]],0)</f>
        <v>0</v>
      </c>
      <c r="R14" s="10">
        <f>(R13+testdata[[#This Row],[sGain]])/2</f>
        <v>1.326171875</v>
      </c>
      <c r="S14" s="10">
        <f>(S13+testdata[[#This Row],[sLoss]])/2</f>
        <v>0.6611328125</v>
      </c>
      <c r="T14" s="10">
        <f>testdata[[#This Row],[avgSgain]]/testdata[[#This Row],[avgSLoss]]</f>
        <v>2.0059084194977843</v>
      </c>
      <c r="U14" s="10">
        <f>100-100/(1+testdata[[#This Row],[sRS]])</f>
        <v>66.732186732186733</v>
      </c>
      <c r="V14" s="19"/>
      <c r="W14" s="19"/>
    </row>
    <row r="15" spans="1:23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IF(testdata[[#This Row],[close]]&gt;F14,testdata[[#This Row],[close]]-F14,0)</f>
        <v>0</v>
      </c>
      <c r="I15" s="2">
        <f>IF(testdata[[#This Row],[close]]&lt;F14,F14-testdata[[#This Row],[close]],0)</f>
        <v>0.55000000000001137</v>
      </c>
      <c r="J15" s="2">
        <f>(J14*2+testdata[[#This Row],[gain]])/3</f>
        <v>0.26470197067971774</v>
      </c>
      <c r="K15" s="2">
        <f>(K14*2+testdata[[#This Row],[loss]])/3</f>
        <v>0.3730602832675709</v>
      </c>
      <c r="L15" s="10">
        <f>testdata[[#This Row],[avgGain]]/testdata[[#This Row],[avgLoss]]</f>
        <v>0.70954208355078341</v>
      </c>
      <c r="M15" s="10">
        <f>100-100/(1+testdata[[#This Row],[rs]])</f>
        <v>41.504803559853748</v>
      </c>
      <c r="N15" s="12">
        <f>(testdata[[#This Row],[close]]-F14)/F14</f>
        <v>-2.5675738761029429E-3</v>
      </c>
      <c r="O15" s="1">
        <f>IF(AND(O14&gt;=0,testdata[[#This Row],[pctGain]]&gt;0),O14+1,IF(AND(O14&lt;=0,testdata[[#This Row],[pctGain]]&lt;0),O14-1,IF(AND(O14&lt;0,testdata[[#This Row],[pctGain]]&gt;0),1,IF(AND(O14&gt;0,testdata[[#This Row],[pctGain]]&lt;0),-1,0))))</f>
        <v>-1</v>
      </c>
      <c r="P15" s="1">
        <f>IF(testdata[[#This Row],[streak]]&gt;O14,testdata[[#This Row],[streak]]-O14,0)</f>
        <v>0</v>
      </c>
      <c r="Q15" s="1">
        <f>IF(testdata[[#This Row],[streak]]&lt;O14,O14-testdata[[#This Row],[streak]],0)</f>
        <v>2</v>
      </c>
      <c r="R15" s="10">
        <f>(R14+testdata[[#This Row],[sGain]])/2</f>
        <v>0.6630859375</v>
      </c>
      <c r="S15" s="10">
        <f>(S14+testdata[[#This Row],[sLoss]])/2</f>
        <v>1.33056640625</v>
      </c>
      <c r="T15" s="10">
        <f>testdata[[#This Row],[avgSgain]]/testdata[[#This Row],[avgSLoss]]</f>
        <v>0.49834862385321099</v>
      </c>
      <c r="U15" s="10">
        <f>100-100/(1+testdata[[#This Row],[sRS]])</f>
        <v>33.259857947587548</v>
      </c>
      <c r="V15" s="19"/>
      <c r="W15" s="19"/>
    </row>
    <row r="16" spans="1:23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IF(testdata[[#This Row],[close]]&gt;F15,testdata[[#This Row],[close]]-F15,0)</f>
        <v>1.3700000000000045</v>
      </c>
      <c r="I16" s="2">
        <f>IF(testdata[[#This Row],[close]]&lt;F15,F15-testdata[[#This Row],[close]],0)</f>
        <v>0</v>
      </c>
      <c r="J16" s="2">
        <f>(J15*2+testdata[[#This Row],[gain]])/3</f>
        <v>0.63313464711981338</v>
      </c>
      <c r="K16" s="2">
        <f>(K15*2+testdata[[#This Row],[loss]])/3</f>
        <v>0.24870685551171393</v>
      </c>
      <c r="L16" s="10">
        <f>testdata[[#This Row],[avgGain]]/testdata[[#This Row],[avgLoss]]</f>
        <v>2.5457064535560949</v>
      </c>
      <c r="M16" s="10">
        <f>100-100/(1+testdata[[#This Row],[rs]])</f>
        <v>71.796875655144262</v>
      </c>
      <c r="N16" s="12">
        <f>(testdata[[#This Row],[close]]-F15)/F15</f>
        <v>6.4120565384255569E-3</v>
      </c>
      <c r="O16" s="1">
        <f>IF(AND(O15&gt;=0,testdata[[#This Row],[pctGain]]&gt;0),O15+1,IF(AND(O15&lt;=0,testdata[[#This Row],[pctGain]]&lt;0),O15-1,IF(AND(O15&lt;0,testdata[[#This Row],[pctGain]]&gt;0),1,IF(AND(O15&gt;0,testdata[[#This Row],[pctGain]]&lt;0),-1,0))))</f>
        <v>1</v>
      </c>
      <c r="P16" s="1">
        <f>IF(testdata[[#This Row],[streak]]&gt;O15,testdata[[#This Row],[streak]]-O15,0)</f>
        <v>2</v>
      </c>
      <c r="Q16" s="1">
        <f>IF(testdata[[#This Row],[streak]]&lt;O15,O15-testdata[[#This Row],[streak]],0)</f>
        <v>0</v>
      </c>
      <c r="R16" s="10">
        <f>(R15+testdata[[#This Row],[sGain]])/2</f>
        <v>1.33154296875</v>
      </c>
      <c r="S16" s="10">
        <f>(S15+testdata[[#This Row],[sLoss]])/2</f>
        <v>0.665283203125</v>
      </c>
      <c r="T16" s="10">
        <f>testdata[[#This Row],[avgSgain]]/testdata[[#This Row],[avgSLoss]]</f>
        <v>2.0014678899082567</v>
      </c>
      <c r="U16" s="10">
        <f>100-100/(1+testdata[[#This Row],[sRS]])</f>
        <v>66.682968578065783</v>
      </c>
      <c r="V16" s="19"/>
      <c r="W16" s="19"/>
    </row>
    <row r="17" spans="1:23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IF(testdata[[#This Row],[close]]&gt;F16,testdata[[#This Row],[close]]-F16,0)</f>
        <v>1.8599999999999852</v>
      </c>
      <c r="I17" s="2">
        <f>IF(testdata[[#This Row],[close]]&lt;F16,F16-testdata[[#This Row],[close]],0)</f>
        <v>0</v>
      </c>
      <c r="J17" s="2">
        <f>(J16*2+testdata[[#This Row],[gain]])/3</f>
        <v>1.0420897647465373</v>
      </c>
      <c r="K17" s="2">
        <f>(K16*2+testdata[[#This Row],[loss]])/3</f>
        <v>0.16580457034114263</v>
      </c>
      <c r="L17" s="10">
        <f>testdata[[#This Row],[avgGain]]/testdata[[#This Row],[avgLoss]]</f>
        <v>6.2850484917420513</v>
      </c>
      <c r="M17" s="10">
        <f>100-100/(1+testdata[[#This Row],[rs]])</f>
        <v>86.273255406143861</v>
      </c>
      <c r="N17" s="12">
        <f>(testdata[[#This Row],[close]]-F16)/F16</f>
        <v>8.6499558201180542E-3</v>
      </c>
      <c r="O17" s="1">
        <f>IF(AND(O16&gt;=0,testdata[[#This Row],[pctGain]]&gt;0),O16+1,IF(AND(O16&lt;=0,testdata[[#This Row],[pctGain]]&lt;0),O16-1,IF(AND(O16&lt;0,testdata[[#This Row],[pctGain]]&gt;0),1,IF(AND(O16&gt;0,testdata[[#This Row],[pctGain]]&lt;0),-1,0))))</f>
        <v>2</v>
      </c>
      <c r="P17" s="1">
        <f>IF(testdata[[#This Row],[streak]]&gt;O16,testdata[[#This Row],[streak]]-O16,0)</f>
        <v>1</v>
      </c>
      <c r="Q17" s="1">
        <f>IF(testdata[[#This Row],[streak]]&lt;O16,O16-testdata[[#This Row],[streak]],0)</f>
        <v>0</v>
      </c>
      <c r="R17" s="10">
        <f>(R16+testdata[[#This Row],[sGain]])/2</f>
        <v>1.165771484375</v>
      </c>
      <c r="S17" s="10">
        <f>(S16+testdata[[#This Row],[sLoss]])/2</f>
        <v>0.3326416015625</v>
      </c>
      <c r="T17" s="10">
        <f>testdata[[#This Row],[avgSgain]]/testdata[[#This Row],[avgSLoss]]</f>
        <v>3.5045871559633026</v>
      </c>
      <c r="U17" s="10">
        <f>100-100/(1+testdata[[#This Row],[sRS]])</f>
        <v>77.800407331975563</v>
      </c>
      <c r="V17" s="19"/>
      <c r="W17" s="19"/>
    </row>
    <row r="18" spans="1:23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IF(testdata[[#This Row],[close]]&gt;F17,testdata[[#This Row],[close]]-F17,0)</f>
        <v>0</v>
      </c>
      <c r="I18" s="2">
        <f>IF(testdata[[#This Row],[close]]&lt;F17,F17-testdata[[#This Row],[close]],0)</f>
        <v>0.22999999999998977</v>
      </c>
      <c r="J18" s="2">
        <f>(J17*2+testdata[[#This Row],[gain]])/3</f>
        <v>0.6947265098310248</v>
      </c>
      <c r="K18" s="2">
        <f>(K17*2+testdata[[#This Row],[loss]])/3</f>
        <v>0.18720304689409165</v>
      </c>
      <c r="L18" s="10">
        <f>testdata[[#This Row],[avgGain]]/testdata[[#This Row],[avgLoss]]</f>
        <v>3.7110854836890543</v>
      </c>
      <c r="M18" s="10">
        <f>100-100/(1+testdata[[#This Row],[rs]])</f>
        <v>78.773469437940619</v>
      </c>
      <c r="N18" s="12">
        <f>(testdata[[#This Row],[close]]-F17)/F17</f>
        <v>-1.0604453870625191E-3</v>
      </c>
      <c r="O18" s="1">
        <f>IF(AND(O17&gt;=0,testdata[[#This Row],[pctGain]]&gt;0),O17+1,IF(AND(O17&lt;=0,testdata[[#This Row],[pctGain]]&lt;0),O17-1,IF(AND(O17&lt;0,testdata[[#This Row],[pctGain]]&gt;0),1,IF(AND(O17&gt;0,testdata[[#This Row],[pctGain]]&lt;0),-1,0))))</f>
        <v>-1</v>
      </c>
      <c r="P18" s="1">
        <f>IF(testdata[[#This Row],[streak]]&gt;O17,testdata[[#This Row],[streak]]-O17,0)</f>
        <v>0</v>
      </c>
      <c r="Q18" s="1">
        <f>IF(testdata[[#This Row],[streak]]&lt;O17,O17-testdata[[#This Row],[streak]],0)</f>
        <v>3</v>
      </c>
      <c r="R18" s="10">
        <f>(R17+testdata[[#This Row],[sGain]])/2</f>
        <v>0.5828857421875</v>
      </c>
      <c r="S18" s="10">
        <f>(S17+testdata[[#This Row],[sLoss]])/2</f>
        <v>1.66632080078125</v>
      </c>
      <c r="T18" s="10">
        <f>testdata[[#This Row],[avgSgain]]/testdata[[#This Row],[avgSLoss]]</f>
        <v>0.34980403648218011</v>
      </c>
      <c r="U18" s="10">
        <f>100-100/(1+testdata[[#This Row],[sRS]])</f>
        <v>25.915171908496376</v>
      </c>
      <c r="V18" s="19"/>
      <c r="W18" s="19"/>
    </row>
    <row r="19" spans="1:23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IF(testdata[[#This Row],[close]]&gt;F18,testdata[[#This Row],[close]]-F18,0)</f>
        <v>0</v>
      </c>
      <c r="I19" s="2">
        <f>IF(testdata[[#This Row],[close]]&lt;F18,F18-testdata[[#This Row],[close]],0)</f>
        <v>0.34000000000000341</v>
      </c>
      <c r="J19" s="2">
        <f>(J18*2+testdata[[#This Row],[gain]])/3</f>
        <v>0.46315100655401653</v>
      </c>
      <c r="K19" s="2">
        <f>(K18*2+testdata[[#This Row],[loss]])/3</f>
        <v>0.23813536459606222</v>
      </c>
      <c r="L19" s="10">
        <f>testdata[[#This Row],[avgGain]]/testdata[[#This Row],[avgLoss]]</f>
        <v>1.9449064499077562</v>
      </c>
      <c r="M19" s="10">
        <f>100-100/(1+testdata[[#This Row],[rs]])</f>
        <v>66.043063947538187</v>
      </c>
      <c r="N19" s="12">
        <f>(testdata[[#This Row],[close]]-F18)/F18</f>
        <v>-1.5692790547401617E-3</v>
      </c>
      <c r="O19" s="1">
        <f>IF(AND(O18&gt;=0,testdata[[#This Row],[pctGain]]&gt;0),O18+1,IF(AND(O18&lt;=0,testdata[[#This Row],[pctGain]]&lt;0),O18-1,IF(AND(O18&lt;0,testdata[[#This Row],[pctGain]]&gt;0),1,IF(AND(O18&gt;0,testdata[[#This Row],[pctGain]]&lt;0),-1,0))))</f>
        <v>-2</v>
      </c>
      <c r="P19" s="1">
        <f>IF(testdata[[#This Row],[streak]]&gt;O18,testdata[[#This Row],[streak]]-O18,0)</f>
        <v>0</v>
      </c>
      <c r="Q19" s="1">
        <f>IF(testdata[[#This Row],[streak]]&lt;O18,O18-testdata[[#This Row],[streak]],0)</f>
        <v>1</v>
      </c>
      <c r="R19" s="10">
        <f>(R18+testdata[[#This Row],[sGain]])/2</f>
        <v>0.29144287109375</v>
      </c>
      <c r="S19" s="10">
        <f>(S18+testdata[[#This Row],[sLoss]])/2</f>
        <v>1.333160400390625</v>
      </c>
      <c r="T19" s="10">
        <f>testdata[[#This Row],[avgSgain]]/testdata[[#This Row],[avgSLoss]]</f>
        <v>0.21861050703902943</v>
      </c>
      <c r="U19" s="10">
        <f>100-100/(1+testdata[[#This Row],[sRS]])</f>
        <v>17.939325631633324</v>
      </c>
      <c r="V19" s="19"/>
      <c r="W19" s="19"/>
    </row>
    <row r="20" spans="1:23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IF(testdata[[#This Row],[close]]&gt;F19,testdata[[#This Row],[close]]-F19,0)</f>
        <v>0</v>
      </c>
      <c r="I20" s="2">
        <f>IF(testdata[[#This Row],[close]]&lt;F19,F19-testdata[[#This Row],[close]],0)</f>
        <v>1.3400000000000034</v>
      </c>
      <c r="J20" s="2">
        <f>(J19*2+testdata[[#This Row],[gain]])/3</f>
        <v>0.30876733770267767</v>
      </c>
      <c r="K20" s="2">
        <f>(K19*2+testdata[[#This Row],[loss]])/3</f>
        <v>0.60542357639737598</v>
      </c>
      <c r="L20" s="10">
        <f>testdata[[#This Row],[avgGain]]/testdata[[#This Row],[avgLoss]]</f>
        <v>0.51000216995186032</v>
      </c>
      <c r="M20" s="10">
        <f>100-100/(1+testdata[[#This Row],[rs]])</f>
        <v>33.774929606102447</v>
      </c>
      <c r="N20" s="12">
        <f>(testdata[[#This Row],[close]]-F19)/F19</f>
        <v>-6.1945266272189509E-3</v>
      </c>
      <c r="O20" s="1">
        <f>IF(AND(O19&gt;=0,testdata[[#This Row],[pctGain]]&gt;0),O19+1,IF(AND(O19&lt;=0,testdata[[#This Row],[pctGain]]&lt;0),O19-1,IF(AND(O19&lt;0,testdata[[#This Row],[pctGain]]&gt;0),1,IF(AND(O19&gt;0,testdata[[#This Row],[pctGain]]&lt;0),-1,0))))</f>
        <v>-3</v>
      </c>
      <c r="P20" s="1">
        <f>IF(testdata[[#This Row],[streak]]&gt;O19,testdata[[#This Row],[streak]]-O19,0)</f>
        <v>0</v>
      </c>
      <c r="Q20" s="1">
        <f>IF(testdata[[#This Row],[streak]]&lt;O19,O19-testdata[[#This Row],[streak]],0)</f>
        <v>1</v>
      </c>
      <c r="R20" s="10">
        <f>(R19+testdata[[#This Row],[sGain]])/2</f>
        <v>0.145721435546875</v>
      </c>
      <c r="S20" s="10">
        <f>(S19+testdata[[#This Row],[sLoss]])/2</f>
        <v>1.1665802001953125</v>
      </c>
      <c r="T20" s="10">
        <f>testdata[[#This Row],[avgSgain]]/testdata[[#This Row],[avgSLoss]]</f>
        <v>0.12491334545406982</v>
      </c>
      <c r="U20" s="10">
        <f>100-100/(1+testdata[[#This Row],[sRS]])</f>
        <v>11.104263804751</v>
      </c>
      <c r="V20" s="19"/>
      <c r="W20" s="19"/>
    </row>
    <row r="21" spans="1:23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IF(testdata[[#This Row],[close]]&gt;F20,testdata[[#This Row],[close]]-F20,0)</f>
        <v>0</v>
      </c>
      <c r="I21" s="2">
        <f>IF(testdata[[#This Row],[close]]&lt;F20,F20-testdata[[#This Row],[close]],0)</f>
        <v>1.999999999998181E-2</v>
      </c>
      <c r="J21" s="2">
        <f>(J20*2+testdata[[#This Row],[gain]])/3</f>
        <v>0.20584489180178511</v>
      </c>
      <c r="K21" s="2">
        <f>(K20*2+testdata[[#This Row],[loss]])/3</f>
        <v>0.41028238426491126</v>
      </c>
      <c r="L21" s="10">
        <f>testdata[[#This Row],[avgGain]]/testdata[[#This Row],[avgLoss]]</f>
        <v>0.50171515935442923</v>
      </c>
      <c r="M21" s="10">
        <f>100-100/(1+testdata[[#This Row],[rs]])</f>
        <v>33.409475573923814</v>
      </c>
      <c r="N21" s="12">
        <f>(testdata[[#This Row],[close]]-F20)/F20</f>
        <v>-9.3031909945026566E-5</v>
      </c>
      <c r="O21" s="1">
        <f>IF(AND(O20&gt;=0,testdata[[#This Row],[pctGain]]&gt;0),O20+1,IF(AND(O20&lt;=0,testdata[[#This Row],[pctGain]]&lt;0),O20-1,IF(AND(O20&lt;0,testdata[[#This Row],[pctGain]]&gt;0),1,IF(AND(O20&gt;0,testdata[[#This Row],[pctGain]]&lt;0),-1,0))))</f>
        <v>-4</v>
      </c>
      <c r="P21" s="1">
        <f>IF(testdata[[#This Row],[streak]]&gt;O20,testdata[[#This Row],[streak]]-O20,0)</f>
        <v>0</v>
      </c>
      <c r="Q21" s="1">
        <f>IF(testdata[[#This Row],[streak]]&lt;O20,O20-testdata[[#This Row],[streak]],0)</f>
        <v>1</v>
      </c>
      <c r="R21" s="10">
        <f>(R20+testdata[[#This Row],[sGain]])/2</f>
        <v>7.28607177734375E-2</v>
      </c>
      <c r="S21" s="10">
        <f>(S20+testdata[[#This Row],[sLoss]])/2</f>
        <v>1.0832901000976563</v>
      </c>
      <c r="T21" s="10">
        <f>testdata[[#This Row],[avgSgain]]/testdata[[#This Row],[avgSLoss]]</f>
        <v>6.7258731310171918E-2</v>
      </c>
      <c r="U21" s="10">
        <f>100-100/(1+testdata[[#This Row],[sRS]])</f>
        <v>6.3020080639307423</v>
      </c>
      <c r="V21" s="19"/>
      <c r="W21" s="19"/>
    </row>
    <row r="22" spans="1:23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IF(testdata[[#This Row],[close]]&gt;F21,testdata[[#This Row],[close]]-F21,0)</f>
        <v>9.0000000000003411E-2</v>
      </c>
      <c r="I22" s="2">
        <f>IF(testdata[[#This Row],[close]]&lt;F21,F21-testdata[[#This Row],[close]],0)</f>
        <v>0</v>
      </c>
      <c r="J22" s="2">
        <f>(J21*2+testdata[[#This Row],[gain]])/3</f>
        <v>0.16722992786785787</v>
      </c>
      <c r="K22" s="2">
        <f>(K21*2+testdata[[#This Row],[loss]])/3</f>
        <v>0.27352158950994082</v>
      </c>
      <c r="L22" s="10">
        <f>testdata[[#This Row],[avgGain]]/testdata[[#This Row],[avgLoss]]</f>
        <v>0.61139571529793302</v>
      </c>
      <c r="M22" s="10">
        <f>100-100/(1+testdata[[#This Row],[rs]])</f>
        <v>37.941997083248495</v>
      </c>
      <c r="N22" s="12">
        <f>(testdata[[#This Row],[close]]-F21)/F21</f>
        <v>4.1868254558989306E-4</v>
      </c>
      <c r="O22" s="1">
        <f>IF(AND(O21&gt;=0,testdata[[#This Row],[pctGain]]&gt;0),O21+1,IF(AND(O21&lt;=0,testdata[[#This Row],[pctGain]]&lt;0),O21-1,IF(AND(O21&lt;0,testdata[[#This Row],[pctGain]]&gt;0),1,IF(AND(O21&gt;0,testdata[[#This Row],[pctGain]]&lt;0),-1,0))))</f>
        <v>1</v>
      </c>
      <c r="P22" s="1">
        <f>IF(testdata[[#This Row],[streak]]&gt;O21,testdata[[#This Row],[streak]]-O21,0)</f>
        <v>5</v>
      </c>
      <c r="Q22" s="1">
        <f>IF(testdata[[#This Row],[streak]]&lt;O21,O21-testdata[[#This Row],[streak]],0)</f>
        <v>0</v>
      </c>
      <c r="R22" s="10">
        <f>(R21+testdata[[#This Row],[sGain]])/2</f>
        <v>2.5364303588867188</v>
      </c>
      <c r="S22" s="10">
        <f>(S21+testdata[[#This Row],[sLoss]])/2</f>
        <v>0.54164505004882813</v>
      </c>
      <c r="T22" s="10">
        <f>testdata[[#This Row],[avgSgain]]/testdata[[#This Row],[avgSLoss]]</f>
        <v>4.6828275429786812</v>
      </c>
      <c r="U22" s="10">
        <f>100-100/(1+testdata[[#This Row],[sRS]])</f>
        <v>82.403126041797051</v>
      </c>
      <c r="V22" s="19"/>
      <c r="W22" s="19"/>
    </row>
    <row r="23" spans="1:23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IF(testdata[[#This Row],[close]]&gt;F22,testdata[[#This Row],[close]]-F22,0)</f>
        <v>0.13999999999998636</v>
      </c>
      <c r="I23" s="2">
        <f>IF(testdata[[#This Row],[close]]&lt;F22,F22-testdata[[#This Row],[close]],0)</f>
        <v>0</v>
      </c>
      <c r="J23" s="2">
        <f>(J22*2+testdata[[#This Row],[gain]])/3</f>
        <v>0.15815328524523403</v>
      </c>
      <c r="K23" s="2">
        <f>(K22*2+testdata[[#This Row],[loss]])/3</f>
        <v>0.18234772633996055</v>
      </c>
      <c r="L23" s="10">
        <f>testdata[[#This Row],[avgGain]]/testdata[[#This Row],[avgLoss]]</f>
        <v>0.86731701249940718</v>
      </c>
      <c r="M23" s="10">
        <f>100-100/(1+testdata[[#This Row],[rs]])</f>
        <v>46.447229189997138</v>
      </c>
      <c r="N23" s="12">
        <f>(testdata[[#This Row],[close]]-F22)/F22</f>
        <v>6.5101139269930879E-4</v>
      </c>
      <c r="O23" s="1">
        <f>IF(AND(O22&gt;=0,testdata[[#This Row],[pctGain]]&gt;0),O22+1,IF(AND(O22&lt;=0,testdata[[#This Row],[pctGain]]&lt;0),O22-1,IF(AND(O22&lt;0,testdata[[#This Row],[pctGain]]&gt;0),1,IF(AND(O22&gt;0,testdata[[#This Row],[pctGain]]&lt;0),-1,0))))</f>
        <v>2</v>
      </c>
      <c r="P23" s="1">
        <f>IF(testdata[[#This Row],[streak]]&gt;O22,testdata[[#This Row],[streak]]-O22,0)</f>
        <v>1</v>
      </c>
      <c r="Q23" s="1">
        <f>IF(testdata[[#This Row],[streak]]&lt;O22,O22-testdata[[#This Row],[streak]],0)</f>
        <v>0</v>
      </c>
      <c r="R23" s="10">
        <f>(R22+testdata[[#This Row],[sGain]])/2</f>
        <v>1.7682151794433594</v>
      </c>
      <c r="S23" s="10">
        <f>(S22+testdata[[#This Row],[sLoss]])/2</f>
        <v>0.27082252502441406</v>
      </c>
      <c r="T23" s="10">
        <f>testdata[[#This Row],[avgSgain]]/testdata[[#This Row],[avgSLoss]]</f>
        <v>6.5290550676460857</v>
      </c>
      <c r="U23" s="10">
        <f>100-100/(1+testdata[[#This Row],[sRS]])</f>
        <v>86.718120786535252</v>
      </c>
      <c r="V23" s="19"/>
      <c r="W23" s="19"/>
    </row>
    <row r="24" spans="1:23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IF(testdata[[#This Row],[close]]&gt;F23,testdata[[#This Row],[close]]-F23,0)</f>
        <v>1.4799999999999898</v>
      </c>
      <c r="I24" s="2">
        <f>IF(testdata[[#This Row],[close]]&lt;F23,F23-testdata[[#This Row],[close]],0)</f>
        <v>0</v>
      </c>
      <c r="J24" s="2">
        <f>(J23*2+testdata[[#This Row],[gain]])/3</f>
        <v>0.59876885683015268</v>
      </c>
      <c r="K24" s="2">
        <f>(K23*2+testdata[[#This Row],[loss]])/3</f>
        <v>0.12156515089330704</v>
      </c>
      <c r="L24" s="10">
        <f>testdata[[#This Row],[avgGain]]/testdata[[#This Row],[avgLoss]]</f>
        <v>4.9254975824088651</v>
      </c>
      <c r="M24" s="10">
        <f>100-100/(1+testdata[[#This Row],[rs]])</f>
        <v>83.123780136731156</v>
      </c>
      <c r="N24" s="12">
        <f>(testdata[[#This Row],[close]]-F23)/F23</f>
        <v>6.8776430131511209E-3</v>
      </c>
      <c r="O24" s="1">
        <f>IF(AND(O23&gt;=0,testdata[[#This Row],[pctGain]]&gt;0),O23+1,IF(AND(O23&lt;=0,testdata[[#This Row],[pctGain]]&lt;0),O23-1,IF(AND(O23&lt;0,testdata[[#This Row],[pctGain]]&gt;0),1,IF(AND(O23&gt;0,testdata[[#This Row],[pctGain]]&lt;0),-1,0))))</f>
        <v>3</v>
      </c>
      <c r="P24" s="1">
        <f>IF(testdata[[#This Row],[streak]]&gt;O23,testdata[[#This Row],[streak]]-O23,0)</f>
        <v>1</v>
      </c>
      <c r="Q24" s="1">
        <f>IF(testdata[[#This Row],[streak]]&lt;O23,O23-testdata[[#This Row],[streak]],0)</f>
        <v>0</v>
      </c>
      <c r="R24" s="10">
        <f>(R23+testdata[[#This Row],[sGain]])/2</f>
        <v>1.3841075897216797</v>
      </c>
      <c r="S24" s="10">
        <f>(S23+testdata[[#This Row],[sLoss]])/2</f>
        <v>0.13541126251220703</v>
      </c>
      <c r="T24" s="10">
        <f>testdata[[#This Row],[avgSgain]]/testdata[[#This Row],[avgSLoss]]</f>
        <v>10.221510116980893</v>
      </c>
      <c r="U24" s="10">
        <f>100-100/(1+testdata[[#This Row],[sRS]])</f>
        <v>91.08854343510545</v>
      </c>
      <c r="V24" s="19"/>
      <c r="W24" s="19"/>
    </row>
    <row r="25" spans="1:23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IF(testdata[[#This Row],[close]]&gt;F24,testdata[[#This Row],[close]]-F24,0)</f>
        <v>0</v>
      </c>
      <c r="I25" s="2">
        <f>IF(testdata[[#This Row],[close]]&lt;F24,F24-testdata[[#This Row],[close]],0)</f>
        <v>0.38999999999998636</v>
      </c>
      <c r="J25" s="2">
        <f>(J24*2+testdata[[#This Row],[gain]])/3</f>
        <v>0.39917923788676846</v>
      </c>
      <c r="K25" s="2">
        <f>(K24*2+testdata[[#This Row],[loss]])/3</f>
        <v>0.21104343392886682</v>
      </c>
      <c r="L25" s="10">
        <f>testdata[[#This Row],[avgGain]]/testdata[[#This Row],[avgLoss]]</f>
        <v>1.8914553770069611</v>
      </c>
      <c r="M25" s="10">
        <f>100-100/(1+testdata[[#This Row],[rs]])</f>
        <v>65.415340386987666</v>
      </c>
      <c r="N25" s="12">
        <f>(testdata[[#This Row],[close]]-F24)/F24</f>
        <v>-1.7999723081182737E-3</v>
      </c>
      <c r="O25" s="1">
        <f>IF(AND(O24&gt;=0,testdata[[#This Row],[pctGain]]&gt;0),O24+1,IF(AND(O24&lt;=0,testdata[[#This Row],[pctGain]]&lt;0),O24-1,IF(AND(O24&lt;0,testdata[[#This Row],[pctGain]]&gt;0),1,IF(AND(O24&gt;0,testdata[[#This Row],[pctGain]]&lt;0),-1,0))))</f>
        <v>-1</v>
      </c>
      <c r="P25" s="1">
        <f>IF(testdata[[#This Row],[streak]]&gt;O24,testdata[[#This Row],[streak]]-O24,0)</f>
        <v>0</v>
      </c>
      <c r="Q25" s="1">
        <f>IF(testdata[[#This Row],[streak]]&lt;O24,O24-testdata[[#This Row],[streak]],0)</f>
        <v>4</v>
      </c>
      <c r="R25" s="10">
        <f>(R24+testdata[[#This Row],[sGain]])/2</f>
        <v>0.69205379486083984</v>
      </c>
      <c r="S25" s="10">
        <f>(S24+testdata[[#This Row],[sLoss]])/2</f>
        <v>2.0677056312561035</v>
      </c>
      <c r="T25" s="10">
        <f>testdata[[#This Row],[avgSgain]]/testdata[[#This Row],[avgSLoss]]</f>
        <v>0.33469647922776435</v>
      </c>
      <c r="U25" s="10">
        <f>100-100/(1+testdata[[#This Row],[sRS]])</f>
        <v>25.076598645215185</v>
      </c>
      <c r="V25" s="19"/>
      <c r="W25" s="19"/>
    </row>
    <row r="26" spans="1:23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IF(testdata[[#This Row],[close]]&gt;F25,testdata[[#This Row],[close]]-F25,0)</f>
        <v>9.9999999999909051E-3</v>
      </c>
      <c r="I26" s="2">
        <f>IF(testdata[[#This Row],[close]]&lt;F25,F25-testdata[[#This Row],[close]],0)</f>
        <v>0</v>
      </c>
      <c r="J26" s="2">
        <f>(J25*2+testdata[[#This Row],[gain]])/3</f>
        <v>0.26945282525784259</v>
      </c>
      <c r="K26" s="2">
        <f>(K25*2+testdata[[#This Row],[loss]])/3</f>
        <v>0.14069562261924454</v>
      </c>
      <c r="L26" s="10">
        <f>testdata[[#This Row],[avgGain]]/testdata[[#This Row],[avgLoss]]</f>
        <v>1.9151471825605075</v>
      </c>
      <c r="M26" s="10">
        <f>100-100/(1+testdata[[#This Row],[rs]])</f>
        <v>65.696414713384925</v>
      </c>
      <c r="N26" s="12">
        <f>(testdata[[#This Row],[close]]-F25)/F25</f>
        <v>4.62363602736772E-5</v>
      </c>
      <c r="O26" s="1">
        <f>IF(AND(O25&gt;=0,testdata[[#This Row],[pctGain]]&gt;0),O25+1,IF(AND(O25&lt;=0,testdata[[#This Row],[pctGain]]&lt;0),O25-1,IF(AND(O25&lt;0,testdata[[#This Row],[pctGain]]&gt;0),1,IF(AND(O25&gt;0,testdata[[#This Row],[pctGain]]&lt;0),-1,0))))</f>
        <v>1</v>
      </c>
      <c r="P26" s="1">
        <f>IF(testdata[[#This Row],[streak]]&gt;O25,testdata[[#This Row],[streak]]-O25,0)</f>
        <v>2</v>
      </c>
      <c r="Q26" s="1">
        <f>IF(testdata[[#This Row],[streak]]&lt;O25,O25-testdata[[#This Row],[streak]],0)</f>
        <v>0</v>
      </c>
      <c r="R26" s="10">
        <f>(R25+testdata[[#This Row],[sGain]])/2</f>
        <v>1.3460268974304199</v>
      </c>
      <c r="S26" s="10">
        <f>(S25+testdata[[#This Row],[sLoss]])/2</f>
        <v>1.0338528156280518</v>
      </c>
      <c r="T26" s="10">
        <f>testdata[[#This Row],[avgSgain]]/testdata[[#This Row],[avgSLoss]]</f>
        <v>1.3019521512960495</v>
      </c>
      <c r="U26" s="10">
        <f>100-100/(1+testdata[[#This Row],[sRS]])</f>
        <v>56.558610506435677</v>
      </c>
      <c r="V26" s="19"/>
      <c r="W26" s="19"/>
    </row>
    <row r="27" spans="1:23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IF(testdata[[#This Row],[close]]&gt;F26,testdata[[#This Row],[close]]-F26,0)</f>
        <v>0.29000000000002046</v>
      </c>
      <c r="I27" s="2">
        <f>IF(testdata[[#This Row],[close]]&lt;F26,F26-testdata[[#This Row],[close]],0)</f>
        <v>0</v>
      </c>
      <c r="J27" s="2">
        <f>(J26*2+testdata[[#This Row],[gain]])/3</f>
        <v>0.27630188350523521</v>
      </c>
      <c r="K27" s="2">
        <f>(K26*2+testdata[[#This Row],[loss]])/3</f>
        <v>9.3797081746163025E-2</v>
      </c>
      <c r="L27" s="10">
        <f>testdata[[#This Row],[avgGain]]/testdata[[#This Row],[avgLoss]]</f>
        <v>2.9457407241407907</v>
      </c>
      <c r="M27" s="10">
        <f>100-100/(1+testdata[[#This Row],[rs]])</f>
        <v>74.656216160331823</v>
      </c>
      <c r="N27" s="12">
        <f>(testdata[[#This Row],[close]]-F26)/F26</f>
        <v>1.3407924545749709E-3</v>
      </c>
      <c r="O27" s="1">
        <f>IF(AND(O26&gt;=0,testdata[[#This Row],[pctGain]]&gt;0),O26+1,IF(AND(O26&lt;=0,testdata[[#This Row],[pctGain]]&lt;0),O26-1,IF(AND(O26&lt;0,testdata[[#This Row],[pctGain]]&gt;0),1,IF(AND(O26&gt;0,testdata[[#This Row],[pctGain]]&lt;0),-1,0))))</f>
        <v>2</v>
      </c>
      <c r="P27" s="1">
        <f>IF(testdata[[#This Row],[streak]]&gt;O26,testdata[[#This Row],[streak]]-O26,0)</f>
        <v>1</v>
      </c>
      <c r="Q27" s="1">
        <f>IF(testdata[[#This Row],[streak]]&lt;O26,O26-testdata[[#This Row],[streak]],0)</f>
        <v>0</v>
      </c>
      <c r="R27" s="10">
        <f>(R26+testdata[[#This Row],[sGain]])/2</f>
        <v>1.17301344871521</v>
      </c>
      <c r="S27" s="10">
        <f>(S26+testdata[[#This Row],[sLoss]])/2</f>
        <v>0.51692640781402588</v>
      </c>
      <c r="T27" s="10">
        <f>testdata[[#This Row],[avgSgain]]/testdata[[#This Row],[avgSLoss]]</f>
        <v>2.2692078233643347</v>
      </c>
      <c r="U27" s="10">
        <f>100-100/(1+testdata[[#This Row],[sRS]])</f>
        <v>69.411550013639015</v>
      </c>
      <c r="V27" s="19"/>
      <c r="W27" s="19"/>
    </row>
    <row r="28" spans="1:23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IF(testdata[[#This Row],[close]]&gt;F27,testdata[[#This Row],[close]]-F27,0)</f>
        <v>1.2800000000000011</v>
      </c>
      <c r="I28" s="2">
        <f>IF(testdata[[#This Row],[close]]&lt;F27,F27-testdata[[#This Row],[close]],0)</f>
        <v>0</v>
      </c>
      <c r="J28" s="2">
        <f>(J27*2+testdata[[#This Row],[gain]])/3</f>
        <v>0.61086792233682385</v>
      </c>
      <c r="K28" s="2">
        <f>(K27*2+testdata[[#This Row],[loss]])/3</f>
        <v>6.2531387830775345E-2</v>
      </c>
      <c r="L28" s="10">
        <f>testdata[[#This Row],[avgGain]]/testdata[[#This Row],[avgLoss]]</f>
        <v>9.768980723568399</v>
      </c>
      <c r="M28" s="10">
        <f>100-100/(1+testdata[[#This Row],[rs]])</f>
        <v>90.714070108683032</v>
      </c>
      <c r="N28" s="12">
        <f>(testdata[[#This Row],[close]]-F27)/F27</f>
        <v>5.910056330224402E-3</v>
      </c>
      <c r="O28" s="1">
        <f>IF(AND(O27&gt;=0,testdata[[#This Row],[pctGain]]&gt;0),O27+1,IF(AND(O27&lt;=0,testdata[[#This Row],[pctGain]]&lt;0),O27-1,IF(AND(O27&lt;0,testdata[[#This Row],[pctGain]]&gt;0),1,IF(AND(O27&gt;0,testdata[[#This Row],[pctGain]]&lt;0),-1,0))))</f>
        <v>3</v>
      </c>
      <c r="P28" s="1">
        <f>IF(testdata[[#This Row],[streak]]&gt;O27,testdata[[#This Row],[streak]]-O27,0)</f>
        <v>1</v>
      </c>
      <c r="Q28" s="1">
        <f>IF(testdata[[#This Row],[streak]]&lt;O27,O27-testdata[[#This Row],[streak]],0)</f>
        <v>0</v>
      </c>
      <c r="R28" s="10">
        <f>(R27+testdata[[#This Row],[sGain]])/2</f>
        <v>1.086506724357605</v>
      </c>
      <c r="S28" s="10">
        <f>(S27+testdata[[#This Row],[sLoss]])/2</f>
        <v>0.25846320390701294</v>
      </c>
      <c r="T28" s="10">
        <f>testdata[[#This Row],[avgSgain]]/testdata[[#This Row],[avgSLoss]]</f>
        <v>4.2037191675009042</v>
      </c>
      <c r="U28" s="10">
        <f>100-100/(1+testdata[[#This Row],[sRS]])</f>
        <v>80.782975256517318</v>
      </c>
      <c r="V28" s="19"/>
      <c r="W28" s="19"/>
    </row>
    <row r="29" spans="1:23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IF(testdata[[#This Row],[close]]&gt;F28,testdata[[#This Row],[close]]-F28,0)</f>
        <v>0.85999999999998522</v>
      </c>
      <c r="I29" s="2">
        <f>IF(testdata[[#This Row],[close]]&lt;F28,F28-testdata[[#This Row],[close]],0)</f>
        <v>0</v>
      </c>
      <c r="J29" s="2">
        <f>(J28*2+testdata[[#This Row],[gain]])/3</f>
        <v>0.69391194822454427</v>
      </c>
      <c r="K29" s="2">
        <f>(K28*2+testdata[[#This Row],[loss]])/3</f>
        <v>4.1687591887183566E-2</v>
      </c>
      <c r="L29" s="10">
        <f>testdata[[#This Row],[avgGain]]/testdata[[#This Row],[avgLoss]]</f>
        <v>16.645527285491408</v>
      </c>
      <c r="M29" s="10">
        <f>100-100/(1+testdata[[#This Row],[rs]])</f>
        <v>94.332841496767145</v>
      </c>
      <c r="N29" s="12">
        <f>(testdata[[#This Row],[close]]-F28)/F28</f>
        <v>3.9474892132561517E-3</v>
      </c>
      <c r="O29" s="1">
        <f>IF(AND(O28&gt;=0,testdata[[#This Row],[pctGain]]&gt;0),O28+1,IF(AND(O28&lt;=0,testdata[[#This Row],[pctGain]]&lt;0),O28-1,IF(AND(O28&lt;0,testdata[[#This Row],[pctGain]]&gt;0),1,IF(AND(O28&gt;0,testdata[[#This Row],[pctGain]]&lt;0),-1,0))))</f>
        <v>4</v>
      </c>
      <c r="P29" s="1">
        <f>IF(testdata[[#This Row],[streak]]&gt;O28,testdata[[#This Row],[streak]]-O28,0)</f>
        <v>1</v>
      </c>
      <c r="Q29" s="1">
        <f>IF(testdata[[#This Row],[streak]]&lt;O28,O28-testdata[[#This Row],[streak]],0)</f>
        <v>0</v>
      </c>
      <c r="R29" s="10">
        <f>(R28+testdata[[#This Row],[sGain]])/2</f>
        <v>1.0432533621788025</v>
      </c>
      <c r="S29" s="10">
        <f>(S28+testdata[[#This Row],[sLoss]])/2</f>
        <v>0.12923160195350647</v>
      </c>
      <c r="T29" s="10">
        <f>testdata[[#This Row],[avgSgain]]/testdata[[#This Row],[avgSLoss]]</f>
        <v>8.0727418557740442</v>
      </c>
      <c r="U29" s="10">
        <f>100-100/(1+testdata[[#This Row],[sRS]])</f>
        <v>88.977973628076029</v>
      </c>
      <c r="V29" s="19"/>
      <c r="W29" s="19"/>
    </row>
    <row r="30" spans="1:23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IF(testdata[[#This Row],[close]]&gt;F29,testdata[[#This Row],[close]]-F29,0)</f>
        <v>1.1899999999999977</v>
      </c>
      <c r="I30" s="2">
        <f>IF(testdata[[#This Row],[close]]&lt;F29,F29-testdata[[#This Row],[close]],0)</f>
        <v>0</v>
      </c>
      <c r="J30" s="2">
        <f>(J29*2+testdata[[#This Row],[gain]])/3</f>
        <v>0.85927463214969535</v>
      </c>
      <c r="K30" s="2">
        <f>(K29*2+testdata[[#This Row],[loss]])/3</f>
        <v>2.7791727924789043E-2</v>
      </c>
      <c r="L30" s="10">
        <f>testdata[[#This Row],[avgGain]]/testdata[[#This Row],[avgLoss]]</f>
        <v>30.918359393669036</v>
      </c>
      <c r="M30" s="10">
        <f>100-100/(1+testdata[[#This Row],[rs]])</f>
        <v>96.86700689196968</v>
      </c>
      <c r="N30" s="12">
        <f>(testdata[[#This Row],[close]]-F29)/F29</f>
        <v>5.4407461594732885E-3</v>
      </c>
      <c r="O30" s="1">
        <f>IF(AND(O29&gt;=0,testdata[[#This Row],[pctGain]]&gt;0),O29+1,IF(AND(O29&lt;=0,testdata[[#This Row],[pctGain]]&lt;0),O29-1,IF(AND(O29&lt;0,testdata[[#This Row],[pctGain]]&gt;0),1,IF(AND(O29&gt;0,testdata[[#This Row],[pctGain]]&lt;0),-1,0))))</f>
        <v>5</v>
      </c>
      <c r="P30" s="1">
        <f>IF(testdata[[#This Row],[streak]]&gt;O29,testdata[[#This Row],[streak]]-O29,0)</f>
        <v>1</v>
      </c>
      <c r="Q30" s="1">
        <f>IF(testdata[[#This Row],[streak]]&lt;O29,O29-testdata[[#This Row],[streak]],0)</f>
        <v>0</v>
      </c>
      <c r="R30" s="10">
        <f>(R29+testdata[[#This Row],[sGain]])/2</f>
        <v>1.0216266810894012</v>
      </c>
      <c r="S30" s="10">
        <f>(S29+testdata[[#This Row],[sLoss]])/2</f>
        <v>6.4615800976753235E-2</v>
      </c>
      <c r="T30" s="10">
        <f>testdata[[#This Row],[avgSgain]]/testdata[[#This Row],[avgSLoss]]</f>
        <v>15.810787232320326</v>
      </c>
      <c r="U30" s="10">
        <f>100-100/(1+testdata[[#This Row],[sRS]])</f>
        <v>94.051438602010222</v>
      </c>
      <c r="V30" s="19"/>
      <c r="W30" s="19"/>
    </row>
    <row r="31" spans="1:23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IF(testdata[[#This Row],[close]]&gt;F30,testdata[[#This Row],[close]]-F30,0)</f>
        <v>0.87999999999999545</v>
      </c>
      <c r="I31" s="2">
        <f>IF(testdata[[#This Row],[close]]&lt;F30,F30-testdata[[#This Row],[close]],0)</f>
        <v>0</v>
      </c>
      <c r="J31" s="2">
        <f>(J30*2+testdata[[#This Row],[gain]])/3</f>
        <v>0.86618308809979538</v>
      </c>
      <c r="K31" s="2">
        <f>(K30*2+testdata[[#This Row],[loss]])/3</f>
        <v>1.852781861652603E-2</v>
      </c>
      <c r="L31" s="10">
        <f>testdata[[#This Row],[avgGain]]/testdata[[#This Row],[avgLoss]]</f>
        <v>46.750408454840809</v>
      </c>
      <c r="M31" s="10">
        <f>100-100/(1+testdata[[#This Row],[rs]])</f>
        <v>97.905777076345359</v>
      </c>
      <c r="N31" s="12">
        <f>(testdata[[#This Row],[close]]-F30)/F30</f>
        <v>4.0016370333317971E-3</v>
      </c>
      <c r="O31" s="1">
        <f>IF(AND(O30&gt;=0,testdata[[#This Row],[pctGain]]&gt;0),O30+1,IF(AND(O30&lt;=0,testdata[[#This Row],[pctGain]]&lt;0),O30-1,IF(AND(O30&lt;0,testdata[[#This Row],[pctGain]]&gt;0),1,IF(AND(O30&gt;0,testdata[[#This Row],[pctGain]]&lt;0),-1,0))))</f>
        <v>6</v>
      </c>
      <c r="P31" s="1">
        <f>IF(testdata[[#This Row],[streak]]&gt;O30,testdata[[#This Row],[streak]]-O30,0)</f>
        <v>1</v>
      </c>
      <c r="Q31" s="1">
        <f>IF(testdata[[#This Row],[streak]]&lt;O30,O30-testdata[[#This Row],[streak]],0)</f>
        <v>0</v>
      </c>
      <c r="R31" s="10">
        <f>(R30+testdata[[#This Row],[sGain]])/2</f>
        <v>1.0108133405447006</v>
      </c>
      <c r="S31" s="10">
        <f>(S30+testdata[[#This Row],[sLoss]])/2</f>
        <v>3.2307900488376617E-2</v>
      </c>
      <c r="T31" s="10">
        <f>testdata[[#This Row],[avgSgain]]/testdata[[#This Row],[avgSLoss]]</f>
        <v>31.286877985412886</v>
      </c>
      <c r="U31" s="10">
        <f>100-100/(1+testdata[[#This Row],[sRS]])</f>
        <v>96.902766503308882</v>
      </c>
      <c r="V31" s="19"/>
      <c r="W31" s="19"/>
    </row>
    <row r="32" spans="1:23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IF(testdata[[#This Row],[close]]&gt;F31,testdata[[#This Row],[close]]-F31,0)</f>
        <v>1.1500000000000057</v>
      </c>
      <c r="I32" s="2">
        <f>IF(testdata[[#This Row],[close]]&lt;F31,F31-testdata[[#This Row],[close]],0)</f>
        <v>0</v>
      </c>
      <c r="J32" s="2">
        <f>(J31*2+testdata[[#This Row],[gain]])/3</f>
        <v>0.96078872539986548</v>
      </c>
      <c r="K32" s="2">
        <f>(K31*2+testdata[[#This Row],[loss]])/3</f>
        <v>1.235187907768402E-2</v>
      </c>
      <c r="L32" s="10">
        <f>testdata[[#This Row],[avgGain]]/testdata[[#This Row],[avgLoss]]</f>
        <v>77.784822807706234</v>
      </c>
      <c r="M32" s="10">
        <f>100-100/(1+testdata[[#This Row],[rs]])</f>
        <v>98.730719998646506</v>
      </c>
      <c r="N32" s="12">
        <f>(testdata[[#This Row],[close]]-F31)/F31</f>
        <v>5.2085692286788611E-3</v>
      </c>
      <c r="O32" s="1">
        <f>IF(AND(O31&gt;=0,testdata[[#This Row],[pctGain]]&gt;0),O31+1,IF(AND(O31&lt;=0,testdata[[#This Row],[pctGain]]&lt;0),O31-1,IF(AND(O31&lt;0,testdata[[#This Row],[pctGain]]&gt;0),1,IF(AND(O31&gt;0,testdata[[#This Row],[pctGain]]&lt;0),-1,0))))</f>
        <v>7</v>
      </c>
      <c r="P32" s="1">
        <f>IF(testdata[[#This Row],[streak]]&gt;O31,testdata[[#This Row],[streak]]-O31,0)</f>
        <v>1</v>
      </c>
      <c r="Q32" s="1">
        <f>IF(testdata[[#This Row],[streak]]&lt;O31,O31-testdata[[#This Row],[streak]],0)</f>
        <v>0</v>
      </c>
      <c r="R32" s="10">
        <f>(R31+testdata[[#This Row],[sGain]])/2</f>
        <v>1.0054066702723503</v>
      </c>
      <c r="S32" s="10">
        <f>(S31+testdata[[#This Row],[sLoss]])/2</f>
        <v>1.6153950244188309E-2</v>
      </c>
      <c r="T32" s="10">
        <f>testdata[[#This Row],[avgSgain]]/testdata[[#This Row],[avgSLoss]]</f>
        <v>62.239059491598006</v>
      </c>
      <c r="U32" s="10">
        <f>100-100/(1+testdata[[#This Row],[sRS]])</f>
        <v>98.418698810451374</v>
      </c>
      <c r="V32" s="19"/>
      <c r="W32" s="19"/>
    </row>
    <row r="33" spans="1:23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IF(testdata[[#This Row],[close]]&gt;F32,testdata[[#This Row],[close]]-F32,0)</f>
        <v>0</v>
      </c>
      <c r="I33" s="2">
        <f>IF(testdata[[#This Row],[close]]&lt;F32,F32-testdata[[#This Row],[close]],0)</f>
        <v>0.18999999999999773</v>
      </c>
      <c r="J33" s="2">
        <f>(J32*2+testdata[[#This Row],[gain]])/3</f>
        <v>0.64052581693324362</v>
      </c>
      <c r="K33" s="2">
        <f>(K32*2+testdata[[#This Row],[loss]])/3</f>
        <v>7.1567919385121928E-2</v>
      </c>
      <c r="L33" s="10">
        <f>testdata[[#This Row],[avgGain]]/testdata[[#This Row],[avgLoss]]</f>
        <v>8.949901330600941</v>
      </c>
      <c r="M33" s="10">
        <f>100-100/(1+testdata[[#This Row],[rs]])</f>
        <v>89.949649079187367</v>
      </c>
      <c r="N33" s="12">
        <f>(testdata[[#This Row],[close]]-F32)/F32</f>
        <v>-8.5608723078308433E-4</v>
      </c>
      <c r="O33" s="1">
        <f>IF(AND(O32&gt;=0,testdata[[#This Row],[pctGain]]&gt;0),O32+1,IF(AND(O32&lt;=0,testdata[[#This Row],[pctGain]]&lt;0),O32-1,IF(AND(O32&lt;0,testdata[[#This Row],[pctGain]]&gt;0),1,IF(AND(O32&gt;0,testdata[[#This Row],[pctGain]]&lt;0),-1,0))))</f>
        <v>-1</v>
      </c>
      <c r="P33" s="1">
        <f>IF(testdata[[#This Row],[streak]]&gt;O32,testdata[[#This Row],[streak]]-O32,0)</f>
        <v>0</v>
      </c>
      <c r="Q33" s="1">
        <f>IF(testdata[[#This Row],[streak]]&lt;O32,O32-testdata[[#This Row],[streak]],0)</f>
        <v>8</v>
      </c>
      <c r="R33" s="10">
        <f>(R32+testdata[[#This Row],[sGain]])/2</f>
        <v>0.50270333513617516</v>
      </c>
      <c r="S33" s="10">
        <f>(S32+testdata[[#This Row],[sLoss]])/2</f>
        <v>4.0080769751220942</v>
      </c>
      <c r="T33" s="10">
        <f>testdata[[#This Row],[avgSgain]]/testdata[[#This Row],[avgSLoss]]</f>
        <v>0.12542257502947826</v>
      </c>
      <c r="U33" s="10">
        <f>100-100/(1+testdata[[#This Row],[sRS]])</f>
        <v>11.144487218607011</v>
      </c>
      <c r="V33" s="19"/>
      <c r="W33" s="19"/>
    </row>
    <row r="34" spans="1:23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IF(testdata[[#This Row],[close]]&gt;F33,testdata[[#This Row],[close]]-F33,0)</f>
        <v>0.34999999999999432</v>
      </c>
      <c r="I34" s="2">
        <f>IF(testdata[[#This Row],[close]]&lt;F33,F33-testdata[[#This Row],[close]],0)</f>
        <v>0</v>
      </c>
      <c r="J34" s="2">
        <f>(J33*2+testdata[[#This Row],[gain]])/3</f>
        <v>0.54368387795549389</v>
      </c>
      <c r="K34" s="2">
        <f>(K33*2+testdata[[#This Row],[loss]])/3</f>
        <v>4.7711946256747954E-2</v>
      </c>
      <c r="L34" s="10">
        <f>testdata[[#This Row],[avgGain]]/testdata[[#This Row],[avgLoss]]</f>
        <v>11.395131001988837</v>
      </c>
      <c r="M34" s="10">
        <f>100-100/(1+testdata[[#This Row],[rs]])</f>
        <v>91.932316005054346</v>
      </c>
      <c r="N34" s="12">
        <f>(testdata[[#This Row],[close]]-F33)/F33</f>
        <v>1.5783540022547657E-3</v>
      </c>
      <c r="O34" s="1">
        <f>IF(AND(O33&gt;=0,testdata[[#This Row],[pctGain]]&gt;0),O33+1,IF(AND(O33&lt;=0,testdata[[#This Row],[pctGain]]&lt;0),O33-1,IF(AND(O33&lt;0,testdata[[#This Row],[pctGain]]&gt;0),1,IF(AND(O33&gt;0,testdata[[#This Row],[pctGain]]&lt;0),-1,0))))</f>
        <v>1</v>
      </c>
      <c r="P34" s="1">
        <f>IF(testdata[[#This Row],[streak]]&gt;O33,testdata[[#This Row],[streak]]-O33,0)</f>
        <v>2</v>
      </c>
      <c r="Q34" s="1">
        <f>IF(testdata[[#This Row],[streak]]&lt;O33,O33-testdata[[#This Row],[streak]],0)</f>
        <v>0</v>
      </c>
      <c r="R34" s="10">
        <f>(R33+testdata[[#This Row],[sGain]])/2</f>
        <v>1.2513516675680876</v>
      </c>
      <c r="S34" s="10">
        <f>(S33+testdata[[#This Row],[sLoss]])/2</f>
        <v>2.0040384875610471</v>
      </c>
      <c r="T34" s="10">
        <f>testdata[[#This Row],[avgSgain]]/testdata[[#This Row],[avgSLoss]]</f>
        <v>0.62441498770365744</v>
      </c>
      <c r="U34" s="10">
        <f>100-100/(1+testdata[[#This Row],[sRS]])</f>
        <v>38.439376171132054</v>
      </c>
      <c r="V34" s="19"/>
      <c r="W34" s="19"/>
    </row>
    <row r="35" spans="1:23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IF(testdata[[#This Row],[close]]&gt;F34,testdata[[#This Row],[close]]-F34,0)</f>
        <v>1.3300000000000125</v>
      </c>
      <c r="I35" s="2">
        <f>IF(testdata[[#This Row],[close]]&lt;F34,F34-testdata[[#This Row],[close]],0)</f>
        <v>0</v>
      </c>
      <c r="J35" s="2">
        <f>(J34*2+testdata[[#This Row],[gain]])/3</f>
        <v>0.80578925197033335</v>
      </c>
      <c r="K35" s="2">
        <f>(K34*2+testdata[[#This Row],[loss]])/3</f>
        <v>3.1807964171165305E-2</v>
      </c>
      <c r="L35" s="10">
        <f>testdata[[#This Row],[avgGain]]/testdata[[#This Row],[avgLoss]]</f>
        <v>25.332940128900201</v>
      </c>
      <c r="M35" s="10">
        <f>100-100/(1+testdata[[#This Row],[rs]])</f>
        <v>96.202474941632104</v>
      </c>
      <c r="N35" s="12">
        <f>(testdata[[#This Row],[close]]-F34)/F34</f>
        <v>5.988293561458859E-3</v>
      </c>
      <c r="O35" s="1">
        <f>IF(AND(O34&gt;=0,testdata[[#This Row],[pctGain]]&gt;0),O34+1,IF(AND(O34&lt;=0,testdata[[#This Row],[pctGain]]&lt;0),O34-1,IF(AND(O34&lt;0,testdata[[#This Row],[pctGain]]&gt;0),1,IF(AND(O34&gt;0,testdata[[#This Row],[pctGain]]&lt;0),-1,0))))</f>
        <v>2</v>
      </c>
      <c r="P35" s="1">
        <f>IF(testdata[[#This Row],[streak]]&gt;O34,testdata[[#This Row],[streak]]-O34,0)</f>
        <v>1</v>
      </c>
      <c r="Q35" s="1">
        <f>IF(testdata[[#This Row],[streak]]&lt;O34,O34-testdata[[#This Row],[streak]],0)</f>
        <v>0</v>
      </c>
      <c r="R35" s="10">
        <f>(R34+testdata[[#This Row],[sGain]])/2</f>
        <v>1.1256758337840438</v>
      </c>
      <c r="S35" s="10">
        <f>(S34+testdata[[#This Row],[sLoss]])/2</f>
        <v>1.0020192437805235</v>
      </c>
      <c r="T35" s="10">
        <f>testdata[[#This Row],[avgSgain]]/testdata[[#This Row],[avgSLoss]]</f>
        <v>1.1234074003778367</v>
      </c>
      <c r="U35" s="10">
        <f>100-100/(1+testdata[[#This Row],[sRS]])</f>
        <v>52.905881376222901</v>
      </c>
      <c r="V35" s="19"/>
      <c r="W35" s="19"/>
    </row>
    <row r="36" spans="1:23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IF(testdata[[#This Row],[close]]&gt;F35,testdata[[#This Row],[close]]-F35,0)</f>
        <v>0</v>
      </c>
      <c r="I36" s="2">
        <f>IF(testdata[[#This Row],[close]]&lt;F35,F35-testdata[[#This Row],[close]],0)</f>
        <v>0.20000000000001705</v>
      </c>
      <c r="J36" s="2">
        <f>(J35*2+testdata[[#This Row],[gain]])/3</f>
        <v>0.53719283464688894</v>
      </c>
      <c r="K36" s="2">
        <f>(K35*2+testdata[[#This Row],[loss]])/3</f>
        <v>8.7871976114115888E-2</v>
      </c>
      <c r="L36" s="10">
        <f>testdata[[#This Row],[avgGain]]/testdata[[#This Row],[avgLoss]]</f>
        <v>6.1133578462974096</v>
      </c>
      <c r="M36" s="10">
        <f>100-100/(1+testdata[[#This Row],[rs]])</f>
        <v>85.94194160328216</v>
      </c>
      <c r="N36" s="12">
        <f>(testdata[[#This Row],[close]]-F35)/F35</f>
        <v>-8.951349415925213E-4</v>
      </c>
      <c r="O36" s="1">
        <f>IF(AND(O35&gt;=0,testdata[[#This Row],[pctGain]]&gt;0),O35+1,IF(AND(O35&lt;=0,testdata[[#This Row],[pctGain]]&lt;0),O35-1,IF(AND(O35&lt;0,testdata[[#This Row],[pctGain]]&gt;0),1,IF(AND(O35&gt;0,testdata[[#This Row],[pctGain]]&lt;0),-1,0))))</f>
        <v>-1</v>
      </c>
      <c r="P36" s="1">
        <f>IF(testdata[[#This Row],[streak]]&gt;O35,testdata[[#This Row],[streak]]-O35,0)</f>
        <v>0</v>
      </c>
      <c r="Q36" s="1">
        <f>IF(testdata[[#This Row],[streak]]&lt;O35,O35-testdata[[#This Row],[streak]],0)</f>
        <v>3</v>
      </c>
      <c r="R36" s="10">
        <f>(R35+testdata[[#This Row],[sGain]])/2</f>
        <v>0.56283791689202189</v>
      </c>
      <c r="S36" s="10">
        <f>(S35+testdata[[#This Row],[sLoss]])/2</f>
        <v>2.0010096218902618</v>
      </c>
      <c r="T36" s="10">
        <f>testdata[[#This Row],[avgSgain]]/testdata[[#This Row],[avgSLoss]]</f>
        <v>0.28127696675458003</v>
      </c>
      <c r="U36" s="10">
        <f>100-100/(1+testdata[[#This Row],[sRS]])</f>
        <v>21.952862187715951</v>
      </c>
      <c r="V36" s="19"/>
      <c r="W36" s="19"/>
    </row>
    <row r="37" spans="1:23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IF(testdata[[#This Row],[close]]&gt;F36,testdata[[#This Row],[close]]-F36,0)</f>
        <v>0.15000000000000568</v>
      </c>
      <c r="I37" s="2">
        <f>IF(testdata[[#This Row],[close]]&lt;F36,F36-testdata[[#This Row],[close]],0)</f>
        <v>0</v>
      </c>
      <c r="J37" s="2">
        <f>(J36*2+testdata[[#This Row],[gain]])/3</f>
        <v>0.40812855643126117</v>
      </c>
      <c r="K37" s="2">
        <f>(K36*2+testdata[[#This Row],[loss]])/3</f>
        <v>5.858131740941059E-2</v>
      </c>
      <c r="L37" s="10">
        <f>testdata[[#This Row],[avgGain]]/testdata[[#This Row],[avgLoss]]</f>
        <v>6.9668722807810877</v>
      </c>
      <c r="M37" s="10">
        <f>100-100/(1+testdata[[#This Row],[rs]])</f>
        <v>87.448022702556017</v>
      </c>
      <c r="N37" s="12">
        <f>(testdata[[#This Row],[close]]-F36)/F36</f>
        <v>6.7195269453033057E-4</v>
      </c>
      <c r="O37" s="1">
        <f>IF(AND(O36&gt;=0,testdata[[#This Row],[pctGain]]&gt;0),O36+1,IF(AND(O36&lt;=0,testdata[[#This Row],[pctGain]]&lt;0),O36-1,IF(AND(O36&lt;0,testdata[[#This Row],[pctGain]]&gt;0),1,IF(AND(O36&gt;0,testdata[[#This Row],[pctGain]]&lt;0),-1,0))))</f>
        <v>1</v>
      </c>
      <c r="P37" s="1">
        <f>IF(testdata[[#This Row],[streak]]&gt;O36,testdata[[#This Row],[streak]]-O36,0)</f>
        <v>2</v>
      </c>
      <c r="Q37" s="1">
        <f>IF(testdata[[#This Row],[streak]]&lt;O36,O36-testdata[[#This Row],[streak]],0)</f>
        <v>0</v>
      </c>
      <c r="R37" s="10">
        <f>(R36+testdata[[#This Row],[sGain]])/2</f>
        <v>1.2814189584460109</v>
      </c>
      <c r="S37" s="10">
        <f>(S36+testdata[[#This Row],[sLoss]])/2</f>
        <v>1.0005048109451309</v>
      </c>
      <c r="T37" s="10">
        <f>testdata[[#This Row],[avgSgain]]/testdata[[#This Row],[avgSLoss]]</f>
        <v>1.2807724105149614</v>
      </c>
      <c r="U37" s="10">
        <f>100-100/(1+testdata[[#This Row],[sRS]])</f>
        <v>56.155204465393538</v>
      </c>
      <c r="V37" s="19"/>
      <c r="W37" s="19"/>
    </row>
    <row r="38" spans="1:23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IF(testdata[[#This Row],[close]]&gt;F37,testdata[[#This Row],[close]]-F37,0)</f>
        <v>0.28000000000000114</v>
      </c>
      <c r="I38" s="2">
        <f>IF(testdata[[#This Row],[close]]&lt;F37,F37-testdata[[#This Row],[close]],0)</f>
        <v>0</v>
      </c>
      <c r="J38" s="2">
        <f>(J37*2+testdata[[#This Row],[gain]])/3</f>
        <v>0.3654190376208411</v>
      </c>
      <c r="K38" s="2">
        <f>(K37*2+testdata[[#This Row],[loss]])/3</f>
        <v>3.9054211606273724E-2</v>
      </c>
      <c r="L38" s="10">
        <f>testdata[[#This Row],[avgGain]]/testdata[[#This Row],[avgLoss]]</f>
        <v>9.3567126973353023</v>
      </c>
      <c r="M38" s="10">
        <f>100-100/(1+testdata[[#This Row],[rs]])</f>
        <v>90.344426564451368</v>
      </c>
      <c r="N38" s="12">
        <f>(testdata[[#This Row],[close]]-F37)/F37</f>
        <v>1.2534694242994052E-3</v>
      </c>
      <c r="O38" s="1">
        <f>IF(AND(O37&gt;=0,testdata[[#This Row],[pctGain]]&gt;0),O37+1,IF(AND(O37&lt;=0,testdata[[#This Row],[pctGain]]&lt;0),O37-1,IF(AND(O37&lt;0,testdata[[#This Row],[pctGain]]&gt;0),1,IF(AND(O37&gt;0,testdata[[#This Row],[pctGain]]&lt;0),-1,0))))</f>
        <v>2</v>
      </c>
      <c r="P38" s="1">
        <f>IF(testdata[[#This Row],[streak]]&gt;O37,testdata[[#This Row],[streak]]-O37,0)</f>
        <v>1</v>
      </c>
      <c r="Q38" s="1">
        <f>IF(testdata[[#This Row],[streak]]&lt;O37,O37-testdata[[#This Row],[streak]],0)</f>
        <v>0</v>
      </c>
      <c r="R38" s="10">
        <f>(R37+testdata[[#This Row],[sGain]])/2</f>
        <v>1.1407094792230055</v>
      </c>
      <c r="S38" s="10">
        <f>(S37+testdata[[#This Row],[sLoss]])/2</f>
        <v>0.50025240547256544</v>
      </c>
      <c r="T38" s="10">
        <f>testdata[[#This Row],[avgSgain]]/testdata[[#This Row],[avgSLoss]]</f>
        <v>2.2802678542753427</v>
      </c>
      <c r="U38" s="10">
        <f>100-100/(1+testdata[[#This Row],[sRS]])</f>
        <v>69.514684640870158</v>
      </c>
      <c r="V38" s="19"/>
      <c r="W38" s="19"/>
    </row>
    <row r="39" spans="1:23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IF(testdata[[#This Row],[close]]&gt;F38,testdata[[#This Row],[close]]-F38,0)</f>
        <v>0.34999999999999432</v>
      </c>
      <c r="I39" s="2">
        <f>IF(testdata[[#This Row],[close]]&lt;F38,F38-testdata[[#This Row],[close]],0)</f>
        <v>0</v>
      </c>
      <c r="J39" s="2">
        <f>(J38*2+testdata[[#This Row],[gain]])/3</f>
        <v>0.36027935841389214</v>
      </c>
      <c r="K39" s="2">
        <f>(K38*2+testdata[[#This Row],[loss]])/3</f>
        <v>2.6036141070849148E-2</v>
      </c>
      <c r="L39" s="10">
        <f>testdata[[#This Row],[avgGain]]/testdata[[#This Row],[avgLoss]]</f>
        <v>13.837663478374367</v>
      </c>
      <c r="M39" s="10">
        <f>100-100/(1+testdata[[#This Row],[rs]])</f>
        <v>93.260394391222832</v>
      </c>
      <c r="N39" s="12">
        <f>(testdata[[#This Row],[close]]-F38)/F38</f>
        <v>1.564875257086624E-3</v>
      </c>
      <c r="O39" s="1">
        <f>IF(AND(O38&gt;=0,testdata[[#This Row],[pctGain]]&gt;0),O38+1,IF(AND(O38&lt;=0,testdata[[#This Row],[pctGain]]&lt;0),O38-1,IF(AND(O38&lt;0,testdata[[#This Row],[pctGain]]&gt;0),1,IF(AND(O38&gt;0,testdata[[#This Row],[pctGain]]&lt;0),-1,0))))</f>
        <v>3</v>
      </c>
      <c r="P39" s="1">
        <f>IF(testdata[[#This Row],[streak]]&gt;O38,testdata[[#This Row],[streak]]-O38,0)</f>
        <v>1</v>
      </c>
      <c r="Q39" s="1">
        <f>IF(testdata[[#This Row],[streak]]&lt;O38,O38-testdata[[#This Row],[streak]],0)</f>
        <v>0</v>
      </c>
      <c r="R39" s="10">
        <f>(R38+testdata[[#This Row],[sGain]])/2</f>
        <v>1.0703547396115027</v>
      </c>
      <c r="S39" s="10">
        <f>(S38+testdata[[#This Row],[sLoss]])/2</f>
        <v>0.25012620273628272</v>
      </c>
      <c r="T39" s="10">
        <f>testdata[[#This Row],[avgSgain]]/testdata[[#This Row],[avgSLoss]]</f>
        <v>4.279258741796105</v>
      </c>
      <c r="U39" s="10">
        <f>100-100/(1+testdata[[#This Row],[sRS]])</f>
        <v>81.05794678932935</v>
      </c>
      <c r="V39" s="19"/>
      <c r="W39" s="19"/>
    </row>
    <row r="40" spans="1:23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IF(testdata[[#This Row],[close]]&gt;F39,testdata[[#This Row],[close]]-F39,0)</f>
        <v>0</v>
      </c>
      <c r="I40" s="2">
        <f>IF(testdata[[#This Row],[close]]&lt;F39,F39-testdata[[#This Row],[close]],0)</f>
        <v>0.59999999999999432</v>
      </c>
      <c r="J40" s="2">
        <f>(J39*2+testdata[[#This Row],[gain]])/3</f>
        <v>0.24018623894259475</v>
      </c>
      <c r="K40" s="2">
        <f>(K39*2+testdata[[#This Row],[loss]])/3</f>
        <v>0.21735742738056421</v>
      </c>
      <c r="L40" s="10">
        <f>testdata[[#This Row],[avgGain]]/testdata[[#This Row],[avgLoss]]</f>
        <v>1.1050289002641731</v>
      </c>
      <c r="M40" s="10">
        <f>100-100/(1+testdata[[#This Row],[rs]])</f>
        <v>52.494713974021749</v>
      </c>
      <c r="N40" s="12">
        <f>(testdata[[#This Row],[close]]-F39)/F39</f>
        <v>-2.6784518548278844E-3</v>
      </c>
      <c r="O40" s="1">
        <f>IF(AND(O39&gt;=0,testdata[[#This Row],[pctGain]]&gt;0),O39+1,IF(AND(O39&lt;=0,testdata[[#This Row],[pctGain]]&lt;0),O39-1,IF(AND(O39&lt;0,testdata[[#This Row],[pctGain]]&gt;0),1,IF(AND(O39&gt;0,testdata[[#This Row],[pctGain]]&lt;0),-1,0))))</f>
        <v>-1</v>
      </c>
      <c r="P40" s="1">
        <f>IF(testdata[[#This Row],[streak]]&gt;O39,testdata[[#This Row],[streak]]-O39,0)</f>
        <v>0</v>
      </c>
      <c r="Q40" s="1">
        <f>IF(testdata[[#This Row],[streak]]&lt;O39,O39-testdata[[#This Row],[streak]],0)</f>
        <v>4</v>
      </c>
      <c r="R40" s="10">
        <f>(R39+testdata[[#This Row],[sGain]])/2</f>
        <v>0.53517736980575137</v>
      </c>
      <c r="S40" s="10">
        <f>(S39+testdata[[#This Row],[sLoss]])/2</f>
        <v>2.1250631013681414</v>
      </c>
      <c r="T40" s="10">
        <f>testdata[[#This Row],[avgSgain]]/testdata[[#This Row],[avgSLoss]]</f>
        <v>0.2518406956768473</v>
      </c>
      <c r="U40" s="10">
        <f>100-100/(1+testdata[[#This Row],[sRS]])</f>
        <v>20.117631304571205</v>
      </c>
      <c r="V40" s="19"/>
      <c r="W40" s="19"/>
    </row>
    <row r="41" spans="1:23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IF(testdata[[#This Row],[close]]&gt;F40,testdata[[#This Row],[close]]-F40,0)</f>
        <v>3.1200000000000045</v>
      </c>
      <c r="I41" s="2">
        <f>IF(testdata[[#This Row],[close]]&lt;F40,F40-testdata[[#This Row],[close]],0)</f>
        <v>0</v>
      </c>
      <c r="J41" s="2">
        <f>(J40*2+testdata[[#This Row],[gain]])/3</f>
        <v>1.2001241592950647</v>
      </c>
      <c r="K41" s="2">
        <f>(K40*2+testdata[[#This Row],[loss]])/3</f>
        <v>0.14490495158704281</v>
      </c>
      <c r="L41" s="10">
        <f>testdata[[#This Row],[avgGain]]/testdata[[#This Row],[avgLoss]]</f>
        <v>8.2821473396936565</v>
      </c>
      <c r="M41" s="10">
        <f>100-100/(1+testdata[[#This Row],[rs]])</f>
        <v>89.226630827937242</v>
      </c>
      <c r="N41" s="12">
        <f>(testdata[[#This Row],[close]]-F40)/F40</f>
        <v>1.3965355176581195E-2</v>
      </c>
      <c r="O41" s="1">
        <f>IF(AND(O40&gt;=0,testdata[[#This Row],[pctGain]]&gt;0),O40+1,IF(AND(O40&lt;=0,testdata[[#This Row],[pctGain]]&lt;0),O40-1,IF(AND(O40&lt;0,testdata[[#This Row],[pctGain]]&gt;0),1,IF(AND(O40&gt;0,testdata[[#This Row],[pctGain]]&lt;0),-1,0))))</f>
        <v>1</v>
      </c>
      <c r="P41" s="1">
        <f>IF(testdata[[#This Row],[streak]]&gt;O40,testdata[[#This Row],[streak]]-O40,0)</f>
        <v>2</v>
      </c>
      <c r="Q41" s="1">
        <f>IF(testdata[[#This Row],[streak]]&lt;O40,O40-testdata[[#This Row],[streak]],0)</f>
        <v>0</v>
      </c>
      <c r="R41" s="10">
        <f>(R40+testdata[[#This Row],[sGain]])/2</f>
        <v>1.2675886849028757</v>
      </c>
      <c r="S41" s="10">
        <f>(S40+testdata[[#This Row],[sLoss]])/2</f>
        <v>1.0625315506840707</v>
      </c>
      <c r="T41" s="10">
        <f>testdata[[#This Row],[avgSgain]]/testdata[[#This Row],[avgSLoss]]</f>
        <v>1.1929892190841644</v>
      </c>
      <c r="U41" s="10">
        <f>100-100/(1+testdata[[#This Row],[sRS]])</f>
        <v>54.400140625514808</v>
      </c>
      <c r="V41" s="19"/>
      <c r="W41" s="19"/>
    </row>
    <row r="42" spans="1:23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IF(testdata[[#This Row],[close]]&gt;F41,testdata[[#This Row],[close]]-F41,0)</f>
        <v>0</v>
      </c>
      <c r="I42" s="2">
        <f>IF(testdata[[#This Row],[close]]&lt;F41,F41-testdata[[#This Row],[close]],0)</f>
        <v>1.4199999999999875</v>
      </c>
      <c r="J42" s="2">
        <f>(J41*2+testdata[[#This Row],[gain]])/3</f>
        <v>0.80008277286337648</v>
      </c>
      <c r="K42" s="2">
        <f>(K41*2+testdata[[#This Row],[loss]])/3</f>
        <v>0.56993663439135778</v>
      </c>
      <c r="L42" s="10">
        <f>testdata[[#This Row],[avgGain]]/testdata[[#This Row],[avgLoss]]</f>
        <v>1.4038100458620186</v>
      </c>
      <c r="M42" s="10">
        <f>100-100/(1+testdata[[#This Row],[rs]])</f>
        <v>58.39937512028348</v>
      </c>
      <c r="N42" s="12">
        <f>(testdata[[#This Row],[close]]-F41)/F41</f>
        <v>-6.2684854103208735E-3</v>
      </c>
      <c r="O42" s="1">
        <f>IF(AND(O41&gt;=0,testdata[[#This Row],[pctGain]]&gt;0),O41+1,IF(AND(O41&lt;=0,testdata[[#This Row],[pctGain]]&lt;0),O41-1,IF(AND(O41&lt;0,testdata[[#This Row],[pctGain]]&gt;0),1,IF(AND(O41&gt;0,testdata[[#This Row],[pctGain]]&lt;0),-1,0))))</f>
        <v>-1</v>
      </c>
      <c r="P42" s="1">
        <f>IF(testdata[[#This Row],[streak]]&gt;O41,testdata[[#This Row],[streak]]-O41,0)</f>
        <v>0</v>
      </c>
      <c r="Q42" s="1">
        <f>IF(testdata[[#This Row],[streak]]&lt;O41,O41-testdata[[#This Row],[streak]],0)</f>
        <v>2</v>
      </c>
      <c r="R42" s="10">
        <f>(R41+testdata[[#This Row],[sGain]])/2</f>
        <v>0.63379434245143784</v>
      </c>
      <c r="S42" s="10">
        <f>(S41+testdata[[#This Row],[sLoss]])/2</f>
        <v>1.5312657753420353</v>
      </c>
      <c r="T42" s="10">
        <f>testdata[[#This Row],[avgSgain]]/testdata[[#This Row],[avgSLoss]]</f>
        <v>0.41390224522576341</v>
      </c>
      <c r="U42" s="10">
        <f>100-100/(1+testdata[[#This Row],[sRS]])</f>
        <v>29.273752596642495</v>
      </c>
      <c r="V42" s="19"/>
      <c r="W42" s="19"/>
    </row>
    <row r="43" spans="1:23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IF(testdata[[#This Row],[close]]&gt;F42,testdata[[#This Row],[close]]-F42,0)</f>
        <v>0.13999999999998636</v>
      </c>
      <c r="I43" s="2">
        <f>IF(testdata[[#This Row],[close]]&lt;F42,F42-testdata[[#This Row],[close]],0)</f>
        <v>0</v>
      </c>
      <c r="J43" s="2">
        <f>(J42*2+testdata[[#This Row],[gain]])/3</f>
        <v>0.58005518190891314</v>
      </c>
      <c r="K43" s="2">
        <f>(K42*2+testdata[[#This Row],[loss]])/3</f>
        <v>0.37995775626090517</v>
      </c>
      <c r="L43" s="10">
        <f>testdata[[#This Row],[avgGain]]/testdata[[#This Row],[avgLoss]]</f>
        <v>1.5266307171016331</v>
      </c>
      <c r="M43" s="10">
        <f>100-100/(1+testdata[[#This Row],[rs]])</f>
        <v>60.421600464545634</v>
      </c>
      <c r="N43" s="12">
        <f>(testdata[[#This Row],[close]]-F42)/F42</f>
        <v>6.219181733374188E-4</v>
      </c>
      <c r="O43" s="1">
        <f>IF(AND(O42&gt;=0,testdata[[#This Row],[pctGain]]&gt;0),O42+1,IF(AND(O42&lt;=0,testdata[[#This Row],[pctGain]]&lt;0),O42-1,IF(AND(O42&lt;0,testdata[[#This Row],[pctGain]]&gt;0),1,IF(AND(O42&gt;0,testdata[[#This Row],[pctGain]]&lt;0),-1,0))))</f>
        <v>1</v>
      </c>
      <c r="P43" s="1">
        <f>IF(testdata[[#This Row],[streak]]&gt;O42,testdata[[#This Row],[streak]]-O42,0)</f>
        <v>2</v>
      </c>
      <c r="Q43" s="1">
        <f>IF(testdata[[#This Row],[streak]]&lt;O42,O42-testdata[[#This Row],[streak]],0)</f>
        <v>0</v>
      </c>
      <c r="R43" s="10">
        <f>(R42+testdata[[#This Row],[sGain]])/2</f>
        <v>1.3168971712257189</v>
      </c>
      <c r="S43" s="10">
        <f>(S42+testdata[[#This Row],[sLoss]])/2</f>
        <v>0.76563288767101767</v>
      </c>
      <c r="T43" s="10">
        <f>testdata[[#This Row],[avgSgain]]/testdata[[#This Row],[avgSLoss]]</f>
        <v>1.7200112383254522</v>
      </c>
      <c r="U43" s="10">
        <f>100-100/(1+testdata[[#This Row],[sRS]])</f>
        <v>63.235446019126009</v>
      </c>
      <c r="V43" s="19"/>
      <c r="W43" s="19"/>
    </row>
    <row r="44" spans="1:23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IF(testdata[[#This Row],[close]]&gt;F43,testdata[[#This Row],[close]]-F43,0)</f>
        <v>0</v>
      </c>
      <c r="I44" s="2">
        <f>IF(testdata[[#This Row],[close]]&lt;F43,F43-testdata[[#This Row],[close]],0)</f>
        <v>0.66999999999998749</v>
      </c>
      <c r="J44" s="2">
        <f>(J43*2+testdata[[#This Row],[gain]])/3</f>
        <v>0.38670345460594208</v>
      </c>
      <c r="K44" s="2">
        <f>(K43*2+testdata[[#This Row],[loss]])/3</f>
        <v>0.47663850417393255</v>
      </c>
      <c r="L44" s="10">
        <f>testdata[[#This Row],[avgGain]]/testdata[[#This Row],[avgLoss]]</f>
        <v>0.81131392285678239</v>
      </c>
      <c r="M44" s="10">
        <f>100-100/(1+testdata[[#This Row],[rs]])</f>
        <v>44.7914584335104</v>
      </c>
      <c r="N44" s="12">
        <f>(testdata[[#This Row],[close]]-F43)/F43</f>
        <v>-2.9744728079910653E-3</v>
      </c>
      <c r="O44" s="1">
        <f>IF(AND(O43&gt;=0,testdata[[#This Row],[pctGain]]&gt;0),O43+1,IF(AND(O43&lt;=0,testdata[[#This Row],[pctGain]]&lt;0),O43-1,IF(AND(O43&lt;0,testdata[[#This Row],[pctGain]]&gt;0),1,IF(AND(O43&gt;0,testdata[[#This Row],[pctGain]]&lt;0),-1,0))))</f>
        <v>-1</v>
      </c>
      <c r="P44" s="1">
        <f>IF(testdata[[#This Row],[streak]]&gt;O43,testdata[[#This Row],[streak]]-O43,0)</f>
        <v>0</v>
      </c>
      <c r="Q44" s="1">
        <f>IF(testdata[[#This Row],[streak]]&lt;O43,O43-testdata[[#This Row],[streak]],0)</f>
        <v>2</v>
      </c>
      <c r="R44" s="10">
        <f>(R43+testdata[[#This Row],[sGain]])/2</f>
        <v>0.65844858561285946</v>
      </c>
      <c r="S44" s="10">
        <f>(S43+testdata[[#This Row],[sLoss]])/2</f>
        <v>1.3828164438355088</v>
      </c>
      <c r="T44" s="10">
        <f>testdata[[#This Row],[avgSgain]]/testdata[[#This Row],[avgSLoss]]</f>
        <v>0.47616485076394155</v>
      </c>
      <c r="U44" s="10">
        <f>100-100/(1+testdata[[#This Row],[sRS]])</f>
        <v>32.256888552624574</v>
      </c>
      <c r="V44" s="19"/>
      <c r="W44" s="19"/>
    </row>
    <row r="45" spans="1:23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IF(testdata[[#This Row],[close]]&gt;F44,testdata[[#This Row],[close]]-F44,0)</f>
        <v>0</v>
      </c>
      <c r="I45" s="2">
        <f>IF(testdata[[#This Row],[close]]&lt;F44,F44-testdata[[#This Row],[close]],0)</f>
        <v>0.67000000000001592</v>
      </c>
      <c r="J45" s="2">
        <f>(J44*2+testdata[[#This Row],[gain]])/3</f>
        <v>0.25780230307062807</v>
      </c>
      <c r="K45" s="2">
        <f>(K44*2+testdata[[#This Row],[loss]])/3</f>
        <v>0.5410923361159603</v>
      </c>
      <c r="L45" s="10">
        <f>testdata[[#This Row],[avgGain]]/testdata[[#This Row],[avgLoss]]</f>
        <v>0.47644789227873857</v>
      </c>
      <c r="M45" s="10">
        <f>100-100/(1+testdata[[#This Row],[rs]])</f>
        <v>32.269875203207647</v>
      </c>
      <c r="N45" s="12">
        <f>(testdata[[#This Row],[close]]-F44)/F44</f>
        <v>-2.9833466916021722E-3</v>
      </c>
      <c r="O45" s="1">
        <f>IF(AND(O44&gt;=0,testdata[[#This Row],[pctGain]]&gt;0),O44+1,IF(AND(O44&lt;=0,testdata[[#This Row],[pctGain]]&lt;0),O44-1,IF(AND(O44&lt;0,testdata[[#This Row],[pctGain]]&gt;0),1,IF(AND(O44&gt;0,testdata[[#This Row],[pctGain]]&lt;0),-1,0))))</f>
        <v>-2</v>
      </c>
      <c r="P45" s="1">
        <f>IF(testdata[[#This Row],[streak]]&gt;O44,testdata[[#This Row],[streak]]-O44,0)</f>
        <v>0</v>
      </c>
      <c r="Q45" s="1">
        <f>IF(testdata[[#This Row],[streak]]&lt;O44,O44-testdata[[#This Row],[streak]],0)</f>
        <v>1</v>
      </c>
      <c r="R45" s="10">
        <f>(R44+testdata[[#This Row],[sGain]])/2</f>
        <v>0.32922429280642973</v>
      </c>
      <c r="S45" s="10">
        <f>(S44+testdata[[#This Row],[sLoss]])/2</f>
        <v>1.1914082219177544</v>
      </c>
      <c r="T45" s="10">
        <f>testdata[[#This Row],[avgSgain]]/testdata[[#This Row],[avgSLoss]]</f>
        <v>0.27633206381310066</v>
      </c>
      <c r="U45" s="10">
        <f>100-100/(1+testdata[[#This Row],[sRS]])</f>
        <v>21.650483573024559</v>
      </c>
      <c r="V45" s="19"/>
      <c r="W45" s="19"/>
    </row>
    <row r="46" spans="1:23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IF(testdata[[#This Row],[close]]&gt;F45,testdata[[#This Row],[close]]-F45,0)</f>
        <v>0</v>
      </c>
      <c r="I46" s="2">
        <f>IF(testdata[[#This Row],[close]]&lt;F45,F45-testdata[[#This Row],[close]],0)</f>
        <v>0.41999999999998749</v>
      </c>
      <c r="J46" s="2">
        <f>(J45*2+testdata[[#This Row],[gain]])/3</f>
        <v>0.17186820204708539</v>
      </c>
      <c r="K46" s="2">
        <f>(K45*2+testdata[[#This Row],[loss]])/3</f>
        <v>0.50072822407730266</v>
      </c>
      <c r="L46" s="10">
        <f>testdata[[#This Row],[avgGain]]/testdata[[#This Row],[avgLoss]]</f>
        <v>0.34323649793016719</v>
      </c>
      <c r="M46" s="10">
        <f>100-100/(1+testdata[[#This Row],[rs]])</f>
        <v>25.552946071601724</v>
      </c>
      <c r="N46" s="12">
        <f>(testdata[[#This Row],[close]]-F45)/F45</f>
        <v>-1.8757536510204435E-3</v>
      </c>
      <c r="O46" s="1">
        <f>IF(AND(O45&gt;=0,testdata[[#This Row],[pctGain]]&gt;0),O45+1,IF(AND(O45&lt;=0,testdata[[#This Row],[pctGain]]&lt;0),O45-1,IF(AND(O45&lt;0,testdata[[#This Row],[pctGain]]&gt;0),1,IF(AND(O45&gt;0,testdata[[#This Row],[pctGain]]&lt;0),-1,0))))</f>
        <v>-3</v>
      </c>
      <c r="P46" s="1">
        <f>IF(testdata[[#This Row],[streak]]&gt;O45,testdata[[#This Row],[streak]]-O45,0)</f>
        <v>0</v>
      </c>
      <c r="Q46" s="1">
        <f>IF(testdata[[#This Row],[streak]]&lt;O45,O45-testdata[[#This Row],[streak]],0)</f>
        <v>1</v>
      </c>
      <c r="R46" s="10">
        <f>(R45+testdata[[#This Row],[sGain]])/2</f>
        <v>0.16461214640321487</v>
      </c>
      <c r="S46" s="10">
        <f>(S45+testdata[[#This Row],[sLoss]])/2</f>
        <v>1.0957041109588772</v>
      </c>
      <c r="T46" s="10">
        <f>testdata[[#This Row],[avgSgain]]/testdata[[#This Row],[avgSLoss]]</f>
        <v>0.15023412320608964</v>
      </c>
      <c r="U46" s="10">
        <f>100-100/(1+testdata[[#This Row],[sRS]])</f>
        <v>13.061177735480186</v>
      </c>
      <c r="V46" s="19"/>
      <c r="W46" s="19"/>
    </row>
    <row r="47" spans="1:23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IF(testdata[[#This Row],[close]]&gt;F46,testdata[[#This Row],[close]]-F46,0)</f>
        <v>0.28999999999999204</v>
      </c>
      <c r="I47" s="2">
        <f>IF(testdata[[#This Row],[close]]&lt;F46,F46-testdata[[#This Row],[close]],0)</f>
        <v>0</v>
      </c>
      <c r="J47" s="2">
        <f>(J46*2+testdata[[#This Row],[gain]])/3</f>
        <v>0.21124546803138763</v>
      </c>
      <c r="K47" s="2">
        <f>(K46*2+testdata[[#This Row],[loss]])/3</f>
        <v>0.33381881605153513</v>
      </c>
      <c r="L47" s="10">
        <f>testdata[[#This Row],[avgGain]]/testdata[[#This Row],[avgLoss]]</f>
        <v>0.63281474223063405</v>
      </c>
      <c r="M47" s="10">
        <f>100-100/(1+testdata[[#This Row],[rs]])</f>
        <v>38.756064963385136</v>
      </c>
      <c r="N47" s="12">
        <f>(testdata[[#This Row],[close]]-F46)/F46</f>
        <v>1.2975972079287308E-3</v>
      </c>
      <c r="O47" s="1">
        <f>IF(AND(O46&gt;=0,testdata[[#This Row],[pctGain]]&gt;0),O46+1,IF(AND(O46&lt;=0,testdata[[#This Row],[pctGain]]&lt;0),O46-1,IF(AND(O46&lt;0,testdata[[#This Row],[pctGain]]&gt;0),1,IF(AND(O46&gt;0,testdata[[#This Row],[pctGain]]&lt;0),-1,0))))</f>
        <v>1</v>
      </c>
      <c r="P47" s="1">
        <f>IF(testdata[[#This Row],[streak]]&gt;O46,testdata[[#This Row],[streak]]-O46,0)</f>
        <v>4</v>
      </c>
      <c r="Q47" s="1">
        <f>IF(testdata[[#This Row],[streak]]&lt;O46,O46-testdata[[#This Row],[streak]],0)</f>
        <v>0</v>
      </c>
      <c r="R47" s="10">
        <f>(R46+testdata[[#This Row],[sGain]])/2</f>
        <v>2.0823060732016074</v>
      </c>
      <c r="S47" s="10">
        <f>(S46+testdata[[#This Row],[sLoss]])/2</f>
        <v>0.5478520554794386</v>
      </c>
      <c r="T47" s="10">
        <f>testdata[[#This Row],[avgSgain]]/testdata[[#This Row],[avgSLoss]]</f>
        <v>3.8008547241450632</v>
      </c>
      <c r="U47" s="10">
        <f>100-100/(1+testdata[[#This Row],[sRS]])</f>
        <v>79.170375746412944</v>
      </c>
      <c r="V47" s="19"/>
      <c r="W47" s="19"/>
    </row>
    <row r="48" spans="1:23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IF(testdata[[#This Row],[close]]&gt;F47,testdata[[#This Row],[close]]-F47,0)</f>
        <v>0.78000000000000114</v>
      </c>
      <c r="I48" s="2">
        <f>IF(testdata[[#This Row],[close]]&lt;F47,F47-testdata[[#This Row],[close]],0)</f>
        <v>0</v>
      </c>
      <c r="J48" s="2">
        <f>(J47*2+testdata[[#This Row],[gain]])/3</f>
        <v>0.40083031202092551</v>
      </c>
      <c r="K48" s="2">
        <f>(K47*2+testdata[[#This Row],[loss]])/3</f>
        <v>0.22254587736769008</v>
      </c>
      <c r="L48" s="10">
        <f>testdata[[#This Row],[avgGain]]/testdata[[#This Row],[avgLoss]]</f>
        <v>1.8011131761325512</v>
      </c>
      <c r="M48" s="10">
        <f>100-100/(1+testdata[[#This Row],[rs]])</f>
        <v>64.299907318251144</v>
      </c>
      <c r="N48" s="12">
        <f>(testdata[[#This Row],[close]]-F47)/F47</f>
        <v>3.4855661810706995E-3</v>
      </c>
      <c r="O48" s="1">
        <f>IF(AND(O47&gt;=0,testdata[[#This Row],[pctGain]]&gt;0),O47+1,IF(AND(O47&lt;=0,testdata[[#This Row],[pctGain]]&lt;0),O47-1,IF(AND(O47&lt;0,testdata[[#This Row],[pctGain]]&gt;0),1,IF(AND(O47&gt;0,testdata[[#This Row],[pctGain]]&lt;0),-1,0))))</f>
        <v>2</v>
      </c>
      <c r="P48" s="1">
        <f>IF(testdata[[#This Row],[streak]]&gt;O47,testdata[[#This Row],[streak]]-O47,0)</f>
        <v>1</v>
      </c>
      <c r="Q48" s="1">
        <f>IF(testdata[[#This Row],[streak]]&lt;O47,O47-testdata[[#This Row],[streak]],0)</f>
        <v>0</v>
      </c>
      <c r="R48" s="10">
        <f>(R47+testdata[[#This Row],[sGain]])/2</f>
        <v>1.5411530366008037</v>
      </c>
      <c r="S48" s="10">
        <f>(S47+testdata[[#This Row],[sLoss]])/2</f>
        <v>0.2739260277397193</v>
      </c>
      <c r="T48" s="10">
        <f>testdata[[#This Row],[avgSgain]]/testdata[[#This Row],[avgSLoss]]</f>
        <v>5.6261650246145498</v>
      </c>
      <c r="U48" s="10">
        <f>100-100/(1+testdata[[#This Row],[sRS]])</f>
        <v>84.908314292124487</v>
      </c>
      <c r="V48" s="19"/>
      <c r="W48" s="19"/>
    </row>
    <row r="49" spans="1:23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IF(testdata[[#This Row],[close]]&gt;F48,testdata[[#This Row],[close]]-F48,0)</f>
        <v>0.10999999999998522</v>
      </c>
      <c r="I49" s="2">
        <f>IF(testdata[[#This Row],[close]]&lt;F48,F48-testdata[[#This Row],[close]],0)</f>
        <v>0</v>
      </c>
      <c r="J49" s="2">
        <f>(J48*2+testdata[[#This Row],[gain]])/3</f>
        <v>0.3038868746806121</v>
      </c>
      <c r="K49" s="2">
        <f>(K48*2+testdata[[#This Row],[loss]])/3</f>
        <v>0.14836391824512671</v>
      </c>
      <c r="L49" s="10">
        <f>testdata[[#This Row],[avgGain]]/testdata[[#This Row],[avgLoss]]</f>
        <v>2.0482532294579232</v>
      </c>
      <c r="M49" s="10">
        <f>100-100/(1+testdata[[#This Row],[rs]])</f>
        <v>67.194326562631687</v>
      </c>
      <c r="N49" s="12">
        <f>(testdata[[#This Row],[close]]-F48)/F48</f>
        <v>4.8984681154250632E-4</v>
      </c>
      <c r="O49" s="1">
        <f>IF(AND(O48&gt;=0,testdata[[#This Row],[pctGain]]&gt;0),O48+1,IF(AND(O48&lt;=0,testdata[[#This Row],[pctGain]]&lt;0),O48-1,IF(AND(O48&lt;0,testdata[[#This Row],[pctGain]]&gt;0),1,IF(AND(O48&gt;0,testdata[[#This Row],[pctGain]]&lt;0),-1,0))))</f>
        <v>3</v>
      </c>
      <c r="P49" s="1">
        <f>IF(testdata[[#This Row],[streak]]&gt;O48,testdata[[#This Row],[streak]]-O48,0)</f>
        <v>1</v>
      </c>
      <c r="Q49" s="1">
        <f>IF(testdata[[#This Row],[streak]]&lt;O48,O48-testdata[[#This Row],[streak]],0)</f>
        <v>0</v>
      </c>
      <c r="R49" s="10">
        <f>(R48+testdata[[#This Row],[sGain]])/2</f>
        <v>1.2705765183004019</v>
      </c>
      <c r="S49" s="10">
        <f>(S48+testdata[[#This Row],[sLoss]])/2</f>
        <v>0.13696301386985965</v>
      </c>
      <c r="T49" s="10">
        <f>testdata[[#This Row],[avgSgain]]/testdata[[#This Row],[avgSLoss]]</f>
        <v>9.2767856255535239</v>
      </c>
      <c r="U49" s="10">
        <f>100-100/(1+testdata[[#This Row],[sRS]])</f>
        <v>90.26933093249049</v>
      </c>
      <c r="V49" s="19"/>
      <c r="W49" s="19"/>
    </row>
    <row r="50" spans="1:23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IF(testdata[[#This Row],[close]]&gt;F49,testdata[[#This Row],[close]]-F49,0)</f>
        <v>0</v>
      </c>
      <c r="I50" s="2">
        <f>IF(testdata[[#This Row],[close]]&lt;F49,F49-testdata[[#This Row],[close]],0)</f>
        <v>0.85999999999998522</v>
      </c>
      <c r="J50" s="2">
        <f>(J49*2+testdata[[#This Row],[gain]])/3</f>
        <v>0.20259124978707474</v>
      </c>
      <c r="K50" s="2">
        <f>(K49*2+testdata[[#This Row],[loss]])/3</f>
        <v>0.38557594549674623</v>
      </c>
      <c r="L50" s="10">
        <f>testdata[[#This Row],[avgGain]]/testdata[[#This Row],[avgLoss]]</f>
        <v>0.52542502236769939</v>
      </c>
      <c r="M50" s="10">
        <f>100-100/(1+testdata[[#This Row],[rs]])</f>
        <v>34.444500035285728</v>
      </c>
      <c r="N50" s="12">
        <f>(testdata[[#This Row],[close]]-F49)/F49</f>
        <v>-3.8278363822494559E-3</v>
      </c>
      <c r="O50" s="1">
        <f>IF(AND(O49&gt;=0,testdata[[#This Row],[pctGain]]&gt;0),O49+1,IF(AND(O49&lt;=0,testdata[[#This Row],[pctGain]]&lt;0),O49-1,IF(AND(O49&lt;0,testdata[[#This Row],[pctGain]]&gt;0),1,IF(AND(O49&gt;0,testdata[[#This Row],[pctGain]]&lt;0),-1,0))))</f>
        <v>-1</v>
      </c>
      <c r="P50" s="1">
        <f>IF(testdata[[#This Row],[streak]]&gt;O49,testdata[[#This Row],[streak]]-O49,0)</f>
        <v>0</v>
      </c>
      <c r="Q50" s="1">
        <f>IF(testdata[[#This Row],[streak]]&lt;O49,O49-testdata[[#This Row],[streak]],0)</f>
        <v>4</v>
      </c>
      <c r="R50" s="10">
        <f>(R49+testdata[[#This Row],[sGain]])/2</f>
        <v>0.63528825915020093</v>
      </c>
      <c r="S50" s="10">
        <f>(S49+testdata[[#This Row],[sLoss]])/2</f>
        <v>2.0684815069349298</v>
      </c>
      <c r="T50" s="10">
        <f>testdata[[#This Row],[avgSgain]]/testdata[[#This Row],[avgSLoss]]</f>
        <v>0.30712784089211864</v>
      </c>
      <c r="U50" s="10">
        <f>100-100/(1+testdata[[#This Row],[sRS]])</f>
        <v>23.496388898158798</v>
      </c>
      <c r="V50" s="19"/>
      <c r="W50" s="19"/>
    </row>
    <row r="51" spans="1:23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IF(testdata[[#This Row],[close]]&gt;F50,testdata[[#This Row],[close]]-F50,0)</f>
        <v>1.9399999999999977</v>
      </c>
      <c r="I51" s="2">
        <f>IF(testdata[[#This Row],[close]]&lt;F50,F50-testdata[[#This Row],[close]],0)</f>
        <v>0</v>
      </c>
      <c r="J51" s="2">
        <f>(J50*2+testdata[[#This Row],[gain]])/3</f>
        <v>0.78172749985804912</v>
      </c>
      <c r="K51" s="2">
        <f>(K50*2+testdata[[#This Row],[loss]])/3</f>
        <v>0.25705063033116415</v>
      </c>
      <c r="L51" s="10">
        <f>testdata[[#This Row],[avgGain]]/testdata[[#This Row],[avgLoss]]</f>
        <v>3.0411421238334717</v>
      </c>
      <c r="M51" s="10">
        <f>100-100/(1+testdata[[#This Row],[rs]])</f>
        <v>75.254520396541039</v>
      </c>
      <c r="N51" s="12">
        <f>(testdata[[#This Row],[close]]-F50)/F50</f>
        <v>8.66806666368794E-3</v>
      </c>
      <c r="O51" s="1">
        <f>IF(AND(O50&gt;=0,testdata[[#This Row],[pctGain]]&gt;0),O50+1,IF(AND(O50&lt;=0,testdata[[#This Row],[pctGain]]&lt;0),O50-1,IF(AND(O50&lt;0,testdata[[#This Row],[pctGain]]&gt;0),1,IF(AND(O50&gt;0,testdata[[#This Row],[pctGain]]&lt;0),-1,0))))</f>
        <v>1</v>
      </c>
      <c r="P51" s="1">
        <f>IF(testdata[[#This Row],[streak]]&gt;O50,testdata[[#This Row],[streak]]-O50,0)</f>
        <v>2</v>
      </c>
      <c r="Q51" s="1">
        <f>IF(testdata[[#This Row],[streak]]&lt;O50,O50-testdata[[#This Row],[streak]],0)</f>
        <v>0</v>
      </c>
      <c r="R51" s="10">
        <f>(R50+testdata[[#This Row],[sGain]])/2</f>
        <v>1.3176441295751005</v>
      </c>
      <c r="S51" s="10">
        <f>(S50+testdata[[#This Row],[sLoss]])/2</f>
        <v>1.0342407534674649</v>
      </c>
      <c r="T51" s="10">
        <f>testdata[[#This Row],[avgSgain]]/testdata[[#This Row],[avgSLoss]]</f>
        <v>1.2740207008450193</v>
      </c>
      <c r="U51" s="10">
        <f>100-100/(1+testdata[[#This Row],[sRS]])</f>
        <v>56.025026525554367</v>
      </c>
      <c r="V51" s="19"/>
      <c r="W51" s="19"/>
    </row>
    <row r="52" spans="1:23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IF(testdata[[#This Row],[close]]&gt;F51,testdata[[#This Row],[close]]-F51,0)</f>
        <v>0</v>
      </c>
      <c r="I52" s="2">
        <f>IF(testdata[[#This Row],[close]]&lt;F51,F51-testdata[[#This Row],[close]],0)</f>
        <v>0.43999999999999773</v>
      </c>
      <c r="J52" s="2">
        <f>(J51*2+testdata[[#This Row],[gain]])/3</f>
        <v>0.52115166657203271</v>
      </c>
      <c r="K52" s="2">
        <f>(K51*2+testdata[[#This Row],[loss]])/3</f>
        <v>0.31803375355410868</v>
      </c>
      <c r="L52" s="10">
        <f>testdata[[#This Row],[avgGain]]/testdata[[#This Row],[avgLoss]]</f>
        <v>1.6386677852524436</v>
      </c>
      <c r="M52" s="10">
        <f>100-100/(1+testdata[[#This Row],[rs]])</f>
        <v>62.102087819125394</v>
      </c>
      <c r="N52" s="12">
        <f>(testdata[[#This Row],[close]]-F51)/F51</f>
        <v>-1.9490586932447297E-3</v>
      </c>
      <c r="O52" s="1">
        <f>IF(AND(O51&gt;=0,testdata[[#This Row],[pctGain]]&gt;0),O51+1,IF(AND(O51&lt;=0,testdata[[#This Row],[pctGain]]&lt;0),O51-1,IF(AND(O51&lt;0,testdata[[#This Row],[pctGain]]&gt;0),1,IF(AND(O51&gt;0,testdata[[#This Row],[pctGain]]&lt;0),-1,0))))</f>
        <v>-1</v>
      </c>
      <c r="P52" s="1">
        <f>IF(testdata[[#This Row],[streak]]&gt;O51,testdata[[#This Row],[streak]]-O51,0)</f>
        <v>0</v>
      </c>
      <c r="Q52" s="1">
        <f>IF(testdata[[#This Row],[streak]]&lt;O51,O51-testdata[[#This Row],[streak]],0)</f>
        <v>2</v>
      </c>
      <c r="R52" s="10">
        <f>(R51+testdata[[#This Row],[sGain]])/2</f>
        <v>0.65882206478755023</v>
      </c>
      <c r="S52" s="10">
        <f>(S51+testdata[[#This Row],[sLoss]])/2</f>
        <v>1.5171203767337325</v>
      </c>
      <c r="T52" s="10">
        <f>testdata[[#This Row],[avgSgain]]/testdata[[#This Row],[avgSLoss]]</f>
        <v>0.43425826644419208</v>
      </c>
      <c r="U52" s="10">
        <f>100-100/(1+testdata[[#This Row],[sRS]])</f>
        <v>30.277550187722014</v>
      </c>
      <c r="V52" s="19"/>
      <c r="W52" s="19"/>
    </row>
    <row r="53" spans="1:23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IF(testdata[[#This Row],[close]]&gt;F52,testdata[[#This Row],[close]]-F52,0)</f>
        <v>0</v>
      </c>
      <c r="I53" s="2">
        <f>IF(testdata[[#This Row],[close]]&lt;F52,F52-testdata[[#This Row],[close]],0)</f>
        <v>0.40000000000000568</v>
      </c>
      <c r="J53" s="2">
        <f>(J52*2+testdata[[#This Row],[gain]])/3</f>
        <v>0.34743444438135512</v>
      </c>
      <c r="K53" s="2">
        <f>(K52*2+testdata[[#This Row],[loss]])/3</f>
        <v>0.34535583570274103</v>
      </c>
      <c r="L53" s="10">
        <f>testdata[[#This Row],[avgGain]]/testdata[[#This Row],[avgLoss]]</f>
        <v>1.0060187449109828</v>
      </c>
      <c r="M53" s="10">
        <f>100-100/(1+testdata[[#This Row],[rs]])</f>
        <v>50.150017165249615</v>
      </c>
      <c r="N53" s="12">
        <f>(testdata[[#This Row],[close]]-F52)/F52</f>
        <v>-1.7753317651236326E-3</v>
      </c>
      <c r="O53" s="1">
        <f>IF(AND(O52&gt;=0,testdata[[#This Row],[pctGain]]&gt;0),O52+1,IF(AND(O52&lt;=0,testdata[[#This Row],[pctGain]]&lt;0),O52-1,IF(AND(O52&lt;0,testdata[[#This Row],[pctGain]]&gt;0),1,IF(AND(O52&gt;0,testdata[[#This Row],[pctGain]]&lt;0),-1,0))))</f>
        <v>-2</v>
      </c>
      <c r="P53" s="1">
        <f>IF(testdata[[#This Row],[streak]]&gt;O52,testdata[[#This Row],[streak]]-O52,0)</f>
        <v>0</v>
      </c>
      <c r="Q53" s="1">
        <f>IF(testdata[[#This Row],[streak]]&lt;O52,O52-testdata[[#This Row],[streak]],0)</f>
        <v>1</v>
      </c>
      <c r="R53" s="10">
        <f>(R52+testdata[[#This Row],[sGain]])/2</f>
        <v>0.32941103239377512</v>
      </c>
      <c r="S53" s="10">
        <f>(S52+testdata[[#This Row],[sLoss]])/2</f>
        <v>1.2585601883668662</v>
      </c>
      <c r="T53" s="10">
        <f>testdata[[#This Row],[avgSgain]]/testdata[[#This Row],[avgSLoss]]</f>
        <v>0.26173641549970345</v>
      </c>
      <c r="U53" s="10">
        <f>100-100/(1+testdata[[#This Row],[sRS]])</f>
        <v>20.744143727994427</v>
      </c>
      <c r="V53" s="19"/>
      <c r="W53" s="19"/>
    </row>
    <row r="54" spans="1:23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IF(testdata[[#This Row],[close]]&gt;F53,testdata[[#This Row],[close]]-F53,0)</f>
        <v>0</v>
      </c>
      <c r="I54" s="2">
        <f>IF(testdata[[#This Row],[close]]&lt;F53,F53-testdata[[#This Row],[close]],0)</f>
        <v>0.25</v>
      </c>
      <c r="J54" s="2">
        <f>(J53*2+testdata[[#This Row],[gain]])/3</f>
        <v>0.23162296292090342</v>
      </c>
      <c r="K54" s="2">
        <f>(K53*2+testdata[[#This Row],[loss]])/3</f>
        <v>0.31357055713516069</v>
      </c>
      <c r="L54" s="10">
        <f>testdata[[#This Row],[avgGain]]/testdata[[#This Row],[avgLoss]]</f>
        <v>0.73866298238283012</v>
      </c>
      <c r="M54" s="10">
        <f>100-100/(1+testdata[[#This Row],[rs]])</f>
        <v>42.484540699802309</v>
      </c>
      <c r="N54" s="12">
        <f>(testdata[[#This Row],[close]]-F53)/F53</f>
        <v>-1.111555733404473E-3</v>
      </c>
      <c r="O54" s="1">
        <f>IF(AND(O53&gt;=0,testdata[[#This Row],[pctGain]]&gt;0),O53+1,IF(AND(O53&lt;=0,testdata[[#This Row],[pctGain]]&lt;0),O53-1,IF(AND(O53&lt;0,testdata[[#This Row],[pctGain]]&gt;0),1,IF(AND(O53&gt;0,testdata[[#This Row],[pctGain]]&lt;0),-1,0))))</f>
        <v>-3</v>
      </c>
      <c r="P54" s="1">
        <f>IF(testdata[[#This Row],[streak]]&gt;O53,testdata[[#This Row],[streak]]-O53,0)</f>
        <v>0</v>
      </c>
      <c r="Q54" s="1">
        <f>IF(testdata[[#This Row],[streak]]&lt;O53,O53-testdata[[#This Row],[streak]],0)</f>
        <v>1</v>
      </c>
      <c r="R54" s="10">
        <f>(R53+testdata[[#This Row],[sGain]])/2</f>
        <v>0.16470551619688756</v>
      </c>
      <c r="S54" s="10">
        <f>(S53+testdata[[#This Row],[sLoss]])/2</f>
        <v>1.1292800941834331</v>
      </c>
      <c r="T54" s="10">
        <f>testdata[[#This Row],[avgSgain]]/testdata[[#This Row],[avgSLoss]]</f>
        <v>0.14585001280482487</v>
      </c>
      <c r="U54" s="10">
        <f>100-100/(1+testdata[[#This Row],[sRS]])</f>
        <v>12.728543105551083</v>
      </c>
      <c r="V54" s="19"/>
      <c r="W54" s="19"/>
    </row>
    <row r="55" spans="1:23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IF(testdata[[#This Row],[close]]&gt;F54,testdata[[#This Row],[close]]-F54,0)</f>
        <v>0</v>
      </c>
      <c r="I55" s="2">
        <f>IF(testdata[[#This Row],[close]]&lt;F54,F54-testdata[[#This Row],[close]],0)</f>
        <v>2.8799999999999955</v>
      </c>
      <c r="J55" s="2">
        <f>(J54*2+testdata[[#This Row],[gain]])/3</f>
        <v>0.15441530861393563</v>
      </c>
      <c r="K55" s="2">
        <f>(K54*2+testdata[[#This Row],[loss]])/3</f>
        <v>1.1690470380901055</v>
      </c>
      <c r="L55" s="10">
        <f>testdata[[#This Row],[avgGain]]/testdata[[#This Row],[avgLoss]]</f>
        <v>0.13208648034060877</v>
      </c>
      <c r="M55" s="10">
        <f>100-100/(1+testdata[[#This Row],[rs]])</f>
        <v>11.667525638224049</v>
      </c>
      <c r="N55" s="12">
        <f>(testdata[[#This Row],[close]]-F54)/F54</f>
        <v>-1.2819371494703087E-2</v>
      </c>
      <c r="O55" s="1">
        <f>IF(AND(O54&gt;=0,testdata[[#This Row],[pctGain]]&gt;0),O54+1,IF(AND(O54&lt;=0,testdata[[#This Row],[pctGain]]&lt;0),O54-1,IF(AND(O54&lt;0,testdata[[#This Row],[pctGain]]&gt;0),1,IF(AND(O54&gt;0,testdata[[#This Row],[pctGain]]&lt;0),-1,0))))</f>
        <v>-4</v>
      </c>
      <c r="P55" s="1">
        <f>IF(testdata[[#This Row],[streak]]&gt;O54,testdata[[#This Row],[streak]]-O54,0)</f>
        <v>0</v>
      </c>
      <c r="Q55" s="1">
        <f>IF(testdata[[#This Row],[streak]]&lt;O54,O54-testdata[[#This Row],[streak]],0)</f>
        <v>1</v>
      </c>
      <c r="R55" s="10">
        <f>(R54+testdata[[#This Row],[sGain]])/2</f>
        <v>8.2352758098443779E-2</v>
      </c>
      <c r="S55" s="10">
        <f>(S54+testdata[[#This Row],[sLoss]])/2</f>
        <v>1.0646400470917166</v>
      </c>
      <c r="T55" s="10">
        <f>testdata[[#This Row],[avgSgain]]/testdata[[#This Row],[avgSLoss]]</f>
        <v>7.7352677389327301E-2</v>
      </c>
      <c r="U55" s="10">
        <f>100-100/(1+testdata[[#This Row],[sRS]])</f>
        <v>7.1798844531366086</v>
      </c>
      <c r="V55" s="19"/>
      <c r="W55" s="19"/>
    </row>
    <row r="56" spans="1:23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IF(testdata[[#This Row],[close]]&gt;F55,testdata[[#This Row],[close]]-F55,0)</f>
        <v>0.52000000000001023</v>
      </c>
      <c r="I56" s="2">
        <f>IF(testdata[[#This Row],[close]]&lt;F55,F55-testdata[[#This Row],[close]],0)</f>
        <v>0</v>
      </c>
      <c r="J56" s="2">
        <f>(J55*2+testdata[[#This Row],[gain]])/3</f>
        <v>0.27627687240929383</v>
      </c>
      <c r="K56" s="2">
        <f>(K55*2+testdata[[#This Row],[loss]])/3</f>
        <v>0.77936469206007031</v>
      </c>
      <c r="L56" s="10">
        <f>testdata[[#This Row],[avgGain]]/testdata[[#This Row],[avgLoss]]</f>
        <v>0.35448984951963863</v>
      </c>
      <c r="M56" s="10">
        <f>100-100/(1+testdata[[#This Row],[rs]])</f>
        <v>26.17146593201538</v>
      </c>
      <c r="N56" s="12">
        <f>(testdata[[#This Row],[close]]-F55)/F55</f>
        <v>2.3446658851114179E-3</v>
      </c>
      <c r="O56" s="1">
        <f>IF(AND(O55&gt;=0,testdata[[#This Row],[pctGain]]&gt;0),O55+1,IF(AND(O55&lt;=0,testdata[[#This Row],[pctGain]]&lt;0),O55-1,IF(AND(O55&lt;0,testdata[[#This Row],[pctGain]]&gt;0),1,IF(AND(O55&gt;0,testdata[[#This Row],[pctGain]]&lt;0),-1,0))))</f>
        <v>1</v>
      </c>
      <c r="P56" s="1">
        <f>IF(testdata[[#This Row],[streak]]&gt;O55,testdata[[#This Row],[streak]]-O55,0)</f>
        <v>5</v>
      </c>
      <c r="Q56" s="1">
        <f>IF(testdata[[#This Row],[streak]]&lt;O55,O55-testdata[[#This Row],[streak]],0)</f>
        <v>0</v>
      </c>
      <c r="R56" s="10">
        <f>(R55+testdata[[#This Row],[sGain]])/2</f>
        <v>2.5411763790492219</v>
      </c>
      <c r="S56" s="10">
        <f>(S55+testdata[[#This Row],[sLoss]])/2</f>
        <v>0.53232002354585828</v>
      </c>
      <c r="T56" s="10">
        <f>testdata[[#This Row],[avgSgain]]/testdata[[#This Row],[avgSLoss]]</f>
        <v>4.7737756737424411</v>
      </c>
      <c r="U56" s="10">
        <f>100-100/(1+testdata[[#This Row],[sRS]])</f>
        <v>82.680310831130356</v>
      </c>
      <c r="V56" s="19"/>
      <c r="W56" s="19"/>
    </row>
    <row r="57" spans="1:23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IF(testdata[[#This Row],[close]]&gt;F56,testdata[[#This Row],[close]]-F56,0)</f>
        <v>0</v>
      </c>
      <c r="I57" s="2">
        <f>IF(testdata[[#This Row],[close]]&lt;F56,F56-testdata[[#This Row],[close]],0)</f>
        <v>0.24000000000000909</v>
      </c>
      <c r="J57" s="2">
        <f>(J56*2+testdata[[#This Row],[gain]])/3</f>
        <v>0.18418458160619589</v>
      </c>
      <c r="K57" s="2">
        <f>(K56*2+testdata[[#This Row],[loss]])/3</f>
        <v>0.59957646137338327</v>
      </c>
      <c r="L57" s="10">
        <f>testdata[[#This Row],[avgGain]]/testdata[[#This Row],[avgLoss]]</f>
        <v>0.30719114820535931</v>
      </c>
      <c r="M57" s="10">
        <f>100-100/(1+testdata[[#This Row],[rs]])</f>
        <v>23.500093970732706</v>
      </c>
      <c r="N57" s="12">
        <f>(testdata[[#This Row],[close]]-F56)/F56</f>
        <v>-1.0796221322537521E-3</v>
      </c>
      <c r="O57" s="1">
        <f>IF(AND(O56&gt;=0,testdata[[#This Row],[pctGain]]&gt;0),O56+1,IF(AND(O56&lt;=0,testdata[[#This Row],[pctGain]]&lt;0),O56-1,IF(AND(O56&lt;0,testdata[[#This Row],[pctGain]]&gt;0),1,IF(AND(O56&gt;0,testdata[[#This Row],[pctGain]]&lt;0),-1,0))))</f>
        <v>-1</v>
      </c>
      <c r="P57" s="1">
        <f>IF(testdata[[#This Row],[streak]]&gt;O56,testdata[[#This Row],[streak]]-O56,0)</f>
        <v>0</v>
      </c>
      <c r="Q57" s="1">
        <f>IF(testdata[[#This Row],[streak]]&lt;O56,O56-testdata[[#This Row],[streak]],0)</f>
        <v>2</v>
      </c>
      <c r="R57" s="10">
        <f>(R56+testdata[[#This Row],[sGain]])/2</f>
        <v>1.2705881895246109</v>
      </c>
      <c r="S57" s="10">
        <f>(S56+testdata[[#This Row],[sLoss]])/2</f>
        <v>1.266160011772929</v>
      </c>
      <c r="T57" s="10">
        <f>testdata[[#This Row],[avgSgain]]/testdata[[#This Row],[avgSLoss]]</f>
        <v>1.003497328702935</v>
      </c>
      <c r="U57" s="10">
        <f>100-100/(1+testdata[[#This Row],[sRS]])</f>
        <v>50.087280593111622</v>
      </c>
      <c r="V57" s="19"/>
      <c r="W57" s="19"/>
    </row>
    <row r="58" spans="1:23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IF(testdata[[#This Row],[close]]&gt;F57,testdata[[#This Row],[close]]-F57,0)</f>
        <v>0</v>
      </c>
      <c r="I58" s="2">
        <f>IF(testdata[[#This Row],[close]]&lt;F57,F57-testdata[[#This Row],[close]],0)</f>
        <v>0.15999999999999659</v>
      </c>
      <c r="J58" s="2">
        <f>(J57*2+testdata[[#This Row],[gain]])/3</f>
        <v>0.12278972107079726</v>
      </c>
      <c r="K58" s="2">
        <f>(K57*2+testdata[[#This Row],[loss]])/3</f>
        <v>0.45305097424892105</v>
      </c>
      <c r="L58" s="10">
        <f>testdata[[#This Row],[avgGain]]/testdata[[#This Row],[avgLoss]]</f>
        <v>0.27102848917687694</v>
      </c>
      <c r="M58" s="10">
        <f>100-100/(1+testdata[[#This Row],[rs]])</f>
        <v>21.323557377726146</v>
      </c>
      <c r="N58" s="12">
        <f>(testdata[[#This Row],[close]]-F57)/F57</f>
        <v>-7.2052598396828149E-4</v>
      </c>
      <c r="O58" s="1">
        <f>IF(AND(O57&gt;=0,testdata[[#This Row],[pctGain]]&gt;0),O57+1,IF(AND(O57&lt;=0,testdata[[#This Row],[pctGain]]&lt;0),O57-1,IF(AND(O57&lt;0,testdata[[#This Row],[pctGain]]&gt;0),1,IF(AND(O57&gt;0,testdata[[#This Row],[pctGain]]&lt;0),-1,0))))</f>
        <v>-2</v>
      </c>
      <c r="P58" s="1">
        <f>IF(testdata[[#This Row],[streak]]&gt;O57,testdata[[#This Row],[streak]]-O57,0)</f>
        <v>0</v>
      </c>
      <c r="Q58" s="1">
        <f>IF(testdata[[#This Row],[streak]]&lt;O57,O57-testdata[[#This Row],[streak]],0)</f>
        <v>1</v>
      </c>
      <c r="R58" s="10">
        <f>(R57+testdata[[#This Row],[sGain]])/2</f>
        <v>0.63529409476230547</v>
      </c>
      <c r="S58" s="10">
        <f>(S57+testdata[[#This Row],[sLoss]])/2</f>
        <v>1.1330800058864645</v>
      </c>
      <c r="T58" s="10">
        <f>testdata[[#This Row],[avgSgain]]/testdata[[#This Row],[avgSLoss]]</f>
        <v>0.56067893834670879</v>
      </c>
      <c r="U58" s="10">
        <f>100-100/(1+testdata[[#This Row],[sRS]])</f>
        <v>35.92532227933178</v>
      </c>
      <c r="V58" s="19"/>
      <c r="W58" s="19"/>
    </row>
    <row r="59" spans="1:23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IF(testdata[[#This Row],[close]]&gt;F58,testdata[[#This Row],[close]]-F58,0)</f>
        <v>0</v>
      </c>
      <c r="I59" s="2">
        <f>IF(testdata[[#This Row],[close]]&lt;F58,F58-testdata[[#This Row],[close]],0)</f>
        <v>0.23000000000001819</v>
      </c>
      <c r="J59" s="2">
        <f>(J58*2+testdata[[#This Row],[gain]])/3</f>
        <v>8.1859814047198179E-2</v>
      </c>
      <c r="K59" s="2">
        <f>(K58*2+testdata[[#This Row],[loss]])/3</f>
        <v>0.37870064949928678</v>
      </c>
      <c r="L59" s="10">
        <f>testdata[[#This Row],[avgGain]]/testdata[[#This Row],[avgLoss]]</f>
        <v>0.21615968748781444</v>
      </c>
      <c r="M59" s="10">
        <f>100-100/(1+testdata[[#This Row],[rs]])</f>
        <v>17.773955978949544</v>
      </c>
      <c r="N59" s="12">
        <f>(testdata[[#This Row],[close]]-F58)/F58</f>
        <v>-1.0365029292474907E-3</v>
      </c>
      <c r="O59" s="1">
        <f>IF(AND(O58&gt;=0,testdata[[#This Row],[pctGain]]&gt;0),O58+1,IF(AND(O58&lt;=0,testdata[[#This Row],[pctGain]]&lt;0),O58-1,IF(AND(O58&lt;0,testdata[[#This Row],[pctGain]]&gt;0),1,IF(AND(O58&gt;0,testdata[[#This Row],[pctGain]]&lt;0),-1,0))))</f>
        <v>-3</v>
      </c>
      <c r="P59" s="1">
        <f>IF(testdata[[#This Row],[streak]]&gt;O58,testdata[[#This Row],[streak]]-O58,0)</f>
        <v>0</v>
      </c>
      <c r="Q59" s="1">
        <f>IF(testdata[[#This Row],[streak]]&lt;O58,O58-testdata[[#This Row],[streak]],0)</f>
        <v>1</v>
      </c>
      <c r="R59" s="10">
        <f>(R58+testdata[[#This Row],[sGain]])/2</f>
        <v>0.31764704738115274</v>
      </c>
      <c r="S59" s="10">
        <f>(S58+testdata[[#This Row],[sLoss]])/2</f>
        <v>1.0665400029432321</v>
      </c>
      <c r="T59" s="10">
        <f>testdata[[#This Row],[avgSgain]]/testdata[[#This Row],[avgSLoss]]</f>
        <v>0.29782947334799581</v>
      </c>
      <c r="U59" s="10">
        <f>100-100/(1+testdata[[#This Row],[sRS]])</f>
        <v>22.94827475135763</v>
      </c>
      <c r="V59" s="19"/>
      <c r="W59" s="19"/>
    </row>
    <row r="60" spans="1:23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IF(testdata[[#This Row],[close]]&gt;F59,testdata[[#This Row],[close]]-F59,0)</f>
        <v>1.6200000000000045</v>
      </c>
      <c r="I60" s="2">
        <f>IF(testdata[[#This Row],[close]]&lt;F59,F59-testdata[[#This Row],[close]],0)</f>
        <v>0</v>
      </c>
      <c r="J60" s="2">
        <f>(J59*2+testdata[[#This Row],[gain]])/3</f>
        <v>0.59457320936480029</v>
      </c>
      <c r="K60" s="2">
        <f>(K59*2+testdata[[#This Row],[loss]])/3</f>
        <v>0.25246709966619119</v>
      </c>
      <c r="L60" s="10">
        <f>testdata[[#This Row],[avgGain]]/testdata[[#This Row],[avgLoss]]</f>
        <v>2.3550522430484508</v>
      </c>
      <c r="M60" s="10">
        <f>100-100/(1+testdata[[#This Row],[rs]])</f>
        <v>70.194204812400031</v>
      </c>
      <c r="N60" s="12">
        <f>(testdata[[#This Row],[close]]-F59)/F59</f>
        <v>7.3081607795371711E-3</v>
      </c>
      <c r="O60" s="1">
        <f>IF(AND(O59&gt;=0,testdata[[#This Row],[pctGain]]&gt;0),O59+1,IF(AND(O59&lt;=0,testdata[[#This Row],[pctGain]]&lt;0),O59-1,IF(AND(O59&lt;0,testdata[[#This Row],[pctGain]]&gt;0),1,IF(AND(O59&gt;0,testdata[[#This Row],[pctGain]]&lt;0),-1,0))))</f>
        <v>1</v>
      </c>
      <c r="P60" s="1">
        <f>IF(testdata[[#This Row],[streak]]&gt;O59,testdata[[#This Row],[streak]]-O59,0)</f>
        <v>4</v>
      </c>
      <c r="Q60" s="1">
        <f>IF(testdata[[#This Row],[streak]]&lt;O59,O59-testdata[[#This Row],[streak]],0)</f>
        <v>0</v>
      </c>
      <c r="R60" s="10">
        <f>(R59+testdata[[#This Row],[sGain]])/2</f>
        <v>2.1588235236905762</v>
      </c>
      <c r="S60" s="10">
        <f>(S59+testdata[[#This Row],[sLoss]])/2</f>
        <v>0.53327000147161607</v>
      </c>
      <c r="T60" s="10">
        <f>testdata[[#This Row],[avgSgain]]/testdata[[#This Row],[avgSLoss]]</f>
        <v>4.0482748283853764</v>
      </c>
      <c r="U60" s="10">
        <f>100-100/(1+testdata[[#This Row],[sRS]])</f>
        <v>80.191252774567417</v>
      </c>
      <c r="V60" s="19"/>
      <c r="W60" s="19"/>
    </row>
    <row r="61" spans="1:23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IF(testdata[[#This Row],[close]]&gt;F60,testdata[[#This Row],[close]]-F60,0)</f>
        <v>0.21000000000000796</v>
      </c>
      <c r="I61" s="2">
        <f>IF(testdata[[#This Row],[close]]&lt;F60,F60-testdata[[#This Row],[close]],0)</f>
        <v>0</v>
      </c>
      <c r="J61" s="2">
        <f>(J60*2+testdata[[#This Row],[gain]])/3</f>
        <v>0.46638213957653618</v>
      </c>
      <c r="K61" s="2">
        <f>(K60*2+testdata[[#This Row],[loss]])/3</f>
        <v>0.16831139977746079</v>
      </c>
      <c r="L61" s="10">
        <f>testdata[[#This Row],[avgGain]]/testdata[[#This Row],[avgLoss]]</f>
        <v>2.7709480177408112</v>
      </c>
      <c r="M61" s="10">
        <f>100-100/(1+testdata[[#This Row],[rs]])</f>
        <v>73.481469505933319</v>
      </c>
      <c r="N61" s="12">
        <f>(testdata[[#This Row],[close]]-F60)/F60</f>
        <v>9.4048098884861827E-4</v>
      </c>
      <c r="O61" s="1">
        <f>IF(AND(O60&gt;=0,testdata[[#This Row],[pctGain]]&gt;0),O60+1,IF(AND(O60&lt;=0,testdata[[#This Row],[pctGain]]&lt;0),O60-1,IF(AND(O60&lt;0,testdata[[#This Row],[pctGain]]&gt;0),1,IF(AND(O60&gt;0,testdata[[#This Row],[pctGain]]&lt;0),-1,0))))</f>
        <v>2</v>
      </c>
      <c r="P61" s="1">
        <f>IF(testdata[[#This Row],[streak]]&gt;O60,testdata[[#This Row],[streak]]-O60,0)</f>
        <v>1</v>
      </c>
      <c r="Q61" s="1">
        <f>IF(testdata[[#This Row],[streak]]&lt;O60,O60-testdata[[#This Row],[streak]],0)</f>
        <v>0</v>
      </c>
      <c r="R61" s="10">
        <f>(R60+testdata[[#This Row],[sGain]])/2</f>
        <v>1.5794117618452881</v>
      </c>
      <c r="S61" s="10">
        <f>(S60+testdata[[#This Row],[sLoss]])/2</f>
        <v>0.26663500073580804</v>
      </c>
      <c r="T61" s="10">
        <f>testdata[[#This Row],[avgSgain]]/testdata[[#This Row],[avgSLoss]]</f>
        <v>5.9234975059040673</v>
      </c>
      <c r="U61" s="10">
        <f>100-100/(1+testdata[[#This Row],[sRS]])</f>
        <v>85.556433014567531</v>
      </c>
      <c r="V61" s="19"/>
      <c r="W61" s="19"/>
    </row>
    <row r="62" spans="1:23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IF(testdata[[#This Row],[close]]&gt;F61,testdata[[#This Row],[close]]-F61,0)</f>
        <v>0.71000000000000796</v>
      </c>
      <c r="I62" s="2">
        <f>IF(testdata[[#This Row],[close]]&lt;F61,F61-testdata[[#This Row],[close]],0)</f>
        <v>0</v>
      </c>
      <c r="J62" s="2">
        <f>(J61*2+testdata[[#This Row],[gain]])/3</f>
        <v>0.54758809305102674</v>
      </c>
      <c r="K62" s="2">
        <f>(K61*2+testdata[[#This Row],[loss]])/3</f>
        <v>0.11220759985164053</v>
      </c>
      <c r="L62" s="10">
        <f>testdata[[#This Row],[avgGain]]/testdata[[#This Row],[avgLoss]]</f>
        <v>4.8801337322520117</v>
      </c>
      <c r="M62" s="10">
        <f>100-100/(1+testdata[[#This Row],[rs]])</f>
        <v>82.993584065697547</v>
      </c>
      <c r="N62" s="12">
        <f>(testdata[[#This Row],[close]]-F61)/F61</f>
        <v>3.176733780760662E-3</v>
      </c>
      <c r="O62" s="1">
        <f>IF(AND(O61&gt;=0,testdata[[#This Row],[pctGain]]&gt;0),O61+1,IF(AND(O61&lt;=0,testdata[[#This Row],[pctGain]]&lt;0),O61-1,IF(AND(O61&lt;0,testdata[[#This Row],[pctGain]]&gt;0),1,IF(AND(O61&gt;0,testdata[[#This Row],[pctGain]]&lt;0),-1,0))))</f>
        <v>3</v>
      </c>
      <c r="P62" s="1">
        <f>IF(testdata[[#This Row],[streak]]&gt;O61,testdata[[#This Row],[streak]]-O61,0)</f>
        <v>1</v>
      </c>
      <c r="Q62" s="1">
        <f>IF(testdata[[#This Row],[streak]]&lt;O61,O61-testdata[[#This Row],[streak]],0)</f>
        <v>0</v>
      </c>
      <c r="R62" s="10">
        <f>(R61+testdata[[#This Row],[sGain]])/2</f>
        <v>1.289705880922644</v>
      </c>
      <c r="S62" s="10">
        <f>(S61+testdata[[#This Row],[sLoss]])/2</f>
        <v>0.13331750036790402</v>
      </c>
      <c r="T62" s="10">
        <f>testdata[[#This Row],[avgSgain]]/testdata[[#This Row],[avgSLoss]]</f>
        <v>9.6739428609414482</v>
      </c>
      <c r="U62" s="10">
        <f>100-100/(1+testdata[[#This Row],[sRS]])</f>
        <v>90.631390733229026</v>
      </c>
      <c r="V62" s="19"/>
      <c r="W62" s="19"/>
    </row>
    <row r="63" spans="1:23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IF(testdata[[#This Row],[close]]&gt;F62,testdata[[#This Row],[close]]-F62,0)</f>
        <v>0</v>
      </c>
      <c r="I63" s="2">
        <f>IF(testdata[[#This Row],[close]]&lt;F62,F62-testdata[[#This Row],[close]],0)</f>
        <v>0.52000000000001023</v>
      </c>
      <c r="J63" s="2">
        <f>(J62*2+testdata[[#This Row],[gain]])/3</f>
        <v>0.36505872870068451</v>
      </c>
      <c r="K63" s="2">
        <f>(K62*2+testdata[[#This Row],[loss]])/3</f>
        <v>0.2481383999010971</v>
      </c>
      <c r="L63" s="10">
        <f>testdata[[#This Row],[avgGain]]/testdata[[#This Row],[avgLoss]]</f>
        <v>1.4711899844852288</v>
      </c>
      <c r="M63" s="10">
        <f>100-100/(1+testdata[[#This Row],[rs]])</f>
        <v>59.533665712540952</v>
      </c>
      <c r="N63" s="12">
        <f>(testdata[[#This Row],[close]]-F62)/F62</f>
        <v>-2.3192542705499763E-3</v>
      </c>
      <c r="O63" s="1">
        <f>IF(AND(O62&gt;=0,testdata[[#This Row],[pctGain]]&gt;0),O62+1,IF(AND(O62&lt;=0,testdata[[#This Row],[pctGain]]&lt;0),O62-1,IF(AND(O62&lt;0,testdata[[#This Row],[pctGain]]&gt;0),1,IF(AND(O62&gt;0,testdata[[#This Row],[pctGain]]&lt;0),-1,0))))</f>
        <v>-1</v>
      </c>
      <c r="P63" s="1">
        <f>IF(testdata[[#This Row],[streak]]&gt;O62,testdata[[#This Row],[streak]]-O62,0)</f>
        <v>0</v>
      </c>
      <c r="Q63" s="1">
        <f>IF(testdata[[#This Row],[streak]]&lt;O62,O62-testdata[[#This Row],[streak]],0)</f>
        <v>4</v>
      </c>
      <c r="R63" s="10">
        <f>(R62+testdata[[#This Row],[sGain]])/2</f>
        <v>0.64485294046132202</v>
      </c>
      <c r="S63" s="10">
        <f>(S62+testdata[[#This Row],[sLoss]])/2</f>
        <v>2.0666587501839522</v>
      </c>
      <c r="T63" s="10">
        <f>testdata[[#This Row],[avgSgain]]/testdata[[#This Row],[avgSLoss]]</f>
        <v>0.31202681158847534</v>
      </c>
      <c r="U63" s="10">
        <f>100-100/(1+testdata[[#This Row],[sRS]])</f>
        <v>23.782045369233231</v>
      </c>
      <c r="V63" s="19"/>
      <c r="W63" s="19"/>
    </row>
    <row r="64" spans="1:23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IF(testdata[[#This Row],[close]]&gt;F63,testdata[[#This Row],[close]]-F63,0)</f>
        <v>0</v>
      </c>
      <c r="I64" s="2">
        <f>IF(testdata[[#This Row],[close]]&lt;F63,F63-testdata[[#This Row],[close]],0)</f>
        <v>0.38999999999998636</v>
      </c>
      <c r="J64" s="2">
        <f>(J63*2+testdata[[#This Row],[gain]])/3</f>
        <v>0.24337248580045634</v>
      </c>
      <c r="K64" s="2">
        <f>(K63*2+testdata[[#This Row],[loss]])/3</f>
        <v>0.2954255999340602</v>
      </c>
      <c r="L64" s="10">
        <f>testdata[[#This Row],[avgGain]]/testdata[[#This Row],[avgLoss]]</f>
        <v>0.82380296715916879</v>
      </c>
      <c r="M64" s="10">
        <f>100-100/(1+testdata[[#This Row],[rs]])</f>
        <v>45.169515676485524</v>
      </c>
      <c r="N64" s="12">
        <f>(testdata[[#This Row],[close]]-F63)/F63</f>
        <v>-1.7434842862889999E-3</v>
      </c>
      <c r="O64" s="1">
        <f>IF(AND(O63&gt;=0,testdata[[#This Row],[pctGain]]&gt;0),O63+1,IF(AND(O63&lt;=0,testdata[[#This Row],[pctGain]]&lt;0),O63-1,IF(AND(O63&lt;0,testdata[[#This Row],[pctGain]]&gt;0),1,IF(AND(O63&gt;0,testdata[[#This Row],[pctGain]]&lt;0),-1,0))))</f>
        <v>-2</v>
      </c>
      <c r="P64" s="1">
        <f>IF(testdata[[#This Row],[streak]]&gt;O63,testdata[[#This Row],[streak]]-O63,0)</f>
        <v>0</v>
      </c>
      <c r="Q64" s="1">
        <f>IF(testdata[[#This Row],[streak]]&lt;O63,O63-testdata[[#This Row],[streak]],0)</f>
        <v>1</v>
      </c>
      <c r="R64" s="10">
        <f>(R63+testdata[[#This Row],[sGain]])/2</f>
        <v>0.32242647023066101</v>
      </c>
      <c r="S64" s="10">
        <f>(S63+testdata[[#This Row],[sLoss]])/2</f>
        <v>1.5333293750919761</v>
      </c>
      <c r="T64" s="10">
        <f>testdata[[#This Row],[avgSgain]]/testdata[[#This Row],[avgSLoss]]</f>
        <v>0.2102786755854856</v>
      </c>
      <c r="U64" s="10">
        <f>100-100/(1+testdata[[#This Row],[sRS]])</f>
        <v>17.374401435583493</v>
      </c>
      <c r="V64" s="19"/>
      <c r="W64" s="19"/>
    </row>
    <row r="65" spans="1:23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IF(testdata[[#This Row],[close]]&gt;F64,testdata[[#This Row],[close]]-F64,0)</f>
        <v>0.13999999999998636</v>
      </c>
      <c r="I65" s="2">
        <f>IF(testdata[[#This Row],[close]]&lt;F64,F64-testdata[[#This Row],[close]],0)</f>
        <v>0</v>
      </c>
      <c r="J65" s="2">
        <f>(J64*2+testdata[[#This Row],[gain]])/3</f>
        <v>0.20891499053363302</v>
      </c>
      <c r="K65" s="2">
        <f>(K64*2+testdata[[#This Row],[loss]])/3</f>
        <v>0.19695039995604013</v>
      </c>
      <c r="L65" s="10">
        <f>testdata[[#This Row],[avgGain]]/testdata[[#This Row],[avgLoss]]</f>
        <v>1.0607492575809108</v>
      </c>
      <c r="M65" s="10">
        <f>100-100/(1+testdata[[#This Row],[rs]])</f>
        <v>51.473960438355896</v>
      </c>
      <c r="N65" s="12">
        <f>(testdata[[#This Row],[close]]-F64)/F64</f>
        <v>6.2695924764884171E-4</v>
      </c>
      <c r="O65" s="1">
        <f>IF(AND(O64&gt;=0,testdata[[#This Row],[pctGain]]&gt;0),O64+1,IF(AND(O64&lt;=0,testdata[[#This Row],[pctGain]]&lt;0),O64-1,IF(AND(O64&lt;0,testdata[[#This Row],[pctGain]]&gt;0),1,IF(AND(O64&gt;0,testdata[[#This Row],[pctGain]]&lt;0),-1,0))))</f>
        <v>1</v>
      </c>
      <c r="P65" s="1">
        <f>IF(testdata[[#This Row],[streak]]&gt;O64,testdata[[#This Row],[streak]]-O64,0)</f>
        <v>3</v>
      </c>
      <c r="Q65" s="1">
        <f>IF(testdata[[#This Row],[streak]]&lt;O64,O64-testdata[[#This Row],[streak]],0)</f>
        <v>0</v>
      </c>
      <c r="R65" s="10">
        <f>(R64+testdata[[#This Row],[sGain]])/2</f>
        <v>1.6612132351153306</v>
      </c>
      <c r="S65" s="10">
        <f>(S64+testdata[[#This Row],[sLoss]])/2</f>
        <v>0.76666468754598804</v>
      </c>
      <c r="T65" s="10">
        <f>testdata[[#This Row],[avgSgain]]/testdata[[#This Row],[avgSLoss]]</f>
        <v>2.1668054654150004</v>
      </c>
      <c r="U65" s="10">
        <f>100-100/(1+testdata[[#This Row],[sRS]])</f>
        <v>68.422436713555655</v>
      </c>
      <c r="V65" s="19"/>
      <c r="W65" s="19"/>
    </row>
    <row r="66" spans="1:23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IF(testdata[[#This Row],[close]]&gt;F65,testdata[[#This Row],[close]]-F65,0)</f>
        <v>0</v>
      </c>
      <c r="I66" s="2">
        <f>IF(testdata[[#This Row],[close]]&lt;F65,F65-testdata[[#This Row],[close]],0)</f>
        <v>0.65999999999999659</v>
      </c>
      <c r="J66" s="2">
        <f>(J65*2+testdata[[#This Row],[gain]])/3</f>
        <v>0.13927666035575534</v>
      </c>
      <c r="K66" s="2">
        <f>(K65*2+testdata[[#This Row],[loss]])/3</f>
        <v>0.35130026663735897</v>
      </c>
      <c r="L66" s="10">
        <f>testdata[[#This Row],[avgGain]]/testdata[[#This Row],[avgLoss]]</f>
        <v>0.39646044589976975</v>
      </c>
      <c r="M66" s="10">
        <f>100-100/(1+testdata[[#This Row],[rs]])</f>
        <v>28.390381343334198</v>
      </c>
      <c r="N66" s="12">
        <f>(testdata[[#This Row],[close]]-F65)/F65</f>
        <v>-2.9538131041890289E-3</v>
      </c>
      <c r="O66" s="1">
        <f>IF(AND(O65&gt;=0,testdata[[#This Row],[pctGain]]&gt;0),O65+1,IF(AND(O65&lt;=0,testdata[[#This Row],[pctGain]]&lt;0),O65-1,IF(AND(O65&lt;0,testdata[[#This Row],[pctGain]]&gt;0),1,IF(AND(O65&gt;0,testdata[[#This Row],[pctGain]]&lt;0),-1,0))))</f>
        <v>-1</v>
      </c>
      <c r="P66" s="1">
        <f>IF(testdata[[#This Row],[streak]]&gt;O65,testdata[[#This Row],[streak]]-O65,0)</f>
        <v>0</v>
      </c>
      <c r="Q66" s="1">
        <f>IF(testdata[[#This Row],[streak]]&lt;O65,O65-testdata[[#This Row],[streak]],0)</f>
        <v>2</v>
      </c>
      <c r="R66" s="10">
        <f>(R65+testdata[[#This Row],[sGain]])/2</f>
        <v>0.83060661755766529</v>
      </c>
      <c r="S66" s="10">
        <f>(S65+testdata[[#This Row],[sLoss]])/2</f>
        <v>1.3833323437729941</v>
      </c>
      <c r="T66" s="10">
        <f>testdata[[#This Row],[avgSgain]]/testdata[[#This Row],[avgSLoss]]</f>
        <v>0.60043894823727806</v>
      </c>
      <c r="U66" s="10">
        <f>100-100/(1+testdata[[#This Row],[sRS]])</f>
        <v>37.517141712815786</v>
      </c>
      <c r="V66" s="19"/>
      <c r="W66" s="19"/>
    </row>
    <row r="67" spans="1:23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IF(testdata[[#This Row],[close]]&gt;F66,testdata[[#This Row],[close]]-F66,0)</f>
        <v>0.62000000000000455</v>
      </c>
      <c r="I67" s="2">
        <f>IF(testdata[[#This Row],[close]]&lt;F66,F66-testdata[[#This Row],[close]],0)</f>
        <v>0</v>
      </c>
      <c r="J67" s="2">
        <f>(J66*2+testdata[[#This Row],[gain]])/3</f>
        <v>0.29951777357050507</v>
      </c>
      <c r="K67" s="2">
        <f>(K66*2+testdata[[#This Row],[loss]])/3</f>
        <v>0.23420017775823931</v>
      </c>
      <c r="L67" s="10">
        <f>testdata[[#This Row],[avgGain]]/testdata[[#This Row],[avgLoss]]</f>
        <v>1.2788964399492981</v>
      </c>
      <c r="M67" s="10">
        <f>100-100/(1+testdata[[#This Row],[rs]])</f>
        <v>56.119111756467156</v>
      </c>
      <c r="N67" s="12">
        <f>(testdata[[#This Row],[close]]-F66)/F66</f>
        <v>2.7830146332705114E-3</v>
      </c>
      <c r="O67" s="1">
        <f>IF(AND(O66&gt;=0,testdata[[#This Row],[pctGain]]&gt;0),O66+1,IF(AND(O66&lt;=0,testdata[[#This Row],[pctGain]]&lt;0),O66-1,IF(AND(O66&lt;0,testdata[[#This Row],[pctGain]]&gt;0),1,IF(AND(O66&gt;0,testdata[[#This Row],[pctGain]]&lt;0),-1,0))))</f>
        <v>1</v>
      </c>
      <c r="P67" s="1">
        <f>IF(testdata[[#This Row],[streak]]&gt;O66,testdata[[#This Row],[streak]]-O66,0)</f>
        <v>2</v>
      </c>
      <c r="Q67" s="1">
        <f>IF(testdata[[#This Row],[streak]]&lt;O66,O66-testdata[[#This Row],[streak]],0)</f>
        <v>0</v>
      </c>
      <c r="R67" s="10">
        <f>(R66+testdata[[#This Row],[sGain]])/2</f>
        <v>1.4153033087788327</v>
      </c>
      <c r="S67" s="10">
        <f>(S66+testdata[[#This Row],[sLoss]])/2</f>
        <v>0.69166617188649704</v>
      </c>
      <c r="T67" s="10">
        <f>testdata[[#This Row],[avgSgain]]/testdata[[#This Row],[avgSLoss]]</f>
        <v>2.0462231150016184</v>
      </c>
      <c r="U67" s="10">
        <f>100-100/(1+testdata[[#This Row],[sRS]])</f>
        <v>67.172463662450127</v>
      </c>
      <c r="V67" s="19"/>
      <c r="W67" s="19"/>
    </row>
    <row r="68" spans="1:23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IF(testdata[[#This Row],[close]]&gt;F67,testdata[[#This Row],[close]]-F67,0)</f>
        <v>0</v>
      </c>
      <c r="I68" s="2">
        <f>IF(testdata[[#This Row],[close]]&lt;F67,F67-testdata[[#This Row],[close]],0)</f>
        <v>0.23000000000001819</v>
      </c>
      <c r="J68" s="2">
        <f>(J67*2+testdata[[#This Row],[gain]])/3</f>
        <v>0.19967851571367004</v>
      </c>
      <c r="K68" s="2">
        <f>(K67*2+testdata[[#This Row],[loss]])/3</f>
        <v>0.23280011850549895</v>
      </c>
      <c r="L68" s="10">
        <f>testdata[[#This Row],[avgGain]]/testdata[[#This Row],[avgLoss]]</f>
        <v>0.85772514634245534</v>
      </c>
      <c r="M68" s="10">
        <f>100-100/(1+testdata[[#This Row],[rs]])</f>
        <v>46.170723803312356</v>
      </c>
      <c r="N68" s="12">
        <f>(testdata[[#This Row],[close]]-F67)/F67</f>
        <v>-1.0295434198747456E-3</v>
      </c>
      <c r="O68" s="1">
        <f>IF(AND(O67&gt;=0,testdata[[#This Row],[pctGain]]&gt;0),O67+1,IF(AND(O67&lt;=0,testdata[[#This Row],[pctGain]]&lt;0),O67-1,IF(AND(O67&lt;0,testdata[[#This Row],[pctGain]]&gt;0),1,IF(AND(O67&gt;0,testdata[[#This Row],[pctGain]]&lt;0),-1,0))))</f>
        <v>-1</v>
      </c>
      <c r="P68" s="1">
        <f>IF(testdata[[#This Row],[streak]]&gt;O67,testdata[[#This Row],[streak]]-O67,0)</f>
        <v>0</v>
      </c>
      <c r="Q68" s="1">
        <f>IF(testdata[[#This Row],[streak]]&lt;O67,O67-testdata[[#This Row],[streak]],0)</f>
        <v>2</v>
      </c>
      <c r="R68" s="10">
        <f>(R67+testdata[[#This Row],[sGain]])/2</f>
        <v>0.70765165438941635</v>
      </c>
      <c r="S68" s="10">
        <f>(S67+testdata[[#This Row],[sLoss]])/2</f>
        <v>1.3458330859432486</v>
      </c>
      <c r="T68" s="10">
        <f>testdata[[#This Row],[avgSgain]]/testdata[[#This Row],[avgSLoss]]</f>
        <v>0.52580937545717077</v>
      </c>
      <c r="U68" s="10">
        <f>100-100/(1+testdata[[#This Row],[sRS]])</f>
        <v>34.461013539101188</v>
      </c>
      <c r="V68" s="19"/>
      <c r="W68" s="19"/>
    </row>
    <row r="69" spans="1:23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IF(testdata[[#This Row],[close]]&gt;F68,testdata[[#This Row],[close]]-F68,0)</f>
        <v>0.14000000000001478</v>
      </c>
      <c r="I69" s="2">
        <f>IF(testdata[[#This Row],[close]]&lt;F68,F68-testdata[[#This Row],[close]],0)</f>
        <v>0</v>
      </c>
      <c r="J69" s="2">
        <f>(J68*2+testdata[[#This Row],[gain]])/3</f>
        <v>0.17978567714245161</v>
      </c>
      <c r="K69" s="2">
        <f>(K68*2+testdata[[#This Row],[loss]])/3</f>
        <v>0.15520007900366597</v>
      </c>
      <c r="L69" s="10">
        <f>testdata[[#This Row],[avgGain]]/testdata[[#This Row],[avgLoss]]</f>
        <v>1.1584122785028022</v>
      </c>
      <c r="M69" s="10">
        <f>100-100/(1+testdata[[#This Row],[rs]])</f>
        <v>53.66964828917407</v>
      </c>
      <c r="N69" s="12">
        <f>(testdata[[#This Row],[close]]-F68)/F68</f>
        <v>6.2732446117316298E-4</v>
      </c>
      <c r="O69" s="1">
        <f>IF(AND(O68&gt;=0,testdata[[#This Row],[pctGain]]&gt;0),O68+1,IF(AND(O68&lt;=0,testdata[[#This Row],[pctGain]]&lt;0),O68-1,IF(AND(O68&lt;0,testdata[[#This Row],[pctGain]]&gt;0),1,IF(AND(O68&gt;0,testdata[[#This Row],[pctGain]]&lt;0),-1,0))))</f>
        <v>1</v>
      </c>
      <c r="P69" s="1">
        <f>IF(testdata[[#This Row],[streak]]&gt;O68,testdata[[#This Row],[streak]]-O68,0)</f>
        <v>2</v>
      </c>
      <c r="Q69" s="1">
        <f>IF(testdata[[#This Row],[streak]]&lt;O68,O68-testdata[[#This Row],[streak]],0)</f>
        <v>0</v>
      </c>
      <c r="R69" s="10">
        <f>(R68+testdata[[#This Row],[sGain]])/2</f>
        <v>1.3538258271947081</v>
      </c>
      <c r="S69" s="10">
        <f>(S68+testdata[[#This Row],[sLoss]])/2</f>
        <v>0.67291654297162429</v>
      </c>
      <c r="T69" s="10">
        <f>testdata[[#This Row],[avgSgain]]/testdata[[#This Row],[avgSLoss]]</f>
        <v>2.0118777600802669</v>
      </c>
      <c r="U69" s="10">
        <f>100-100/(1+testdata[[#This Row],[sRS]])</f>
        <v>66.798121316405954</v>
      </c>
      <c r="V69" s="19"/>
      <c r="W69" s="19"/>
    </row>
    <row r="70" spans="1:23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IF(testdata[[#This Row],[close]]&gt;F69,testdata[[#This Row],[close]]-F69,0)</f>
        <v>0</v>
      </c>
      <c r="I70" s="2">
        <f>IF(testdata[[#This Row],[close]]&lt;F69,F69-testdata[[#This Row],[close]],0)</f>
        <v>0.27000000000001023</v>
      </c>
      <c r="J70" s="2">
        <f>(J69*2+testdata[[#This Row],[gain]])/3</f>
        <v>0.11985711809496774</v>
      </c>
      <c r="K70" s="2">
        <f>(K69*2+testdata[[#This Row],[loss]])/3</f>
        <v>0.19346671933578072</v>
      </c>
      <c r="L70" s="10">
        <f>testdata[[#This Row],[avgGain]]/testdata[[#This Row],[avgLoss]]</f>
        <v>0.61952318469278322</v>
      </c>
      <c r="M70" s="10">
        <f>100-100/(1+testdata[[#This Row],[rs]])</f>
        <v>38.253431043675008</v>
      </c>
      <c r="N70" s="12">
        <f>(testdata[[#This Row],[close]]-F69)/F69</f>
        <v>-1.2090815458331925E-3</v>
      </c>
      <c r="O70" s="1">
        <f>IF(AND(O69&gt;=0,testdata[[#This Row],[pctGain]]&gt;0),O69+1,IF(AND(O69&lt;=0,testdata[[#This Row],[pctGain]]&lt;0),O69-1,IF(AND(O69&lt;0,testdata[[#This Row],[pctGain]]&gt;0),1,IF(AND(O69&gt;0,testdata[[#This Row],[pctGain]]&lt;0),-1,0))))</f>
        <v>-1</v>
      </c>
      <c r="P70" s="1">
        <f>IF(testdata[[#This Row],[streak]]&gt;O69,testdata[[#This Row],[streak]]-O69,0)</f>
        <v>0</v>
      </c>
      <c r="Q70" s="1">
        <f>IF(testdata[[#This Row],[streak]]&lt;O69,O69-testdata[[#This Row],[streak]],0)</f>
        <v>2</v>
      </c>
      <c r="R70" s="10">
        <f>(R69+testdata[[#This Row],[sGain]])/2</f>
        <v>0.67691291359735406</v>
      </c>
      <c r="S70" s="10">
        <f>(S69+testdata[[#This Row],[sLoss]])/2</f>
        <v>1.3364582714858122</v>
      </c>
      <c r="T70" s="10">
        <f>testdata[[#This Row],[avgSgain]]/testdata[[#This Row],[avgSLoss]]</f>
        <v>0.5064976049306753</v>
      </c>
      <c r="U70" s="10">
        <f>100-100/(1+testdata[[#This Row],[sRS]])</f>
        <v>33.620870240545983</v>
      </c>
      <c r="V70" s="19"/>
      <c r="W70" s="19"/>
    </row>
    <row r="71" spans="1:23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IF(testdata[[#This Row],[close]]&gt;F70,testdata[[#This Row],[close]]-F70,0)</f>
        <v>0</v>
      </c>
      <c r="I71" s="2">
        <f>IF(testdata[[#This Row],[close]]&lt;F70,F70-testdata[[#This Row],[close]],0)</f>
        <v>0.97999999999998977</v>
      </c>
      <c r="J71" s="2">
        <f>(J70*2+testdata[[#This Row],[gain]])/3</f>
        <v>7.990474539664516E-2</v>
      </c>
      <c r="K71" s="2">
        <f>(K70*2+testdata[[#This Row],[loss]])/3</f>
        <v>0.45564447955718373</v>
      </c>
      <c r="L71" s="10">
        <f>testdata[[#This Row],[avgGain]]/testdata[[#This Row],[avgLoss]]</f>
        <v>0.17536642927025095</v>
      </c>
      <c r="M71" s="10">
        <f>100-100/(1+testdata[[#This Row],[rs]])</f>
        <v>14.920149572344911</v>
      </c>
      <c r="N71" s="12">
        <f>(testdata[[#This Row],[close]]-F70)/F70</f>
        <v>-4.3938307030128671E-3</v>
      </c>
      <c r="O71" s="1">
        <f>IF(AND(O70&gt;=0,testdata[[#This Row],[pctGain]]&gt;0),O70+1,IF(AND(O70&lt;=0,testdata[[#This Row],[pctGain]]&lt;0),O70-1,IF(AND(O70&lt;0,testdata[[#This Row],[pctGain]]&gt;0),1,IF(AND(O70&gt;0,testdata[[#This Row],[pctGain]]&lt;0),-1,0))))</f>
        <v>-2</v>
      </c>
      <c r="P71" s="1">
        <f>IF(testdata[[#This Row],[streak]]&gt;O70,testdata[[#This Row],[streak]]-O70,0)</f>
        <v>0</v>
      </c>
      <c r="Q71" s="1">
        <f>IF(testdata[[#This Row],[streak]]&lt;O70,O70-testdata[[#This Row],[streak]],0)</f>
        <v>1</v>
      </c>
      <c r="R71" s="10">
        <f>(R70+testdata[[#This Row],[sGain]])/2</f>
        <v>0.33845645679867703</v>
      </c>
      <c r="S71" s="10">
        <f>(S70+testdata[[#This Row],[sLoss]])/2</f>
        <v>1.168229135742906</v>
      </c>
      <c r="T71" s="10">
        <f>testdata[[#This Row],[avgSgain]]/testdata[[#This Row],[avgSLoss]]</f>
        <v>0.28971752753233992</v>
      </c>
      <c r="U71" s="10">
        <f>100-100/(1+testdata[[#This Row],[sRS]])</f>
        <v>22.463641948533208</v>
      </c>
      <c r="V71" s="19"/>
      <c r="W71" s="19"/>
    </row>
    <row r="72" spans="1:23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IF(testdata[[#This Row],[close]]&gt;F71,testdata[[#This Row],[close]]-F71,0)</f>
        <v>0</v>
      </c>
      <c r="I72" s="2">
        <f>IF(testdata[[#This Row],[close]]&lt;F71,F71-testdata[[#This Row],[close]],0)</f>
        <v>1.4399999999999977</v>
      </c>
      <c r="J72" s="2">
        <f>(J71*2+testdata[[#This Row],[gain]])/3</f>
        <v>5.3269830264430107E-2</v>
      </c>
      <c r="K72" s="2">
        <f>(K71*2+testdata[[#This Row],[loss]])/3</f>
        <v>0.78376298637145503</v>
      </c>
      <c r="L72" s="10">
        <f>testdata[[#This Row],[avgGain]]/testdata[[#This Row],[avgLoss]]</f>
        <v>6.7966759327396348E-2</v>
      </c>
      <c r="M72" s="10">
        <f>100-100/(1+testdata[[#This Row],[rs]])</f>
        <v>6.3641268544913885</v>
      </c>
      <c r="N72" s="12">
        <f>(testdata[[#This Row],[close]]-F71)/F71</f>
        <v>-6.4847338557146618E-3</v>
      </c>
      <c r="O72" s="1">
        <f>IF(AND(O71&gt;=0,testdata[[#This Row],[pctGain]]&gt;0),O71+1,IF(AND(O71&lt;=0,testdata[[#This Row],[pctGain]]&lt;0),O71-1,IF(AND(O71&lt;0,testdata[[#This Row],[pctGain]]&gt;0),1,IF(AND(O71&gt;0,testdata[[#This Row],[pctGain]]&lt;0),-1,0))))</f>
        <v>-3</v>
      </c>
      <c r="P72" s="1">
        <f>IF(testdata[[#This Row],[streak]]&gt;O71,testdata[[#This Row],[streak]]-O71,0)</f>
        <v>0</v>
      </c>
      <c r="Q72" s="1">
        <f>IF(testdata[[#This Row],[streak]]&lt;O71,O71-testdata[[#This Row],[streak]],0)</f>
        <v>1</v>
      </c>
      <c r="R72" s="10">
        <f>(R71+testdata[[#This Row],[sGain]])/2</f>
        <v>0.16922822839933852</v>
      </c>
      <c r="S72" s="10">
        <f>(S71+testdata[[#This Row],[sLoss]])/2</f>
        <v>1.084114567871453</v>
      </c>
      <c r="T72" s="10">
        <f>testdata[[#This Row],[avgSgain]]/testdata[[#This Row],[avgSLoss]]</f>
        <v>0.1560981038485634</v>
      </c>
      <c r="U72" s="10">
        <f>100-100/(1+testdata[[#This Row],[sRS]])</f>
        <v>13.502150321752495</v>
      </c>
      <c r="V72" s="19"/>
      <c r="W72" s="19"/>
    </row>
    <row r="73" spans="1:23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IF(testdata[[#This Row],[close]]&gt;F72,testdata[[#This Row],[close]]-F72,0)</f>
        <v>1.960000000000008</v>
      </c>
      <c r="I73" s="2">
        <f>IF(testdata[[#This Row],[close]]&lt;F72,F72-testdata[[#This Row],[close]],0)</f>
        <v>0</v>
      </c>
      <c r="J73" s="2">
        <f>(J72*2+testdata[[#This Row],[gain]])/3</f>
        <v>0.68884655350962276</v>
      </c>
      <c r="K73" s="2">
        <f>(K72*2+testdata[[#This Row],[loss]])/3</f>
        <v>0.52250865758096998</v>
      </c>
      <c r="L73" s="10">
        <f>testdata[[#This Row],[avgGain]]/testdata[[#This Row],[avgLoss]]</f>
        <v>1.3183447652307587</v>
      </c>
      <c r="M73" s="10">
        <f>100-100/(1+testdata[[#This Row],[rs]])</f>
        <v>56.865777040695491</v>
      </c>
      <c r="N73" s="12">
        <f>(testdata[[#This Row],[close]]-F72)/F72</f>
        <v>8.884054029553114E-3</v>
      </c>
      <c r="O73" s="1">
        <f>IF(AND(O72&gt;=0,testdata[[#This Row],[pctGain]]&gt;0),O72+1,IF(AND(O72&lt;=0,testdata[[#This Row],[pctGain]]&lt;0),O72-1,IF(AND(O72&lt;0,testdata[[#This Row],[pctGain]]&gt;0),1,IF(AND(O72&gt;0,testdata[[#This Row],[pctGain]]&lt;0),-1,0))))</f>
        <v>1</v>
      </c>
      <c r="P73" s="1">
        <f>IF(testdata[[#This Row],[streak]]&gt;O72,testdata[[#This Row],[streak]]-O72,0)</f>
        <v>4</v>
      </c>
      <c r="Q73" s="1">
        <f>IF(testdata[[#This Row],[streak]]&lt;O72,O72-testdata[[#This Row],[streak]],0)</f>
        <v>0</v>
      </c>
      <c r="R73" s="10">
        <f>(R72+testdata[[#This Row],[sGain]])/2</f>
        <v>2.0846141141996695</v>
      </c>
      <c r="S73" s="10">
        <f>(S72+testdata[[#This Row],[sLoss]])/2</f>
        <v>0.5420572839357265</v>
      </c>
      <c r="T73" s="10">
        <f>testdata[[#This Row],[avgSgain]]/testdata[[#This Row],[avgSLoss]]</f>
        <v>3.8457450457336702</v>
      </c>
      <c r="U73" s="10">
        <f>100-100/(1+testdata[[#This Row],[sRS]])</f>
        <v>79.363338546248357</v>
      </c>
      <c r="V73" s="19"/>
      <c r="W73" s="19"/>
    </row>
    <row r="74" spans="1:23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IF(testdata[[#This Row],[close]]&gt;F73,testdata[[#This Row],[close]]-F73,0)</f>
        <v>0</v>
      </c>
      <c r="I74" s="2">
        <f>IF(testdata[[#This Row],[close]]&lt;F73,F73-testdata[[#This Row],[close]],0)</f>
        <v>0.67000000000001592</v>
      </c>
      <c r="J74" s="2">
        <f>(J73*2+testdata[[#This Row],[gain]])/3</f>
        <v>0.45923103567308182</v>
      </c>
      <c r="K74" s="2">
        <f>(K73*2+testdata[[#This Row],[loss]])/3</f>
        <v>0.57167243838731863</v>
      </c>
      <c r="L74" s="10">
        <f>testdata[[#This Row],[avgGain]]/testdata[[#This Row],[avgLoss]]</f>
        <v>0.80331148545234621</v>
      </c>
      <c r="M74" s="10">
        <f>100-100/(1+testdata[[#This Row],[rs]])</f>
        <v>44.546463100402313</v>
      </c>
      <c r="N74" s="12">
        <f>(testdata[[#This Row],[close]]-F73)/F73</f>
        <v>-3.0101536526193542E-3</v>
      </c>
      <c r="O74" s="1">
        <f>IF(AND(O73&gt;=0,testdata[[#This Row],[pctGain]]&gt;0),O73+1,IF(AND(O73&lt;=0,testdata[[#This Row],[pctGain]]&lt;0),O73-1,IF(AND(O73&lt;0,testdata[[#This Row],[pctGain]]&gt;0),1,IF(AND(O73&gt;0,testdata[[#This Row],[pctGain]]&lt;0),-1,0))))</f>
        <v>-1</v>
      </c>
      <c r="P74" s="1">
        <f>IF(testdata[[#This Row],[streak]]&gt;O73,testdata[[#This Row],[streak]]-O73,0)</f>
        <v>0</v>
      </c>
      <c r="Q74" s="1">
        <f>IF(testdata[[#This Row],[streak]]&lt;O73,O73-testdata[[#This Row],[streak]],0)</f>
        <v>2</v>
      </c>
      <c r="R74" s="10">
        <f>(R73+testdata[[#This Row],[sGain]])/2</f>
        <v>1.0423070570998347</v>
      </c>
      <c r="S74" s="10">
        <f>(S73+testdata[[#This Row],[sLoss]])/2</f>
        <v>1.2710286419678631</v>
      </c>
      <c r="T74" s="10">
        <f>testdata[[#This Row],[avgSgain]]/testdata[[#This Row],[avgSLoss]]</f>
        <v>0.82005001514843012</v>
      </c>
      <c r="U74" s="10">
        <f>100-100/(1+testdata[[#This Row],[sRS]])</f>
        <v>45.056454950308208</v>
      </c>
      <c r="V74" s="19"/>
      <c r="W74" s="19"/>
    </row>
    <row r="75" spans="1:23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IF(testdata[[#This Row],[close]]&gt;F74,testdata[[#This Row],[close]]-F74,0)</f>
        <v>0</v>
      </c>
      <c r="I75" s="2">
        <f>IF(testdata[[#This Row],[close]]&lt;F74,F74-testdata[[#This Row],[close]],0)</f>
        <v>0.40999999999999659</v>
      </c>
      <c r="J75" s="2">
        <f>(J74*2+testdata[[#This Row],[gain]])/3</f>
        <v>0.30615402378205453</v>
      </c>
      <c r="K75" s="2">
        <f>(K74*2+testdata[[#This Row],[loss]])/3</f>
        <v>0.51778162559154461</v>
      </c>
      <c r="L75" s="10">
        <f>testdata[[#This Row],[avgGain]]/testdata[[#This Row],[avgLoss]]</f>
        <v>0.59128020124755476</v>
      </c>
      <c r="M75" s="10">
        <f>100-100/(1+testdata[[#This Row],[rs]])</f>
        <v>37.157516368518536</v>
      </c>
      <c r="N75" s="12">
        <f>(testdata[[#This Row],[close]]-F74)/F74</f>
        <v>-1.8475958722004263E-3</v>
      </c>
      <c r="O75" s="1">
        <f>IF(AND(O74&gt;=0,testdata[[#This Row],[pctGain]]&gt;0),O74+1,IF(AND(O74&lt;=0,testdata[[#This Row],[pctGain]]&lt;0),O74-1,IF(AND(O74&lt;0,testdata[[#This Row],[pctGain]]&gt;0),1,IF(AND(O74&gt;0,testdata[[#This Row],[pctGain]]&lt;0),-1,0))))</f>
        <v>-2</v>
      </c>
      <c r="P75" s="1">
        <f>IF(testdata[[#This Row],[streak]]&gt;O74,testdata[[#This Row],[streak]]-O74,0)</f>
        <v>0</v>
      </c>
      <c r="Q75" s="1">
        <f>IF(testdata[[#This Row],[streak]]&lt;O74,O74-testdata[[#This Row],[streak]],0)</f>
        <v>1</v>
      </c>
      <c r="R75" s="10">
        <f>(R74+testdata[[#This Row],[sGain]])/2</f>
        <v>0.52115352854991737</v>
      </c>
      <c r="S75" s="10">
        <f>(S74+testdata[[#This Row],[sLoss]])/2</f>
        <v>1.1355143209839316</v>
      </c>
      <c r="T75" s="10">
        <f>testdata[[#This Row],[avgSgain]]/testdata[[#This Row],[avgSLoss]]</f>
        <v>0.45895812929803825</v>
      </c>
      <c r="U75" s="10">
        <f>100-100/(1+testdata[[#This Row],[sRS]])</f>
        <v>31.457937008710516</v>
      </c>
      <c r="V75" s="19"/>
      <c r="W75" s="19"/>
    </row>
    <row r="76" spans="1:23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IF(testdata[[#This Row],[close]]&gt;F75,testdata[[#This Row],[close]]-F75,0)</f>
        <v>1.8100000000000023</v>
      </c>
      <c r="I76" s="2">
        <f>IF(testdata[[#This Row],[close]]&lt;F75,F75-testdata[[#This Row],[close]],0)</f>
        <v>0</v>
      </c>
      <c r="J76" s="2">
        <f>(J75*2+testdata[[#This Row],[gain]])/3</f>
        <v>0.80743601585470381</v>
      </c>
      <c r="K76" s="2">
        <f>(K75*2+testdata[[#This Row],[loss]])/3</f>
        <v>0.34518775039436306</v>
      </c>
      <c r="L76" s="10">
        <f>testdata[[#This Row],[avgGain]]/testdata[[#This Row],[avgLoss]]</f>
        <v>2.3391212895945492</v>
      </c>
      <c r="M76" s="10">
        <f>100-100/(1+testdata[[#This Row],[rs]])</f>
        <v>70.052001311955209</v>
      </c>
      <c r="N76" s="12">
        <f>(testdata[[#This Row],[close]]-F75)/F75</f>
        <v>8.1715575620767596E-3</v>
      </c>
      <c r="O76" s="1">
        <f>IF(AND(O75&gt;=0,testdata[[#This Row],[pctGain]]&gt;0),O75+1,IF(AND(O75&lt;=0,testdata[[#This Row],[pctGain]]&lt;0),O75-1,IF(AND(O75&lt;0,testdata[[#This Row],[pctGain]]&gt;0),1,IF(AND(O75&gt;0,testdata[[#This Row],[pctGain]]&lt;0),-1,0))))</f>
        <v>1</v>
      </c>
      <c r="P76" s="1">
        <f>IF(testdata[[#This Row],[streak]]&gt;O75,testdata[[#This Row],[streak]]-O75,0)</f>
        <v>3</v>
      </c>
      <c r="Q76" s="1">
        <f>IF(testdata[[#This Row],[streak]]&lt;O75,O75-testdata[[#This Row],[streak]],0)</f>
        <v>0</v>
      </c>
      <c r="R76" s="10">
        <f>(R75+testdata[[#This Row],[sGain]])/2</f>
        <v>1.7605767642749588</v>
      </c>
      <c r="S76" s="10">
        <f>(S75+testdata[[#This Row],[sLoss]])/2</f>
        <v>0.56775716049196578</v>
      </c>
      <c r="T76" s="10">
        <f>testdata[[#This Row],[avgSgain]]/testdata[[#This Row],[avgSLoss]]</f>
        <v>3.1009327346033047</v>
      </c>
      <c r="U76" s="10">
        <f>100-100/(1+testdata[[#This Row],[sRS]])</f>
        <v>75.615303524437522</v>
      </c>
      <c r="V76" s="19"/>
      <c r="W76" s="19"/>
    </row>
    <row r="77" spans="1:23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IF(testdata[[#This Row],[close]]&gt;F76,testdata[[#This Row],[close]]-F76,0)</f>
        <v>0</v>
      </c>
      <c r="I77" s="2">
        <f>IF(testdata[[#This Row],[close]]&lt;F76,F76-testdata[[#This Row],[close]],0)</f>
        <v>0.71000000000000796</v>
      </c>
      <c r="J77" s="2">
        <f>(J76*2+testdata[[#This Row],[gain]])/3</f>
        <v>0.53829067723646917</v>
      </c>
      <c r="K77" s="2">
        <f>(K76*2+testdata[[#This Row],[loss]])/3</f>
        <v>0.46679183359624465</v>
      </c>
      <c r="L77" s="10">
        <f>testdata[[#This Row],[avgGain]]/testdata[[#This Row],[avgLoss]]</f>
        <v>1.1531707251375525</v>
      </c>
      <c r="M77" s="10">
        <f>100-100/(1+testdata[[#This Row],[rs]])</f>
        <v>53.556864380268017</v>
      </c>
      <c r="N77" s="12">
        <f>(testdata[[#This Row],[close]]-F76)/F76</f>
        <v>-3.1794366575612736E-3</v>
      </c>
      <c r="O77" s="1">
        <f>IF(AND(O76&gt;=0,testdata[[#This Row],[pctGain]]&gt;0),O76+1,IF(AND(O76&lt;=0,testdata[[#This Row],[pctGain]]&lt;0),O76-1,IF(AND(O76&lt;0,testdata[[#This Row],[pctGain]]&gt;0),1,IF(AND(O76&gt;0,testdata[[#This Row],[pctGain]]&lt;0),-1,0))))</f>
        <v>-1</v>
      </c>
      <c r="P77" s="1">
        <f>IF(testdata[[#This Row],[streak]]&gt;O76,testdata[[#This Row],[streak]]-O76,0)</f>
        <v>0</v>
      </c>
      <c r="Q77" s="1">
        <f>IF(testdata[[#This Row],[streak]]&lt;O76,O76-testdata[[#This Row],[streak]],0)</f>
        <v>2</v>
      </c>
      <c r="R77" s="10">
        <f>(R76+testdata[[#This Row],[sGain]])/2</f>
        <v>0.8802883821374794</v>
      </c>
      <c r="S77" s="10">
        <f>(S76+testdata[[#This Row],[sLoss]])/2</f>
        <v>1.2838785802459829</v>
      </c>
      <c r="T77" s="10">
        <f>testdata[[#This Row],[avgSgain]]/testdata[[#This Row],[avgSLoss]]</f>
        <v>0.68564768949476651</v>
      </c>
      <c r="U77" s="10">
        <f>100-100/(1+testdata[[#This Row],[sRS]])</f>
        <v>40.6756224190758</v>
      </c>
      <c r="V77" s="19"/>
      <c r="W77" s="19"/>
    </row>
    <row r="78" spans="1:23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IF(testdata[[#This Row],[close]]&gt;F77,testdata[[#This Row],[close]]-F77,0)</f>
        <v>2.4399999999999977</v>
      </c>
      <c r="I78" s="2">
        <f>IF(testdata[[#This Row],[close]]&lt;F77,F77-testdata[[#This Row],[close]],0)</f>
        <v>0</v>
      </c>
      <c r="J78" s="2">
        <f>(J77*2+testdata[[#This Row],[gain]])/3</f>
        <v>1.172193784824312</v>
      </c>
      <c r="K78" s="2">
        <f>(K77*2+testdata[[#This Row],[loss]])/3</f>
        <v>0.31119455573082977</v>
      </c>
      <c r="L78" s="10">
        <f>testdata[[#This Row],[avgGain]]/testdata[[#This Row],[avgLoss]]</f>
        <v>3.7667554371941212</v>
      </c>
      <c r="M78" s="10">
        <f>100-100/(1+testdata[[#This Row],[rs]])</f>
        <v>79.021369709946043</v>
      </c>
      <c r="N78" s="12">
        <f>(testdata[[#This Row],[close]]-F77)/F77</f>
        <v>1.0961365678346801E-2</v>
      </c>
      <c r="O78" s="1">
        <f>IF(AND(O77&gt;=0,testdata[[#This Row],[pctGain]]&gt;0),O77+1,IF(AND(O77&lt;=0,testdata[[#This Row],[pctGain]]&lt;0),O77-1,IF(AND(O77&lt;0,testdata[[#This Row],[pctGain]]&gt;0),1,IF(AND(O77&gt;0,testdata[[#This Row],[pctGain]]&lt;0),-1,0))))</f>
        <v>1</v>
      </c>
      <c r="P78" s="1">
        <f>IF(testdata[[#This Row],[streak]]&gt;O77,testdata[[#This Row],[streak]]-O77,0)</f>
        <v>2</v>
      </c>
      <c r="Q78" s="1">
        <f>IF(testdata[[#This Row],[streak]]&lt;O77,O77-testdata[[#This Row],[streak]],0)</f>
        <v>0</v>
      </c>
      <c r="R78" s="10">
        <f>(R77+testdata[[#This Row],[sGain]])/2</f>
        <v>1.4401441910687396</v>
      </c>
      <c r="S78" s="10">
        <f>(S77+testdata[[#This Row],[sLoss]])/2</f>
        <v>0.64193929012299145</v>
      </c>
      <c r="T78" s="10">
        <f>testdata[[#This Row],[avgSgain]]/testdata[[#This Row],[avgSLoss]]</f>
        <v>2.2434273976170194</v>
      </c>
      <c r="U78" s="10">
        <f>100-100/(1+testdata[[#This Row],[sRS]])</f>
        <v>69.168417312664047</v>
      </c>
      <c r="V78" s="19"/>
      <c r="W78" s="19"/>
    </row>
    <row r="79" spans="1:23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IF(testdata[[#This Row],[close]]&gt;F78,testdata[[#This Row],[close]]-F78,0)</f>
        <v>1.3100000000000023</v>
      </c>
      <c r="I79" s="2">
        <f>IF(testdata[[#This Row],[close]]&lt;F78,F78-testdata[[#This Row],[close]],0)</f>
        <v>0</v>
      </c>
      <c r="J79" s="2">
        <f>(J78*2+testdata[[#This Row],[gain]])/3</f>
        <v>1.2181291898828754</v>
      </c>
      <c r="K79" s="2">
        <f>(K78*2+testdata[[#This Row],[loss]])/3</f>
        <v>0.2074630371538865</v>
      </c>
      <c r="L79" s="10">
        <f>testdata[[#This Row],[avgGain]]/testdata[[#This Row],[avgLoss]]</f>
        <v>5.8715480434200114</v>
      </c>
      <c r="M79" s="10">
        <f>100-100/(1+testdata[[#This Row],[rs]])</f>
        <v>85.447238472594691</v>
      </c>
      <c r="N79" s="12">
        <f>(testdata[[#This Row],[close]]-F78)/F78</f>
        <v>5.8211873444721039E-3</v>
      </c>
      <c r="O79" s="1">
        <f>IF(AND(O78&gt;=0,testdata[[#This Row],[pctGain]]&gt;0),O78+1,IF(AND(O78&lt;=0,testdata[[#This Row],[pctGain]]&lt;0),O78-1,IF(AND(O78&lt;0,testdata[[#This Row],[pctGain]]&gt;0),1,IF(AND(O78&gt;0,testdata[[#This Row],[pctGain]]&lt;0),-1,0))))</f>
        <v>2</v>
      </c>
      <c r="P79" s="1">
        <f>IF(testdata[[#This Row],[streak]]&gt;O78,testdata[[#This Row],[streak]]-O78,0)</f>
        <v>1</v>
      </c>
      <c r="Q79" s="1">
        <f>IF(testdata[[#This Row],[streak]]&lt;O78,O78-testdata[[#This Row],[streak]],0)</f>
        <v>0</v>
      </c>
      <c r="R79" s="10">
        <f>(R78+testdata[[#This Row],[sGain]])/2</f>
        <v>1.2200720955343698</v>
      </c>
      <c r="S79" s="10">
        <f>(S78+testdata[[#This Row],[sLoss]])/2</f>
        <v>0.32096964506149572</v>
      </c>
      <c r="T79" s="10">
        <f>testdata[[#This Row],[avgSgain]]/testdata[[#This Row],[avgSLoss]]</f>
        <v>3.8012071057392727</v>
      </c>
      <c r="U79" s="10">
        <f>100-100/(1+testdata[[#This Row],[sRS]])</f>
        <v>79.171904523664082</v>
      </c>
      <c r="V79" s="19"/>
      <c r="W79" s="19"/>
    </row>
    <row r="80" spans="1:23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IF(testdata[[#This Row],[close]]&gt;F79,testdata[[#This Row],[close]]-F79,0)</f>
        <v>0</v>
      </c>
      <c r="I80" s="2">
        <f>IF(testdata[[#This Row],[close]]&lt;F79,F79-testdata[[#This Row],[close]],0)</f>
        <v>0.13999999999998636</v>
      </c>
      <c r="J80" s="2">
        <f>(J79*2+testdata[[#This Row],[gain]])/3</f>
        <v>0.81208612658858359</v>
      </c>
      <c r="K80" s="2">
        <f>(K79*2+testdata[[#This Row],[loss]])/3</f>
        <v>0.18497535810258645</v>
      </c>
      <c r="L80" s="10">
        <f>testdata[[#This Row],[avgGain]]/testdata[[#This Row],[avgLoss]]</f>
        <v>4.3902395157856891</v>
      </c>
      <c r="M80" s="10">
        <f>100-100/(1+testdata[[#This Row],[rs]])</f>
        <v>81.447948702994907</v>
      </c>
      <c r="N80" s="12">
        <f>(testdata[[#This Row],[close]]-F79)/F79</f>
        <v>-6.1851115529041906E-4</v>
      </c>
      <c r="O80" s="1">
        <f>IF(AND(O79&gt;=0,testdata[[#This Row],[pctGain]]&gt;0),O79+1,IF(AND(O79&lt;=0,testdata[[#This Row],[pctGain]]&lt;0),O79-1,IF(AND(O79&lt;0,testdata[[#This Row],[pctGain]]&gt;0),1,IF(AND(O79&gt;0,testdata[[#This Row],[pctGain]]&lt;0),-1,0))))</f>
        <v>-1</v>
      </c>
      <c r="P80" s="1">
        <f>IF(testdata[[#This Row],[streak]]&gt;O79,testdata[[#This Row],[streak]]-O79,0)</f>
        <v>0</v>
      </c>
      <c r="Q80" s="1">
        <f>IF(testdata[[#This Row],[streak]]&lt;O79,O79-testdata[[#This Row],[streak]],0)</f>
        <v>3</v>
      </c>
      <c r="R80" s="10">
        <f>(R79+testdata[[#This Row],[sGain]])/2</f>
        <v>0.6100360477671849</v>
      </c>
      <c r="S80" s="10">
        <f>(S79+testdata[[#This Row],[sLoss]])/2</f>
        <v>1.6604848225307478</v>
      </c>
      <c r="T80" s="10">
        <f>testdata[[#This Row],[avgSgain]]/testdata[[#This Row],[avgSLoss]]</f>
        <v>0.36738429613432294</v>
      </c>
      <c r="U80" s="10">
        <f>100-100/(1+testdata[[#This Row],[sRS]])</f>
        <v>26.867669694096989</v>
      </c>
      <c r="V80" s="19"/>
      <c r="W80" s="19"/>
    </row>
    <row r="81" spans="1:23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IF(testdata[[#This Row],[close]]&gt;F80,testdata[[#This Row],[close]]-F80,0)</f>
        <v>0.18999999999999773</v>
      </c>
      <c r="I81" s="2">
        <f>IF(testdata[[#This Row],[close]]&lt;F80,F80-testdata[[#This Row],[close]],0)</f>
        <v>0</v>
      </c>
      <c r="J81" s="2">
        <f>(J80*2+testdata[[#This Row],[gain]])/3</f>
        <v>0.60472408439238834</v>
      </c>
      <c r="K81" s="2">
        <f>(K80*2+testdata[[#This Row],[loss]])/3</f>
        <v>0.1233169054017243</v>
      </c>
      <c r="L81" s="10">
        <f>testdata[[#This Row],[avgGain]]/testdata[[#This Row],[avgLoss]]</f>
        <v>4.9038214381264602</v>
      </c>
      <c r="M81" s="10">
        <f>100-100/(1+testdata[[#This Row],[rs]])</f>
        <v>83.061818341217588</v>
      </c>
      <c r="N81" s="12">
        <f>(testdata[[#This Row],[close]]-F80)/F80</f>
        <v>8.3992750099464092E-4</v>
      </c>
      <c r="O81" s="1">
        <f>IF(AND(O80&gt;=0,testdata[[#This Row],[pctGain]]&gt;0),O80+1,IF(AND(O80&lt;=0,testdata[[#This Row],[pctGain]]&lt;0),O80-1,IF(AND(O80&lt;0,testdata[[#This Row],[pctGain]]&gt;0),1,IF(AND(O80&gt;0,testdata[[#This Row],[pctGain]]&lt;0),-1,0))))</f>
        <v>1</v>
      </c>
      <c r="P81" s="1">
        <f>IF(testdata[[#This Row],[streak]]&gt;O80,testdata[[#This Row],[streak]]-O80,0)</f>
        <v>2</v>
      </c>
      <c r="Q81" s="1">
        <f>IF(testdata[[#This Row],[streak]]&lt;O80,O80-testdata[[#This Row],[streak]],0)</f>
        <v>0</v>
      </c>
      <c r="R81" s="10">
        <f>(R80+testdata[[#This Row],[sGain]])/2</f>
        <v>1.3050180238835924</v>
      </c>
      <c r="S81" s="10">
        <f>(S80+testdata[[#This Row],[sLoss]])/2</f>
        <v>0.8302424112653739</v>
      </c>
      <c r="T81" s="10">
        <f>testdata[[#This Row],[avgSgain]]/testdata[[#This Row],[avgSLoss]]</f>
        <v>1.5718517943387309</v>
      </c>
      <c r="U81" s="10">
        <f>100-100/(1+testdata[[#This Row],[sRS]])</f>
        <v>61.117510651226389</v>
      </c>
      <c r="V81" s="19"/>
      <c r="W81" s="19"/>
    </row>
    <row r="82" spans="1:23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IF(testdata[[#This Row],[close]]&gt;F81,testdata[[#This Row],[close]]-F81,0)</f>
        <v>0</v>
      </c>
      <c r="I82" s="2">
        <f>IF(testdata[[#This Row],[close]]&lt;F81,F81-testdata[[#This Row],[close]],0)</f>
        <v>0.49000000000000909</v>
      </c>
      <c r="J82" s="2">
        <f>(J81*2+testdata[[#This Row],[gain]])/3</f>
        <v>0.40314938959492558</v>
      </c>
      <c r="K82" s="2">
        <f>(K81*2+testdata[[#This Row],[loss]])/3</f>
        <v>0.24554460360115257</v>
      </c>
      <c r="L82" s="10">
        <f>testdata[[#This Row],[avgGain]]/testdata[[#This Row],[avgLoss]]</f>
        <v>1.6418580725552268</v>
      </c>
      <c r="M82" s="10">
        <f>100-100/(1+testdata[[#This Row],[rs]])</f>
        <v>62.147853043718136</v>
      </c>
      <c r="N82" s="12">
        <f>(testdata[[#This Row],[close]]-F81)/F81</f>
        <v>-2.1643109540636445E-3</v>
      </c>
      <c r="O82" s="1">
        <f>IF(AND(O81&gt;=0,testdata[[#This Row],[pctGain]]&gt;0),O81+1,IF(AND(O81&lt;=0,testdata[[#This Row],[pctGain]]&lt;0),O81-1,IF(AND(O81&lt;0,testdata[[#This Row],[pctGain]]&gt;0),1,IF(AND(O81&gt;0,testdata[[#This Row],[pctGain]]&lt;0),-1,0))))</f>
        <v>-1</v>
      </c>
      <c r="P82" s="1">
        <f>IF(testdata[[#This Row],[streak]]&gt;O81,testdata[[#This Row],[streak]]-O81,0)</f>
        <v>0</v>
      </c>
      <c r="Q82" s="1">
        <f>IF(testdata[[#This Row],[streak]]&lt;O81,O81-testdata[[#This Row],[streak]],0)</f>
        <v>2</v>
      </c>
      <c r="R82" s="10">
        <f>(R81+testdata[[#This Row],[sGain]])/2</f>
        <v>0.65250901194179622</v>
      </c>
      <c r="S82" s="10">
        <f>(S81+testdata[[#This Row],[sLoss]])/2</f>
        <v>1.415121205632687</v>
      </c>
      <c r="T82" s="10">
        <f>testdata[[#This Row],[avgSgain]]/testdata[[#This Row],[avgSLoss]]</f>
        <v>0.46109761435598429</v>
      </c>
      <c r="U82" s="10">
        <f>100-100/(1+testdata[[#This Row],[sRS]])</f>
        <v>31.558303143163016</v>
      </c>
      <c r="V82" s="19"/>
      <c r="W82" s="19"/>
    </row>
    <row r="83" spans="1:23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IF(testdata[[#This Row],[close]]&gt;F82,testdata[[#This Row],[close]]-F82,0)</f>
        <v>0.56999999999999318</v>
      </c>
      <c r="I83" s="2">
        <f>IF(testdata[[#This Row],[close]]&lt;F82,F82-testdata[[#This Row],[close]],0)</f>
        <v>0</v>
      </c>
      <c r="J83" s="2">
        <f>(J82*2+testdata[[#This Row],[gain]])/3</f>
        <v>0.45876625972994817</v>
      </c>
      <c r="K83" s="2">
        <f>(K82*2+testdata[[#This Row],[loss]])/3</f>
        <v>0.16369640240076838</v>
      </c>
      <c r="L83" s="10">
        <f>testdata[[#This Row],[avgGain]]/testdata[[#This Row],[avgLoss]]</f>
        <v>2.802543324115196</v>
      </c>
      <c r="M83" s="10">
        <f>100-100/(1+testdata[[#This Row],[rs]])</f>
        <v>73.701811793750238</v>
      </c>
      <c r="N83" s="12">
        <f>(testdata[[#This Row],[close]]-F82)/F82</f>
        <v>2.5231286795626274E-3</v>
      </c>
      <c r="O83" s="1">
        <f>IF(AND(O82&gt;=0,testdata[[#This Row],[pctGain]]&gt;0),O82+1,IF(AND(O82&lt;=0,testdata[[#This Row],[pctGain]]&lt;0),O82-1,IF(AND(O82&lt;0,testdata[[#This Row],[pctGain]]&gt;0),1,IF(AND(O82&gt;0,testdata[[#This Row],[pctGain]]&lt;0),-1,0))))</f>
        <v>1</v>
      </c>
      <c r="P83" s="1">
        <f>IF(testdata[[#This Row],[streak]]&gt;O82,testdata[[#This Row],[streak]]-O82,0)</f>
        <v>2</v>
      </c>
      <c r="Q83" s="1">
        <f>IF(testdata[[#This Row],[streak]]&lt;O82,O82-testdata[[#This Row],[streak]],0)</f>
        <v>0</v>
      </c>
      <c r="R83" s="10">
        <f>(R82+testdata[[#This Row],[sGain]])/2</f>
        <v>1.3262545059708981</v>
      </c>
      <c r="S83" s="10">
        <f>(S82+testdata[[#This Row],[sLoss]])/2</f>
        <v>0.70756060281634348</v>
      </c>
      <c r="T83" s="10">
        <f>testdata[[#This Row],[avgSgain]]/testdata[[#This Row],[avgSLoss]]</f>
        <v>1.8744041156219444</v>
      </c>
      <c r="U83" s="10">
        <f>100-100/(1+testdata[[#This Row],[sRS]])</f>
        <v>65.210180622649617</v>
      </c>
      <c r="V83" s="19"/>
      <c r="W83" s="19"/>
    </row>
    <row r="84" spans="1:23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IF(testdata[[#This Row],[close]]&gt;F83,testdata[[#This Row],[close]]-F83,0)</f>
        <v>8.0000000000012506E-2</v>
      </c>
      <c r="I84" s="2">
        <f>IF(testdata[[#This Row],[close]]&lt;F83,F83-testdata[[#This Row],[close]],0)</f>
        <v>0</v>
      </c>
      <c r="J84" s="2">
        <f>(J83*2+testdata[[#This Row],[gain]])/3</f>
        <v>0.33251083981996959</v>
      </c>
      <c r="K84" s="2">
        <f>(K83*2+testdata[[#This Row],[loss]])/3</f>
        <v>0.10913093493384558</v>
      </c>
      <c r="L84" s="10">
        <f>testdata[[#This Row],[avgGain]]/testdata[[#This Row],[avgLoss]]</f>
        <v>3.0468981139173357</v>
      </c>
      <c r="M84" s="10">
        <f>100-100/(1+testdata[[#This Row],[rs]])</f>
        <v>75.289716423524794</v>
      </c>
      <c r="N84" s="12">
        <f>(testdata[[#This Row],[close]]-F83)/F83</f>
        <v>3.5323207347232651E-4</v>
      </c>
      <c r="O84" s="1">
        <f>IF(AND(O83&gt;=0,testdata[[#This Row],[pctGain]]&gt;0),O83+1,IF(AND(O83&lt;=0,testdata[[#This Row],[pctGain]]&lt;0),O83-1,IF(AND(O83&lt;0,testdata[[#This Row],[pctGain]]&gt;0),1,IF(AND(O83&gt;0,testdata[[#This Row],[pctGain]]&lt;0),-1,0))))</f>
        <v>2</v>
      </c>
      <c r="P84" s="1">
        <f>IF(testdata[[#This Row],[streak]]&gt;O83,testdata[[#This Row],[streak]]-O83,0)</f>
        <v>1</v>
      </c>
      <c r="Q84" s="1">
        <f>IF(testdata[[#This Row],[streak]]&lt;O83,O83-testdata[[#This Row],[streak]],0)</f>
        <v>0</v>
      </c>
      <c r="R84" s="10">
        <f>(R83+testdata[[#This Row],[sGain]])/2</f>
        <v>1.1631272529854491</v>
      </c>
      <c r="S84" s="10">
        <f>(S83+testdata[[#This Row],[sLoss]])/2</f>
        <v>0.35378030140817174</v>
      </c>
      <c r="T84" s="10">
        <f>testdata[[#This Row],[avgSgain]]/testdata[[#This Row],[avgSLoss]]</f>
        <v>3.2877106168879044</v>
      </c>
      <c r="U84" s="10">
        <f>100-100/(1+testdata[[#This Row],[sRS]])</f>
        <v>76.677530520335878</v>
      </c>
      <c r="V84" s="19"/>
      <c r="W84" s="19"/>
    </row>
    <row r="85" spans="1:23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IF(testdata[[#This Row],[close]]&gt;F84,testdata[[#This Row],[close]]-F84,0)</f>
        <v>0</v>
      </c>
      <c r="I85" s="2">
        <f>IF(testdata[[#This Row],[close]]&lt;F84,F84-testdata[[#This Row],[close]],0)</f>
        <v>0.27000000000001023</v>
      </c>
      <c r="J85" s="2">
        <f>(J84*2+testdata[[#This Row],[gain]])/3</f>
        <v>0.22167389321331307</v>
      </c>
      <c r="K85" s="2">
        <f>(K84*2+testdata[[#This Row],[loss]])/3</f>
        <v>0.16275395662256711</v>
      </c>
      <c r="L85" s="10">
        <f>testdata[[#This Row],[avgGain]]/testdata[[#This Row],[avgLoss]]</f>
        <v>1.3620184591111577</v>
      </c>
      <c r="M85" s="10">
        <f>100-100/(1+testdata[[#This Row],[rs]])</f>
        <v>57.663328322323693</v>
      </c>
      <c r="N85" s="12">
        <f>(testdata[[#This Row],[close]]-F84)/F84</f>
        <v>-1.1917372881356384E-3</v>
      </c>
      <c r="O85" s="1">
        <f>IF(AND(O84&gt;=0,testdata[[#This Row],[pctGain]]&gt;0),O84+1,IF(AND(O84&lt;=0,testdata[[#This Row],[pctGain]]&lt;0),O84-1,IF(AND(O84&lt;0,testdata[[#This Row],[pctGain]]&gt;0),1,IF(AND(O84&gt;0,testdata[[#This Row],[pctGain]]&lt;0),-1,0))))</f>
        <v>-1</v>
      </c>
      <c r="P85" s="1">
        <f>IF(testdata[[#This Row],[streak]]&gt;O84,testdata[[#This Row],[streak]]-O84,0)</f>
        <v>0</v>
      </c>
      <c r="Q85" s="1">
        <f>IF(testdata[[#This Row],[streak]]&lt;O84,O84-testdata[[#This Row],[streak]],0)</f>
        <v>3</v>
      </c>
      <c r="R85" s="10">
        <f>(R84+testdata[[#This Row],[sGain]])/2</f>
        <v>0.58156362649272453</v>
      </c>
      <c r="S85" s="10">
        <f>(S84+testdata[[#This Row],[sLoss]])/2</f>
        <v>1.6768901507040859</v>
      </c>
      <c r="T85" s="10">
        <f>testdata[[#This Row],[avgSgain]]/testdata[[#This Row],[avgSLoss]]</f>
        <v>0.34681080704573281</v>
      </c>
      <c r="U85" s="10">
        <f>100-100/(1+testdata[[#This Row],[sRS]])</f>
        <v>25.75052154552219</v>
      </c>
      <c r="V85" s="19"/>
      <c r="W85" s="19"/>
    </row>
    <row r="86" spans="1:23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IF(testdata[[#This Row],[close]]&gt;F85,testdata[[#This Row],[close]]-F85,0)</f>
        <v>0.26000000000001933</v>
      </c>
      <c r="I86" s="2">
        <f>IF(testdata[[#This Row],[close]]&lt;F85,F85-testdata[[#This Row],[close]],0)</f>
        <v>0</v>
      </c>
      <c r="J86" s="2">
        <f>(J85*2+testdata[[#This Row],[gain]])/3</f>
        <v>0.23444926214221518</v>
      </c>
      <c r="K86" s="2">
        <f>(K85*2+testdata[[#This Row],[loss]])/3</f>
        <v>0.10850263774837808</v>
      </c>
      <c r="L86" s="10">
        <f>testdata[[#This Row],[avgGain]]/testdata[[#This Row],[avgLoss]]</f>
        <v>2.160770161974424</v>
      </c>
      <c r="M86" s="10">
        <f>100-100/(1+testdata[[#This Row],[rs]])</f>
        <v>68.362141226512506</v>
      </c>
      <c r="N86" s="12">
        <f>(testdata[[#This Row],[close]]-F85)/F85</f>
        <v>1.1489681382297907E-3</v>
      </c>
      <c r="O86" s="1">
        <f>IF(AND(O85&gt;=0,testdata[[#This Row],[pctGain]]&gt;0),O85+1,IF(AND(O85&lt;=0,testdata[[#This Row],[pctGain]]&lt;0),O85-1,IF(AND(O85&lt;0,testdata[[#This Row],[pctGain]]&gt;0),1,IF(AND(O85&gt;0,testdata[[#This Row],[pctGain]]&lt;0),-1,0))))</f>
        <v>1</v>
      </c>
      <c r="P86" s="1">
        <f>IF(testdata[[#This Row],[streak]]&gt;O85,testdata[[#This Row],[streak]]-O85,0)</f>
        <v>2</v>
      </c>
      <c r="Q86" s="1">
        <f>IF(testdata[[#This Row],[streak]]&lt;O85,O85-testdata[[#This Row],[streak]],0)</f>
        <v>0</v>
      </c>
      <c r="R86" s="10">
        <f>(R85+testdata[[#This Row],[sGain]])/2</f>
        <v>1.2907818132463622</v>
      </c>
      <c r="S86" s="10">
        <f>(S85+testdata[[#This Row],[sLoss]])/2</f>
        <v>0.83844507535204293</v>
      </c>
      <c r="T86" s="10">
        <f>testdata[[#This Row],[avgSgain]]/testdata[[#This Row],[avgSLoss]]</f>
        <v>1.5394947757363759</v>
      </c>
      <c r="U86" s="10">
        <f>100-100/(1+testdata[[#This Row],[sRS]])</f>
        <v>60.622088710143906</v>
      </c>
      <c r="V86" s="19"/>
      <c r="W86" s="19"/>
    </row>
    <row r="87" spans="1:23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IF(testdata[[#This Row],[close]]&gt;F86,testdata[[#This Row],[close]]-F86,0)</f>
        <v>0.88999999999998636</v>
      </c>
      <c r="I87" s="2">
        <f>IF(testdata[[#This Row],[close]]&lt;F86,F86-testdata[[#This Row],[close]],0)</f>
        <v>0</v>
      </c>
      <c r="J87" s="2">
        <f>(J86*2+testdata[[#This Row],[gain]])/3</f>
        <v>0.45296617476147222</v>
      </c>
      <c r="K87" s="2">
        <f>(K86*2+testdata[[#This Row],[loss]])/3</f>
        <v>7.2335091832252049E-2</v>
      </c>
      <c r="L87" s="10">
        <f>testdata[[#This Row],[avgGain]]/testdata[[#This Row],[avgLoss]]</f>
        <v>6.2620529439835204</v>
      </c>
      <c r="M87" s="10">
        <f>100-100/(1+testdata[[#This Row],[rs]])</f>
        <v>86.229789183395013</v>
      </c>
      <c r="N87" s="12">
        <f>(testdata[[#This Row],[close]]-F86)/F86</f>
        <v>3.9284926064885733E-3</v>
      </c>
      <c r="O87" s="1">
        <f>IF(AND(O86&gt;=0,testdata[[#This Row],[pctGain]]&gt;0),O86+1,IF(AND(O86&lt;=0,testdata[[#This Row],[pctGain]]&lt;0),O86-1,IF(AND(O86&lt;0,testdata[[#This Row],[pctGain]]&gt;0),1,IF(AND(O86&gt;0,testdata[[#This Row],[pctGain]]&lt;0),-1,0))))</f>
        <v>2</v>
      </c>
      <c r="P87" s="1">
        <f>IF(testdata[[#This Row],[streak]]&gt;O86,testdata[[#This Row],[streak]]-O86,0)</f>
        <v>1</v>
      </c>
      <c r="Q87" s="1">
        <f>IF(testdata[[#This Row],[streak]]&lt;O86,O86-testdata[[#This Row],[streak]],0)</f>
        <v>0</v>
      </c>
      <c r="R87" s="10">
        <f>(R86+testdata[[#This Row],[sGain]])/2</f>
        <v>1.1453909066231811</v>
      </c>
      <c r="S87" s="10">
        <f>(S86+testdata[[#This Row],[sLoss]])/2</f>
        <v>0.41922253767602147</v>
      </c>
      <c r="T87" s="10">
        <f>testdata[[#This Row],[avgSgain]]/testdata[[#This Row],[avgSLoss]]</f>
        <v>2.7321787444270194</v>
      </c>
      <c r="U87" s="10">
        <f>100-100/(1+testdata[[#This Row],[sRS]])</f>
        <v>73.205999270714869</v>
      </c>
      <c r="V87" s="19"/>
      <c r="W87" s="19"/>
    </row>
    <row r="88" spans="1:23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IF(testdata[[#This Row],[close]]&gt;F87,testdata[[#This Row],[close]]-F87,0)</f>
        <v>0</v>
      </c>
      <c r="I88" s="2">
        <f>IF(testdata[[#This Row],[close]]&lt;F87,F87-testdata[[#This Row],[close]],0)</f>
        <v>3.0000000000001137E-2</v>
      </c>
      <c r="J88" s="2">
        <f>(J87*2+testdata[[#This Row],[gain]])/3</f>
        <v>0.30197744984098146</v>
      </c>
      <c r="K88" s="2">
        <f>(K87*2+testdata[[#This Row],[loss]])/3</f>
        <v>5.8223394554835078E-2</v>
      </c>
      <c r="L88" s="10">
        <f>testdata[[#This Row],[avgGain]]/testdata[[#This Row],[avgLoss]]</f>
        <v>5.1865311555577138</v>
      </c>
      <c r="M88" s="10">
        <f>100-100/(1+testdata[[#This Row],[rs]])</f>
        <v>83.835852841351283</v>
      </c>
      <c r="N88" s="12">
        <f>(testdata[[#This Row],[close]]-F87)/F87</f>
        <v>-1.3190291945128885E-4</v>
      </c>
      <c r="O88" s="1">
        <f>IF(AND(O87&gt;=0,testdata[[#This Row],[pctGain]]&gt;0),O87+1,IF(AND(O87&lt;=0,testdata[[#This Row],[pctGain]]&lt;0),O87-1,IF(AND(O87&lt;0,testdata[[#This Row],[pctGain]]&gt;0),1,IF(AND(O87&gt;0,testdata[[#This Row],[pctGain]]&lt;0),-1,0))))</f>
        <v>-1</v>
      </c>
      <c r="P88" s="1">
        <f>IF(testdata[[#This Row],[streak]]&gt;O87,testdata[[#This Row],[streak]]-O87,0)</f>
        <v>0</v>
      </c>
      <c r="Q88" s="1">
        <f>IF(testdata[[#This Row],[streak]]&lt;O87,O87-testdata[[#This Row],[streak]],0)</f>
        <v>3</v>
      </c>
      <c r="R88" s="10">
        <f>(R87+testdata[[#This Row],[sGain]])/2</f>
        <v>0.57269545331159055</v>
      </c>
      <c r="S88" s="10">
        <f>(S87+testdata[[#This Row],[sLoss]])/2</f>
        <v>1.7096112688380107</v>
      </c>
      <c r="T88" s="10">
        <f>testdata[[#This Row],[avgSgain]]/testdata[[#This Row],[avgSLoss]]</f>
        <v>0.33498577352080772</v>
      </c>
      <c r="U88" s="10">
        <f>100-100/(1+testdata[[#This Row],[sRS]])</f>
        <v>25.092834707694095</v>
      </c>
      <c r="V88" s="19"/>
      <c r="W88" s="19"/>
    </row>
    <row r="89" spans="1:23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IF(testdata[[#This Row],[close]]&gt;F88,testdata[[#This Row],[close]]-F88,0)</f>
        <v>0</v>
      </c>
      <c r="I89" s="2">
        <f>IF(testdata[[#This Row],[close]]&lt;F88,F88-testdata[[#This Row],[close]],0)</f>
        <v>0.21000000000000796</v>
      </c>
      <c r="J89" s="2">
        <f>(J88*2+testdata[[#This Row],[gain]])/3</f>
        <v>0.20131829989398764</v>
      </c>
      <c r="K89" s="2">
        <f>(K88*2+testdata[[#This Row],[loss]])/3</f>
        <v>0.1088155963698927</v>
      </c>
      <c r="L89" s="10">
        <f>testdata[[#This Row],[avgGain]]/testdata[[#This Row],[avgLoss]]</f>
        <v>1.8500868130121166</v>
      </c>
      <c r="M89" s="10">
        <f>100-100/(1+testdata[[#This Row],[rs]])</f>
        <v>64.913349465901035</v>
      </c>
      <c r="N89" s="12">
        <f>(testdata[[#This Row],[close]]-F88)/F88</f>
        <v>-9.2344224088653957E-4</v>
      </c>
      <c r="O89" s="1">
        <f>IF(AND(O88&gt;=0,testdata[[#This Row],[pctGain]]&gt;0),O88+1,IF(AND(O88&lt;=0,testdata[[#This Row],[pctGain]]&lt;0),O88-1,IF(AND(O88&lt;0,testdata[[#This Row],[pctGain]]&gt;0),1,IF(AND(O88&gt;0,testdata[[#This Row],[pctGain]]&lt;0),-1,0))))</f>
        <v>-2</v>
      </c>
      <c r="P89" s="1">
        <f>IF(testdata[[#This Row],[streak]]&gt;O88,testdata[[#This Row],[streak]]-O88,0)</f>
        <v>0</v>
      </c>
      <c r="Q89" s="1">
        <f>IF(testdata[[#This Row],[streak]]&lt;O88,O88-testdata[[#This Row],[streak]],0)</f>
        <v>1</v>
      </c>
      <c r="R89" s="10">
        <f>(R88+testdata[[#This Row],[sGain]])/2</f>
        <v>0.28634772665579528</v>
      </c>
      <c r="S89" s="10">
        <f>(S88+testdata[[#This Row],[sLoss]])/2</f>
        <v>1.3548056344190054</v>
      </c>
      <c r="T89" s="10">
        <f>testdata[[#This Row],[avgSgain]]/testdata[[#This Row],[avgSLoss]]</f>
        <v>0.21135705327841553</v>
      </c>
      <c r="U89" s="10">
        <f>100-100/(1+testdata[[#This Row],[sRS]])</f>
        <v>17.447956629005375</v>
      </c>
      <c r="V89" s="19"/>
      <c r="W89" s="19"/>
    </row>
    <row r="90" spans="1:23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IF(testdata[[#This Row],[close]]&gt;F89,testdata[[#This Row],[close]]-F89,0)</f>
        <v>0.41000000000002501</v>
      </c>
      <c r="I90" s="2">
        <f>IF(testdata[[#This Row],[close]]&lt;F89,F89-testdata[[#This Row],[close]],0)</f>
        <v>0</v>
      </c>
      <c r="J90" s="2">
        <f>(J89*2+testdata[[#This Row],[gain]])/3</f>
        <v>0.27087886659600008</v>
      </c>
      <c r="K90" s="2">
        <f>(K89*2+testdata[[#This Row],[loss]])/3</f>
        <v>7.25437309132618E-2</v>
      </c>
      <c r="L90" s="10">
        <f>testdata[[#This Row],[avgGain]]/testdata[[#This Row],[avgLoss]]</f>
        <v>3.7340079312970711</v>
      </c>
      <c r="M90" s="10">
        <f>100-100/(1+testdata[[#This Row],[rs]])</f>
        <v>78.876250008182609</v>
      </c>
      <c r="N90" s="12">
        <f>(testdata[[#This Row],[close]]-F89)/F89</f>
        <v>1.8045774647888425E-3</v>
      </c>
      <c r="O90" s="1">
        <f>IF(AND(O89&gt;=0,testdata[[#This Row],[pctGain]]&gt;0),O89+1,IF(AND(O89&lt;=0,testdata[[#This Row],[pctGain]]&lt;0),O89-1,IF(AND(O89&lt;0,testdata[[#This Row],[pctGain]]&gt;0),1,IF(AND(O89&gt;0,testdata[[#This Row],[pctGain]]&lt;0),-1,0))))</f>
        <v>1</v>
      </c>
      <c r="P90" s="1">
        <f>IF(testdata[[#This Row],[streak]]&gt;O89,testdata[[#This Row],[streak]]-O89,0)</f>
        <v>3</v>
      </c>
      <c r="Q90" s="1">
        <f>IF(testdata[[#This Row],[streak]]&lt;O89,O89-testdata[[#This Row],[streak]],0)</f>
        <v>0</v>
      </c>
      <c r="R90" s="10">
        <f>(R89+testdata[[#This Row],[sGain]])/2</f>
        <v>1.6431738633278976</v>
      </c>
      <c r="S90" s="10">
        <f>(S89+testdata[[#This Row],[sLoss]])/2</f>
        <v>0.67740281720950268</v>
      </c>
      <c r="T90" s="10">
        <f>testdata[[#This Row],[avgSgain]]/testdata[[#This Row],[avgSLoss]]</f>
        <v>2.4256968255561708</v>
      </c>
      <c r="U90" s="10">
        <f>100-100/(1+testdata[[#This Row],[sRS]])</f>
        <v>70.808858725037723</v>
      </c>
      <c r="V90" s="19"/>
      <c r="W90" s="19"/>
    </row>
    <row r="91" spans="1:23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IF(testdata[[#This Row],[close]]&gt;F90,testdata[[#This Row],[close]]-F90,0)</f>
        <v>0</v>
      </c>
      <c r="I91" s="2">
        <f>IF(testdata[[#This Row],[close]]&lt;F90,F90-testdata[[#This Row],[close]],0)</f>
        <v>0.47000000000002728</v>
      </c>
      <c r="J91" s="2">
        <f>(J90*2+testdata[[#This Row],[gain]])/3</f>
        <v>0.18058591106400004</v>
      </c>
      <c r="K91" s="2">
        <f>(K90*2+testdata[[#This Row],[loss]])/3</f>
        <v>0.20502915394218366</v>
      </c>
      <c r="L91" s="10">
        <f>testdata[[#This Row],[avgGain]]/testdata[[#This Row],[avgLoss]]</f>
        <v>0.88078162345109035</v>
      </c>
      <c r="M91" s="10">
        <f>100-100/(1+testdata[[#This Row],[rs]])</f>
        <v>46.830616190035052</v>
      </c>
      <c r="N91" s="12">
        <f>(testdata[[#This Row],[close]]-F90)/F90</f>
        <v>-2.0649356355170127E-3</v>
      </c>
      <c r="O91" s="1">
        <f>IF(AND(O90&gt;=0,testdata[[#This Row],[pctGain]]&gt;0),O90+1,IF(AND(O90&lt;=0,testdata[[#This Row],[pctGain]]&lt;0),O90-1,IF(AND(O90&lt;0,testdata[[#This Row],[pctGain]]&gt;0),1,IF(AND(O90&gt;0,testdata[[#This Row],[pctGain]]&lt;0),-1,0))))</f>
        <v>-1</v>
      </c>
      <c r="P91" s="1">
        <f>IF(testdata[[#This Row],[streak]]&gt;O90,testdata[[#This Row],[streak]]-O90,0)</f>
        <v>0</v>
      </c>
      <c r="Q91" s="1">
        <f>IF(testdata[[#This Row],[streak]]&lt;O90,O90-testdata[[#This Row],[streak]],0)</f>
        <v>2</v>
      </c>
      <c r="R91" s="10">
        <f>(R90+testdata[[#This Row],[sGain]])/2</f>
        <v>0.82158693166394881</v>
      </c>
      <c r="S91" s="10">
        <f>(S90+testdata[[#This Row],[sLoss]])/2</f>
        <v>1.3387014086047513</v>
      </c>
      <c r="T91" s="10">
        <f>testdata[[#This Row],[avgSgain]]/testdata[[#This Row],[avgSLoss]]</f>
        <v>0.61371933007842272</v>
      </c>
      <c r="U91" s="10">
        <f>100-100/(1+testdata[[#This Row],[sRS]])</f>
        <v>38.031355182973329</v>
      </c>
      <c r="V91" s="19"/>
      <c r="W91" s="19"/>
    </row>
    <row r="92" spans="1:23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IF(testdata[[#This Row],[close]]&gt;F91,testdata[[#This Row],[close]]-F91,0)</f>
        <v>0</v>
      </c>
      <c r="I92" s="2">
        <f>IF(testdata[[#This Row],[close]]&lt;F91,F91-testdata[[#This Row],[close]],0)</f>
        <v>0.37999999999999545</v>
      </c>
      <c r="J92" s="2">
        <f>(J91*2+testdata[[#This Row],[gain]])/3</f>
        <v>0.12039060737600003</v>
      </c>
      <c r="K92" s="2">
        <f>(K91*2+testdata[[#This Row],[loss]])/3</f>
        <v>0.26335276929478763</v>
      </c>
      <c r="L92" s="10">
        <f>testdata[[#This Row],[avgGain]]/testdata[[#This Row],[avgLoss]]</f>
        <v>0.45714578091730301</v>
      </c>
      <c r="M92" s="10">
        <f>100-100/(1+testdata[[#This Row],[rs]])</f>
        <v>31.372686721126854</v>
      </c>
      <c r="N92" s="12">
        <f>(testdata[[#This Row],[close]]-F91)/F91</f>
        <v>-1.6729770185788301E-3</v>
      </c>
      <c r="O92" s="1">
        <f>IF(AND(O91&gt;=0,testdata[[#This Row],[pctGain]]&gt;0),O91+1,IF(AND(O91&lt;=0,testdata[[#This Row],[pctGain]]&lt;0),O91-1,IF(AND(O91&lt;0,testdata[[#This Row],[pctGain]]&gt;0),1,IF(AND(O91&gt;0,testdata[[#This Row],[pctGain]]&lt;0),-1,0))))</f>
        <v>-2</v>
      </c>
      <c r="P92" s="1">
        <f>IF(testdata[[#This Row],[streak]]&gt;O91,testdata[[#This Row],[streak]]-O91,0)</f>
        <v>0</v>
      </c>
      <c r="Q92" s="1">
        <f>IF(testdata[[#This Row],[streak]]&lt;O91,O91-testdata[[#This Row],[streak]],0)</f>
        <v>1</v>
      </c>
      <c r="R92" s="10">
        <f>(R91+testdata[[#This Row],[sGain]])/2</f>
        <v>0.4107934658319744</v>
      </c>
      <c r="S92" s="10">
        <f>(S91+testdata[[#This Row],[sLoss]])/2</f>
        <v>1.1693507043023756</v>
      </c>
      <c r="T92" s="10">
        <f>testdata[[#This Row],[avgSgain]]/testdata[[#This Row],[avgSLoss]]</f>
        <v>0.3513004818148634</v>
      </c>
      <c r="U92" s="10">
        <f>100-100/(1+testdata[[#This Row],[sRS]])</f>
        <v>25.99721427931776</v>
      </c>
      <c r="V92" s="19"/>
      <c r="W92" s="19"/>
    </row>
    <row r="93" spans="1:23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IF(testdata[[#This Row],[close]]&gt;F92,testdata[[#This Row],[close]]-F92,0)</f>
        <v>1.25</v>
      </c>
      <c r="I93" s="2">
        <f>IF(testdata[[#This Row],[close]]&lt;F92,F92-testdata[[#This Row],[close]],0)</f>
        <v>0</v>
      </c>
      <c r="J93" s="2">
        <f>(J92*2+testdata[[#This Row],[gain]])/3</f>
        <v>0.49692707158400001</v>
      </c>
      <c r="K93" s="2">
        <f>(K92*2+testdata[[#This Row],[loss]])/3</f>
        <v>0.17556851286319175</v>
      </c>
      <c r="L93" s="10">
        <f>testdata[[#This Row],[avgGain]]/testdata[[#This Row],[avgLoss]]</f>
        <v>2.8303883394582288</v>
      </c>
      <c r="M93" s="10">
        <f>100-100/(1+testdata[[#This Row],[rs]])</f>
        <v>73.892986523099111</v>
      </c>
      <c r="N93" s="12">
        <f>(testdata[[#This Row],[close]]-F92)/F92</f>
        <v>5.512436055741754E-3</v>
      </c>
      <c r="O93" s="1">
        <f>IF(AND(O92&gt;=0,testdata[[#This Row],[pctGain]]&gt;0),O92+1,IF(AND(O92&lt;=0,testdata[[#This Row],[pctGain]]&lt;0),O92-1,IF(AND(O92&lt;0,testdata[[#This Row],[pctGain]]&gt;0),1,IF(AND(O92&gt;0,testdata[[#This Row],[pctGain]]&lt;0),-1,0))))</f>
        <v>1</v>
      </c>
      <c r="P93" s="1">
        <f>IF(testdata[[#This Row],[streak]]&gt;O92,testdata[[#This Row],[streak]]-O92,0)</f>
        <v>3</v>
      </c>
      <c r="Q93" s="1">
        <f>IF(testdata[[#This Row],[streak]]&lt;O92,O92-testdata[[#This Row],[streak]],0)</f>
        <v>0</v>
      </c>
      <c r="R93" s="10">
        <f>(R92+testdata[[#This Row],[sGain]])/2</f>
        <v>1.7053967329159871</v>
      </c>
      <c r="S93" s="10">
        <f>(S92+testdata[[#This Row],[sLoss]])/2</f>
        <v>0.58467535215118782</v>
      </c>
      <c r="T93" s="10">
        <f>testdata[[#This Row],[avgSgain]]/testdata[[#This Row],[avgSLoss]]</f>
        <v>2.9168267939487187</v>
      </c>
      <c r="U93" s="10">
        <f>100-100/(1+testdata[[#This Row],[sRS]])</f>
        <v>74.469128899318576</v>
      </c>
      <c r="V93" s="19"/>
      <c r="W93" s="19"/>
    </row>
    <row r="94" spans="1:23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IF(testdata[[#This Row],[close]]&gt;F93,testdata[[#This Row],[close]]-F93,0)</f>
        <v>0</v>
      </c>
      <c r="I94" s="2">
        <f>IF(testdata[[#This Row],[close]]&lt;F93,F93-testdata[[#This Row],[close]],0)</f>
        <v>0.20999999999997954</v>
      </c>
      <c r="J94" s="2">
        <f>(J93*2+testdata[[#This Row],[gain]])/3</f>
        <v>0.33128471438933332</v>
      </c>
      <c r="K94" s="2">
        <f>(K93*2+testdata[[#This Row],[loss]])/3</f>
        <v>0.18704567524212101</v>
      </c>
      <c r="L94" s="10">
        <f>testdata[[#This Row],[avgGain]]/testdata[[#This Row],[avgLoss]]</f>
        <v>1.7711434063391323</v>
      </c>
      <c r="M94" s="10">
        <f>100-100/(1+testdata[[#This Row],[rs]])</f>
        <v>63.913812698669844</v>
      </c>
      <c r="N94" s="12">
        <f>(testdata[[#This Row],[close]]-F93)/F93</f>
        <v>-9.2101223630533546E-4</v>
      </c>
      <c r="O94" s="1">
        <f>IF(AND(O93&gt;=0,testdata[[#This Row],[pctGain]]&gt;0),O93+1,IF(AND(O93&lt;=0,testdata[[#This Row],[pctGain]]&lt;0),O93-1,IF(AND(O93&lt;0,testdata[[#This Row],[pctGain]]&gt;0),1,IF(AND(O93&gt;0,testdata[[#This Row],[pctGain]]&lt;0),-1,0))))</f>
        <v>-1</v>
      </c>
      <c r="P94" s="1">
        <f>IF(testdata[[#This Row],[streak]]&gt;O93,testdata[[#This Row],[streak]]-O93,0)</f>
        <v>0</v>
      </c>
      <c r="Q94" s="1">
        <f>IF(testdata[[#This Row],[streak]]&lt;O93,O93-testdata[[#This Row],[streak]],0)</f>
        <v>2</v>
      </c>
      <c r="R94" s="10">
        <f>(R93+testdata[[#This Row],[sGain]])/2</f>
        <v>0.85269836645799357</v>
      </c>
      <c r="S94" s="10">
        <f>(S93+testdata[[#This Row],[sLoss]])/2</f>
        <v>1.292337676075594</v>
      </c>
      <c r="T94" s="10">
        <f>testdata[[#This Row],[avgSgain]]/testdata[[#This Row],[avgSLoss]]</f>
        <v>0.65981080815298909</v>
      </c>
      <c r="U94" s="10">
        <f>100-100/(1+testdata[[#This Row],[sRS]])</f>
        <v>39.752169639575733</v>
      </c>
      <c r="V94" s="19"/>
      <c r="W94" s="19"/>
    </row>
    <row r="95" spans="1:23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IF(testdata[[#This Row],[close]]&gt;F94,testdata[[#This Row],[close]]-F94,0)</f>
        <v>0</v>
      </c>
      <c r="I95" s="2">
        <f>IF(testdata[[#This Row],[close]]&lt;F94,F94-testdata[[#This Row],[close]],0)</f>
        <v>4.0400000000000205</v>
      </c>
      <c r="J95" s="2">
        <f>(J94*2+testdata[[#This Row],[gain]])/3</f>
        <v>0.22085647625955554</v>
      </c>
      <c r="K95" s="2">
        <f>(K94*2+testdata[[#This Row],[loss]])/3</f>
        <v>1.4713637834947544</v>
      </c>
      <c r="L95" s="10">
        <f>testdata[[#This Row],[avgGain]]/testdata[[#This Row],[avgLoss]]</f>
        <v>0.15010324349222567</v>
      </c>
      <c r="M95" s="10">
        <f>100-100/(1+testdata[[#This Row],[rs]])</f>
        <v>13.051284251355142</v>
      </c>
      <c r="N95" s="12">
        <f>(testdata[[#This Row],[close]]-F94)/F94</f>
        <v>-1.7734855136084374E-2</v>
      </c>
      <c r="O95" s="1">
        <f>IF(AND(O94&gt;=0,testdata[[#This Row],[pctGain]]&gt;0),O94+1,IF(AND(O94&lt;=0,testdata[[#This Row],[pctGain]]&lt;0),O94-1,IF(AND(O94&lt;0,testdata[[#This Row],[pctGain]]&gt;0),1,IF(AND(O94&gt;0,testdata[[#This Row],[pctGain]]&lt;0),-1,0))))</f>
        <v>-2</v>
      </c>
      <c r="P95" s="1">
        <f>IF(testdata[[#This Row],[streak]]&gt;O94,testdata[[#This Row],[streak]]-O94,0)</f>
        <v>0</v>
      </c>
      <c r="Q95" s="1">
        <f>IF(testdata[[#This Row],[streak]]&lt;O94,O94-testdata[[#This Row],[streak]],0)</f>
        <v>1</v>
      </c>
      <c r="R95" s="10">
        <f>(R94+testdata[[#This Row],[sGain]])/2</f>
        <v>0.42634918322899679</v>
      </c>
      <c r="S95" s="10">
        <f>(S94+testdata[[#This Row],[sLoss]])/2</f>
        <v>1.146168838037797</v>
      </c>
      <c r="T95" s="10">
        <f>testdata[[#This Row],[avgSgain]]/testdata[[#This Row],[avgSLoss]]</f>
        <v>0.37197764332774258</v>
      </c>
      <c r="U95" s="10">
        <f>100-100/(1+testdata[[#This Row],[sRS]])</f>
        <v>27.112514925936253</v>
      </c>
      <c r="V95" s="19"/>
      <c r="W95" s="19"/>
    </row>
    <row r="96" spans="1:23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IF(testdata[[#This Row],[close]]&gt;F95,testdata[[#This Row],[close]]-F95,0)</f>
        <v>0.90000000000000568</v>
      </c>
      <c r="I96" s="2">
        <f>IF(testdata[[#This Row],[close]]&lt;F95,F95-testdata[[#This Row],[close]],0)</f>
        <v>0</v>
      </c>
      <c r="J96" s="2">
        <f>(J95*2+testdata[[#This Row],[gain]])/3</f>
        <v>0.44723765083970557</v>
      </c>
      <c r="K96" s="2">
        <f>(K95*2+testdata[[#This Row],[loss]])/3</f>
        <v>0.98090918899650292</v>
      </c>
      <c r="L96" s="10">
        <f>testdata[[#This Row],[avgGain]]/testdata[[#This Row],[avgLoss]]</f>
        <v>0.45594195248312636</v>
      </c>
      <c r="M96" s="10">
        <f>100-100/(1+testdata[[#This Row],[rs]])</f>
        <v>31.315943036431634</v>
      </c>
      <c r="N96" s="12">
        <f>(testdata[[#This Row],[close]]-F95)/F95</f>
        <v>4.0221666070790387E-3</v>
      </c>
      <c r="O96" s="1">
        <f>IF(AND(O95&gt;=0,testdata[[#This Row],[pctGain]]&gt;0),O95+1,IF(AND(O95&lt;=0,testdata[[#This Row],[pctGain]]&lt;0),O95-1,IF(AND(O95&lt;0,testdata[[#This Row],[pctGain]]&gt;0),1,IF(AND(O95&gt;0,testdata[[#This Row],[pctGain]]&lt;0),-1,0))))</f>
        <v>1</v>
      </c>
      <c r="P96" s="1">
        <f>IF(testdata[[#This Row],[streak]]&gt;O95,testdata[[#This Row],[streak]]-O95,0)</f>
        <v>3</v>
      </c>
      <c r="Q96" s="1">
        <f>IF(testdata[[#This Row],[streak]]&lt;O95,O95-testdata[[#This Row],[streak]],0)</f>
        <v>0</v>
      </c>
      <c r="R96" s="10">
        <f>(R95+testdata[[#This Row],[sGain]])/2</f>
        <v>1.7131745916144985</v>
      </c>
      <c r="S96" s="10">
        <f>(S95+testdata[[#This Row],[sLoss]])/2</f>
        <v>0.57308441901889851</v>
      </c>
      <c r="T96" s="10">
        <f>testdata[[#This Row],[avgSgain]]/testdata[[#This Row],[avgSLoss]]</f>
        <v>2.9893930715258259</v>
      </c>
      <c r="U96" s="10">
        <f>100-100/(1+testdata[[#This Row],[sRS]])</f>
        <v>74.933530437562794</v>
      </c>
      <c r="V96" s="19"/>
      <c r="W96" s="19"/>
    </row>
    <row r="97" spans="1:23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IF(testdata[[#This Row],[close]]&gt;F96,testdata[[#This Row],[close]]-F96,0)</f>
        <v>1.460000000000008</v>
      </c>
      <c r="I97" s="2">
        <f>IF(testdata[[#This Row],[close]]&lt;F96,F96-testdata[[#This Row],[close]],0)</f>
        <v>0</v>
      </c>
      <c r="J97" s="2">
        <f>(J96*2+testdata[[#This Row],[gain]])/3</f>
        <v>0.78482510055980637</v>
      </c>
      <c r="K97" s="2">
        <f>(K96*2+testdata[[#This Row],[loss]])/3</f>
        <v>0.65393945933100195</v>
      </c>
      <c r="L97" s="10">
        <f>testdata[[#This Row],[avgGain]]/testdata[[#This Row],[avgLoss]]</f>
        <v>1.2001494776943176</v>
      </c>
      <c r="M97" s="10">
        <f>100-100/(1+testdata[[#This Row],[rs]])</f>
        <v>54.54854271774451</v>
      </c>
      <c r="N97" s="12">
        <f>(testdata[[#This Row],[close]]-F96)/F96</f>
        <v>6.4987091605092492E-3</v>
      </c>
      <c r="O97" s="1">
        <f>IF(AND(O96&gt;=0,testdata[[#This Row],[pctGain]]&gt;0),O96+1,IF(AND(O96&lt;=0,testdata[[#This Row],[pctGain]]&lt;0),O96-1,IF(AND(O96&lt;0,testdata[[#This Row],[pctGain]]&gt;0),1,IF(AND(O96&gt;0,testdata[[#This Row],[pctGain]]&lt;0),-1,0))))</f>
        <v>2</v>
      </c>
      <c r="P97" s="1">
        <f>IF(testdata[[#This Row],[streak]]&gt;O96,testdata[[#This Row],[streak]]-O96,0)</f>
        <v>1</v>
      </c>
      <c r="Q97" s="1">
        <f>IF(testdata[[#This Row],[streak]]&lt;O96,O96-testdata[[#This Row],[streak]],0)</f>
        <v>0</v>
      </c>
      <c r="R97" s="10">
        <f>(R96+testdata[[#This Row],[sGain]])/2</f>
        <v>1.3565872958072491</v>
      </c>
      <c r="S97" s="10">
        <f>(S96+testdata[[#This Row],[sLoss]])/2</f>
        <v>0.28654220950944925</v>
      </c>
      <c r="T97" s="10">
        <f>testdata[[#This Row],[avgSgain]]/testdata[[#This Row],[avgSLoss]]</f>
        <v>4.7343366903245476</v>
      </c>
      <c r="U97" s="10">
        <f>100-100/(1+testdata[[#This Row],[sRS]])</f>
        <v>82.561191398348072</v>
      </c>
      <c r="V97" s="19"/>
      <c r="W97" s="19"/>
    </row>
    <row r="98" spans="1:23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IF(testdata[[#This Row],[close]]&gt;F97,testdata[[#This Row],[close]]-F97,0)</f>
        <v>1.1500000000000057</v>
      </c>
      <c r="I98" s="2">
        <f>IF(testdata[[#This Row],[close]]&lt;F97,F97-testdata[[#This Row],[close]],0)</f>
        <v>0</v>
      </c>
      <c r="J98" s="2">
        <f>(J97*2+testdata[[#This Row],[gain]])/3</f>
        <v>0.90655006703987284</v>
      </c>
      <c r="K98" s="2">
        <f>(K97*2+testdata[[#This Row],[loss]])/3</f>
        <v>0.4359596395540013</v>
      </c>
      <c r="L98" s="10">
        <f>testdata[[#This Row],[avgGain]]/testdata[[#This Row],[avgLoss]]</f>
        <v>2.0794357660431562</v>
      </c>
      <c r="M98" s="10">
        <f>100-100/(1+testdata[[#This Row],[rs]])</f>
        <v>67.526518623087725</v>
      </c>
      <c r="N98" s="12">
        <f>(testdata[[#This Row],[close]]-F97)/F97</f>
        <v>5.0857951530161229E-3</v>
      </c>
      <c r="O98" s="1">
        <f>IF(AND(O97&gt;=0,testdata[[#This Row],[pctGain]]&gt;0),O97+1,IF(AND(O97&lt;=0,testdata[[#This Row],[pctGain]]&lt;0),O97-1,IF(AND(O97&lt;0,testdata[[#This Row],[pctGain]]&gt;0),1,IF(AND(O97&gt;0,testdata[[#This Row],[pctGain]]&lt;0),-1,0))))</f>
        <v>3</v>
      </c>
      <c r="P98" s="1">
        <f>IF(testdata[[#This Row],[streak]]&gt;O97,testdata[[#This Row],[streak]]-O97,0)</f>
        <v>1</v>
      </c>
      <c r="Q98" s="1">
        <f>IF(testdata[[#This Row],[streak]]&lt;O97,O97-testdata[[#This Row],[streak]],0)</f>
        <v>0</v>
      </c>
      <c r="R98" s="10">
        <f>(R97+testdata[[#This Row],[sGain]])/2</f>
        <v>1.1782936479036246</v>
      </c>
      <c r="S98" s="10">
        <f>(S97+testdata[[#This Row],[sLoss]])/2</f>
        <v>0.14327110475472463</v>
      </c>
      <c r="T98" s="10">
        <f>testdata[[#This Row],[avgSgain]]/testdata[[#This Row],[avgSLoss]]</f>
        <v>8.224223927921992</v>
      </c>
      <c r="U98" s="10">
        <f>100-100/(1+testdata[[#This Row],[sRS]])</f>
        <v>89.158979575799634</v>
      </c>
      <c r="V98" s="19"/>
      <c r="W98" s="19"/>
    </row>
    <row r="99" spans="1:23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IF(testdata[[#This Row],[close]]&gt;F98,testdata[[#This Row],[close]]-F98,0)</f>
        <v>0.50999999999999091</v>
      </c>
      <c r="I99" s="2">
        <f>IF(testdata[[#This Row],[close]]&lt;F98,F98-testdata[[#This Row],[close]],0)</f>
        <v>0</v>
      </c>
      <c r="J99" s="2">
        <f>(J98*2+testdata[[#This Row],[gain]])/3</f>
        <v>0.77436671135991231</v>
      </c>
      <c r="K99" s="2">
        <f>(K98*2+testdata[[#This Row],[loss]])/3</f>
        <v>0.29063975970266753</v>
      </c>
      <c r="L99" s="10">
        <f>testdata[[#This Row],[avgGain]]/testdata[[#This Row],[avgLoss]]</f>
        <v>2.6643522969882398</v>
      </c>
      <c r="M99" s="10">
        <f>100-100/(1+testdata[[#This Row],[rs]])</f>
        <v>72.710047534951599</v>
      </c>
      <c r="N99" s="12">
        <f>(testdata[[#This Row],[close]]-F98)/F98</f>
        <v>2.2440269283230999E-3</v>
      </c>
      <c r="O99" s="1">
        <f>IF(AND(O98&gt;=0,testdata[[#This Row],[pctGain]]&gt;0),O98+1,IF(AND(O98&lt;=0,testdata[[#This Row],[pctGain]]&lt;0),O98-1,IF(AND(O98&lt;0,testdata[[#This Row],[pctGain]]&gt;0),1,IF(AND(O98&gt;0,testdata[[#This Row],[pctGain]]&lt;0),-1,0))))</f>
        <v>4</v>
      </c>
      <c r="P99" s="1">
        <f>IF(testdata[[#This Row],[streak]]&gt;O98,testdata[[#This Row],[streak]]-O98,0)</f>
        <v>1</v>
      </c>
      <c r="Q99" s="1">
        <f>IF(testdata[[#This Row],[streak]]&lt;O98,O98-testdata[[#This Row],[streak]],0)</f>
        <v>0</v>
      </c>
      <c r="R99" s="10">
        <f>(R98+testdata[[#This Row],[sGain]])/2</f>
        <v>1.0891468239518123</v>
      </c>
      <c r="S99" s="10">
        <f>(S98+testdata[[#This Row],[sLoss]])/2</f>
        <v>7.1635552377362313E-2</v>
      </c>
      <c r="T99" s="10">
        <f>testdata[[#This Row],[avgSgain]]/testdata[[#This Row],[avgSLoss]]</f>
        <v>15.203998403116881</v>
      </c>
      <c r="U99" s="10">
        <f>100-100/(1+testdata[[#This Row],[sRS]])</f>
        <v>93.828683667312333</v>
      </c>
      <c r="V99" s="19"/>
      <c r="W99" s="19"/>
    </row>
    <row r="100" spans="1:23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IF(testdata[[#This Row],[close]]&gt;F99,testdata[[#This Row],[close]]-F99,0)</f>
        <v>0.53000000000000114</v>
      </c>
      <c r="I100" s="2">
        <f>IF(testdata[[#This Row],[close]]&lt;F99,F99-testdata[[#This Row],[close]],0)</f>
        <v>0</v>
      </c>
      <c r="J100" s="2">
        <f>(J99*2+testdata[[#This Row],[gain]])/3</f>
        <v>0.69291114090660866</v>
      </c>
      <c r="K100" s="2">
        <f>(K99*2+testdata[[#This Row],[loss]])/3</f>
        <v>0.19375983980177836</v>
      </c>
      <c r="L100" s="10">
        <f>testdata[[#This Row],[avgGain]]/testdata[[#This Row],[avgLoss]]</f>
        <v>3.5761339481673593</v>
      </c>
      <c r="M100" s="10">
        <f>100-100/(1+testdata[[#This Row],[rs]])</f>
        <v>78.147492811033686</v>
      </c>
      <c r="N100" s="12">
        <f>(testdata[[#This Row],[close]]-F99)/F99</f>
        <v>2.3268065677408073E-3</v>
      </c>
      <c r="O100" s="1">
        <f>IF(AND(O99&gt;=0,testdata[[#This Row],[pctGain]]&gt;0),O99+1,IF(AND(O99&lt;=0,testdata[[#This Row],[pctGain]]&lt;0),O99-1,IF(AND(O99&lt;0,testdata[[#This Row],[pctGain]]&gt;0),1,IF(AND(O99&gt;0,testdata[[#This Row],[pctGain]]&lt;0),-1,0))))</f>
        <v>5</v>
      </c>
      <c r="P100" s="1">
        <f>IF(testdata[[#This Row],[streak]]&gt;O99,testdata[[#This Row],[streak]]-O99,0)</f>
        <v>1</v>
      </c>
      <c r="Q100" s="1">
        <f>IF(testdata[[#This Row],[streak]]&lt;O99,O99-testdata[[#This Row],[streak]],0)</f>
        <v>0</v>
      </c>
      <c r="R100" s="10">
        <f>(R99+testdata[[#This Row],[sGain]])/2</f>
        <v>1.044573411975906</v>
      </c>
      <c r="S100" s="10">
        <f>(S99+testdata[[#This Row],[sLoss]])/2</f>
        <v>3.5817776188681157E-2</v>
      </c>
      <c r="T100" s="10">
        <f>testdata[[#This Row],[avgSgain]]/testdata[[#This Row],[avgSLoss]]</f>
        <v>29.163547353506655</v>
      </c>
      <c r="U100" s="10">
        <f>100-100/(1+testdata[[#This Row],[sRS]])</f>
        <v>96.684740066278223</v>
      </c>
      <c r="V100" s="19"/>
      <c r="W100" s="19"/>
    </row>
    <row r="101" spans="1:23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IF(testdata[[#This Row],[close]]&gt;F100,testdata[[#This Row],[close]]-F100,0)</f>
        <v>1.0900000000000034</v>
      </c>
      <c r="I101" s="2">
        <f>IF(testdata[[#This Row],[close]]&lt;F100,F100-testdata[[#This Row],[close]],0)</f>
        <v>0</v>
      </c>
      <c r="J101" s="2">
        <f>(J100*2+testdata[[#This Row],[gain]])/3</f>
        <v>0.82527409393774021</v>
      </c>
      <c r="K101" s="2">
        <f>(K100*2+testdata[[#This Row],[loss]])/3</f>
        <v>0.1291732265345189</v>
      </c>
      <c r="L101" s="10">
        <f>testdata[[#This Row],[avgGain]]/testdata[[#This Row],[avgLoss]]</f>
        <v>6.3888943249180397</v>
      </c>
      <c r="M101" s="10">
        <f>100-100/(1+testdata[[#This Row],[rs]])</f>
        <v>86.466175370411833</v>
      </c>
      <c r="N101" s="12">
        <f>(testdata[[#This Row],[close]]-F100)/F100</f>
        <v>4.7742105032631222E-3</v>
      </c>
      <c r="O101" s="1">
        <f>IF(AND(O100&gt;=0,testdata[[#This Row],[pctGain]]&gt;0),O100+1,IF(AND(O100&lt;=0,testdata[[#This Row],[pctGain]]&lt;0),O100-1,IF(AND(O100&lt;0,testdata[[#This Row],[pctGain]]&gt;0),1,IF(AND(O100&gt;0,testdata[[#This Row],[pctGain]]&lt;0),-1,0))))</f>
        <v>6</v>
      </c>
      <c r="P101" s="1">
        <f>IF(testdata[[#This Row],[streak]]&gt;O100,testdata[[#This Row],[streak]]-O100,0)</f>
        <v>1</v>
      </c>
      <c r="Q101" s="1">
        <f>IF(testdata[[#This Row],[streak]]&lt;O100,O100-testdata[[#This Row],[streak]],0)</f>
        <v>0</v>
      </c>
      <c r="R101" s="10">
        <f>(R100+testdata[[#This Row],[sGain]])/2</f>
        <v>1.022286705987953</v>
      </c>
      <c r="S101" s="10">
        <f>(S100+testdata[[#This Row],[sLoss]])/2</f>
        <v>1.7908888094340578E-2</v>
      </c>
      <c r="T101" s="10">
        <f>testdata[[#This Row],[avgSgain]]/testdata[[#This Row],[avgSLoss]]</f>
        <v>57.082645254286213</v>
      </c>
      <c r="U101" s="10">
        <f>100-100/(1+testdata[[#This Row],[sRS]])</f>
        <v>98.278315328749244</v>
      </c>
      <c r="V101" s="19"/>
      <c r="W101" s="19"/>
    </row>
    <row r="102" spans="1:23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IF(testdata[[#This Row],[close]]&gt;F101,testdata[[#This Row],[close]]-F101,0)</f>
        <v>0</v>
      </c>
      <c r="I102" s="2">
        <f>IF(testdata[[#This Row],[close]]&lt;F101,F101-testdata[[#This Row],[close]],0)</f>
        <v>5.0000000000011369E-2</v>
      </c>
      <c r="J102" s="2">
        <f>(J101*2+testdata[[#This Row],[gain]])/3</f>
        <v>0.55018272929182677</v>
      </c>
      <c r="K102" s="2">
        <f>(K101*2+testdata[[#This Row],[loss]])/3</f>
        <v>0.1027821510230164</v>
      </c>
      <c r="L102" s="10">
        <f>testdata[[#This Row],[avgGain]]/testdata[[#This Row],[avgLoss]]</f>
        <v>5.352901489370681</v>
      </c>
      <c r="M102" s="10">
        <f>100-100/(1+testdata[[#This Row],[rs]])</f>
        <v>84.259160925552777</v>
      </c>
      <c r="N102" s="12">
        <f>(testdata[[#This Row],[close]]-F101)/F101</f>
        <v>-2.1795989537929977E-4</v>
      </c>
      <c r="O102" s="1">
        <f>IF(AND(O101&gt;=0,testdata[[#This Row],[pctGain]]&gt;0),O101+1,IF(AND(O101&lt;=0,testdata[[#This Row],[pctGain]]&lt;0),O101-1,IF(AND(O101&lt;0,testdata[[#This Row],[pctGain]]&gt;0),1,IF(AND(O101&gt;0,testdata[[#This Row],[pctGain]]&lt;0),-1,0))))</f>
        <v>-1</v>
      </c>
      <c r="P102" s="1">
        <f>IF(testdata[[#This Row],[streak]]&gt;O101,testdata[[#This Row],[streak]]-O101,0)</f>
        <v>0</v>
      </c>
      <c r="Q102" s="1">
        <f>IF(testdata[[#This Row],[streak]]&lt;O101,O101-testdata[[#This Row],[streak]],0)</f>
        <v>7</v>
      </c>
      <c r="R102" s="10">
        <f>(R101+testdata[[#This Row],[sGain]])/2</f>
        <v>0.51114335299397651</v>
      </c>
      <c r="S102" s="10">
        <f>(S101+testdata[[#This Row],[sLoss]])/2</f>
        <v>3.5089544440471703</v>
      </c>
      <c r="T102" s="10">
        <f>testdata[[#This Row],[avgSgain]]/testdata[[#This Row],[avgSLoss]]</f>
        <v>0.14566827844149272</v>
      </c>
      <c r="U102" s="10">
        <f>100-100/(1+testdata[[#This Row],[sRS]])</f>
        <v>12.714699462540082</v>
      </c>
      <c r="V102" s="19"/>
      <c r="W102" s="19"/>
    </row>
    <row r="103" spans="1:23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IF(testdata[[#This Row],[close]]&gt;F102,testdata[[#This Row],[close]]-F102,0)</f>
        <v>0</v>
      </c>
      <c r="I103" s="2">
        <f>IF(testdata[[#This Row],[close]]&lt;F102,F102-testdata[[#This Row],[close]],0)</f>
        <v>0.19999999999998863</v>
      </c>
      <c r="J103" s="2">
        <f>(J102*2+testdata[[#This Row],[gain]])/3</f>
        <v>0.36678848619455118</v>
      </c>
      <c r="K103" s="2">
        <f>(K102*2+testdata[[#This Row],[loss]])/3</f>
        <v>0.13518810068200715</v>
      </c>
      <c r="L103" s="10">
        <f>testdata[[#This Row],[avgGain]]/testdata[[#This Row],[avgLoss]]</f>
        <v>2.713171383754553</v>
      </c>
      <c r="M103" s="10">
        <f>100-100/(1+testdata[[#This Row],[rs]])</f>
        <v>73.068843404991028</v>
      </c>
      <c r="N103" s="12">
        <f>(testdata[[#This Row],[close]]-F102)/F102</f>
        <v>-8.7202964900801668E-4</v>
      </c>
      <c r="O103" s="1">
        <f>IF(AND(O102&gt;=0,testdata[[#This Row],[pctGain]]&gt;0),O102+1,IF(AND(O102&lt;=0,testdata[[#This Row],[pctGain]]&lt;0),O102-1,IF(AND(O102&lt;0,testdata[[#This Row],[pctGain]]&gt;0),1,IF(AND(O102&gt;0,testdata[[#This Row],[pctGain]]&lt;0),-1,0))))</f>
        <v>-2</v>
      </c>
      <c r="P103" s="1">
        <f>IF(testdata[[#This Row],[streak]]&gt;O102,testdata[[#This Row],[streak]]-O102,0)</f>
        <v>0</v>
      </c>
      <c r="Q103" s="1">
        <f>IF(testdata[[#This Row],[streak]]&lt;O102,O102-testdata[[#This Row],[streak]],0)</f>
        <v>1</v>
      </c>
      <c r="R103" s="10">
        <f>(R102+testdata[[#This Row],[sGain]])/2</f>
        <v>0.25557167649698825</v>
      </c>
      <c r="S103" s="10">
        <f>(S102+testdata[[#This Row],[sLoss]])/2</f>
        <v>2.2544772220235849</v>
      </c>
      <c r="T103" s="10">
        <f>testdata[[#This Row],[avgSgain]]/testdata[[#This Row],[avgSLoss]]</f>
        <v>0.11336183572863555</v>
      </c>
      <c r="U103" s="10">
        <f>100-100/(1+testdata[[#This Row],[sRS]])</f>
        <v>10.181940146569346</v>
      </c>
      <c r="V103" s="19">
        <f>100*IF(testdata[[#This Row],[pctGain]]&gt;MAX(N3:N102),1,IF(testdata[[#This Row],[pctGain]]&lt;MIN(N3:N102),0,COUNTIF(N3:N102,"&lt;"&amp;testdata[[#This Row],[pctGain]])))/100</f>
        <v>39</v>
      </c>
      <c r="W103" s="19">
        <f>(testdata[[#This Row],[rsi(3)]]+testdata[[#This Row],[sRSI(2)]]+testdata[[#This Row],[pctRank(100)]])/3</f>
        <v>40.750261183853461</v>
      </c>
    </row>
    <row r="104" spans="1:23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IF(testdata[[#This Row],[close]]&gt;F103,testdata[[#This Row],[close]]-F103,0)</f>
        <v>0</v>
      </c>
      <c r="I104" s="2">
        <f>IF(testdata[[#This Row],[close]]&lt;F103,F103-testdata[[#This Row],[close]],0)</f>
        <v>6.0000000000002274E-2</v>
      </c>
      <c r="J104" s="2">
        <f>(J103*2+testdata[[#This Row],[gain]])/3</f>
        <v>0.24452565746303412</v>
      </c>
      <c r="K104" s="2">
        <f>(K103*2+testdata[[#This Row],[loss]])/3</f>
        <v>0.11012540045467219</v>
      </c>
      <c r="L104" s="10">
        <f>testdata[[#This Row],[avgGain]]/testdata[[#This Row],[avgLoss]]</f>
        <v>2.2204292238980901</v>
      </c>
      <c r="M104" s="10">
        <f>100-100/(1+testdata[[#This Row],[rs]])</f>
        <v>68.948238558412584</v>
      </c>
      <c r="N104" s="12">
        <f>(testdata[[#This Row],[close]]-F103)/F103</f>
        <v>-2.6183722452542994E-4</v>
      </c>
      <c r="O104" s="1">
        <f>IF(AND(O103&gt;=0,testdata[[#This Row],[pctGain]]&gt;0),O103+1,IF(AND(O103&lt;=0,testdata[[#This Row],[pctGain]]&lt;0),O103-1,IF(AND(O103&lt;0,testdata[[#This Row],[pctGain]]&gt;0),1,IF(AND(O103&gt;0,testdata[[#This Row],[pctGain]]&lt;0),-1,0))))</f>
        <v>-3</v>
      </c>
      <c r="P104" s="1">
        <f>IF(testdata[[#This Row],[streak]]&gt;O103,testdata[[#This Row],[streak]]-O103,0)</f>
        <v>0</v>
      </c>
      <c r="Q104" s="1">
        <f>IF(testdata[[#This Row],[streak]]&lt;O103,O103-testdata[[#This Row],[streak]],0)</f>
        <v>1</v>
      </c>
      <c r="R104" s="10">
        <f>(R103+testdata[[#This Row],[sGain]])/2</f>
        <v>0.12778583824849413</v>
      </c>
      <c r="S104" s="10">
        <f>(S103+testdata[[#This Row],[sLoss]])/2</f>
        <v>1.6272386110117925</v>
      </c>
      <c r="T104" s="10">
        <f>testdata[[#This Row],[avgSgain]]/testdata[[#This Row],[avgSLoss]]</f>
        <v>7.8529256486262217E-2</v>
      </c>
      <c r="U104" s="10">
        <f>100-100/(1+testdata[[#This Row],[sRS]])</f>
        <v>7.281142909567663</v>
      </c>
      <c r="V104" s="19">
        <f>100*IF(testdata[[#This Row],[pctGain]]&gt;MAX(N4:N103),1,IF(testdata[[#This Row],[pctGain]]&lt;MIN(N4:N103),0,COUNTIF(N4:N103,"&lt;"&amp;testdata[[#This Row],[pctGain]])))/100</f>
        <v>44</v>
      </c>
      <c r="W104" s="19">
        <f>(testdata[[#This Row],[rsi(3)]]+testdata[[#This Row],[sRSI(2)]]+testdata[[#This Row],[pctRank(100)]])/3</f>
        <v>40.076460489326749</v>
      </c>
    </row>
    <row r="105" spans="1:23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IF(testdata[[#This Row],[close]]&gt;F104,testdata[[#This Row],[close]]-F104,0)</f>
        <v>1.8299999999999841</v>
      </c>
      <c r="I105" s="2">
        <f>IF(testdata[[#This Row],[close]]&lt;F104,F104-testdata[[#This Row],[close]],0)</f>
        <v>0</v>
      </c>
      <c r="J105" s="2">
        <f>(J104*2+testdata[[#This Row],[gain]])/3</f>
        <v>0.77301710497535081</v>
      </c>
      <c r="K105" s="2">
        <f>(K104*2+testdata[[#This Row],[loss]])/3</f>
        <v>7.341693363644812E-2</v>
      </c>
      <c r="L105" s="10">
        <f>testdata[[#This Row],[avgGain]]/testdata[[#This Row],[avgLoss]]</f>
        <v>10.529139078502503</v>
      </c>
      <c r="M105" s="10">
        <f>100-100/(1+testdata[[#This Row],[rs]])</f>
        <v>91.326325468094808</v>
      </c>
      <c r="N105" s="12">
        <f>(testdata[[#This Row],[close]]-F104)/F104</f>
        <v>7.9881269370115845E-3</v>
      </c>
      <c r="O105" s="1">
        <f>IF(AND(O104&gt;=0,testdata[[#This Row],[pctGain]]&gt;0),O104+1,IF(AND(O104&lt;=0,testdata[[#This Row],[pctGain]]&lt;0),O104-1,IF(AND(O104&lt;0,testdata[[#This Row],[pctGain]]&gt;0),1,IF(AND(O104&gt;0,testdata[[#This Row],[pctGain]]&lt;0),-1,0))))</f>
        <v>1</v>
      </c>
      <c r="P105" s="1">
        <f>IF(testdata[[#This Row],[streak]]&gt;O104,testdata[[#This Row],[streak]]-O104,0)</f>
        <v>4</v>
      </c>
      <c r="Q105" s="1">
        <f>IF(testdata[[#This Row],[streak]]&lt;O104,O104-testdata[[#This Row],[streak]],0)</f>
        <v>0</v>
      </c>
      <c r="R105" s="10">
        <f>(R104+testdata[[#This Row],[sGain]])/2</f>
        <v>2.063892919124247</v>
      </c>
      <c r="S105" s="10">
        <f>(S104+testdata[[#This Row],[sLoss]])/2</f>
        <v>0.81361930550589623</v>
      </c>
      <c r="T105" s="10">
        <f>testdata[[#This Row],[avgSgain]]/testdata[[#This Row],[avgSLoss]]</f>
        <v>2.5366813510416271</v>
      </c>
      <c r="U105" s="10">
        <f>100-100/(1+testdata[[#This Row],[sRS]])</f>
        <v>71.724905335181546</v>
      </c>
      <c r="V105" s="19">
        <f>100*IF(testdata[[#This Row],[pctGain]]&gt;MAX(N5:N104),1,IF(testdata[[#This Row],[pctGain]]&lt;MIN(N5:N104),0,COUNTIF(N5:N104,"&lt;"&amp;testdata[[#This Row],[pctGain]])))/100</f>
        <v>94</v>
      </c>
      <c r="W105" s="19">
        <f>(testdata[[#This Row],[rsi(3)]]+testdata[[#This Row],[sRSI(2)]]+testdata[[#This Row],[pctRank(100)]])/3</f>
        <v>85.683743601092104</v>
      </c>
    </row>
    <row r="106" spans="1:23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IF(testdata[[#This Row],[close]]&gt;F105,testdata[[#This Row],[close]]-F105,0)</f>
        <v>0.77000000000001023</v>
      </c>
      <c r="I106" s="2">
        <f>IF(testdata[[#This Row],[close]]&lt;F105,F105-testdata[[#This Row],[close]],0)</f>
        <v>0</v>
      </c>
      <c r="J106" s="2">
        <f>(J105*2+testdata[[#This Row],[gain]])/3</f>
        <v>0.77201140331690399</v>
      </c>
      <c r="K106" s="2">
        <f>(K105*2+testdata[[#This Row],[loss]])/3</f>
        <v>4.8944622424298749E-2</v>
      </c>
      <c r="L106" s="10">
        <f>testdata[[#This Row],[avgGain]]/testdata[[#This Row],[avgLoss]]</f>
        <v>15.773160871982453</v>
      </c>
      <c r="M106" s="10">
        <f>100-100/(1+testdata[[#This Row],[rs]])</f>
        <v>94.038094503282451</v>
      </c>
      <c r="N106" s="12">
        <f>(testdata[[#This Row],[close]]-F105)/F105</f>
        <v>3.334488134418891E-3</v>
      </c>
      <c r="O106" s="1">
        <f>IF(AND(O105&gt;=0,testdata[[#This Row],[pctGain]]&gt;0),O105+1,IF(AND(O105&lt;=0,testdata[[#This Row],[pctGain]]&lt;0),O105-1,IF(AND(O105&lt;0,testdata[[#This Row],[pctGain]]&gt;0),1,IF(AND(O105&gt;0,testdata[[#This Row],[pctGain]]&lt;0),-1,0))))</f>
        <v>2</v>
      </c>
      <c r="P106" s="1">
        <f>IF(testdata[[#This Row],[streak]]&gt;O105,testdata[[#This Row],[streak]]-O105,0)</f>
        <v>1</v>
      </c>
      <c r="Q106" s="1">
        <f>IF(testdata[[#This Row],[streak]]&lt;O105,O105-testdata[[#This Row],[streak]],0)</f>
        <v>0</v>
      </c>
      <c r="R106" s="10">
        <f>(R105+testdata[[#This Row],[sGain]])/2</f>
        <v>1.5319464595621235</v>
      </c>
      <c r="S106" s="10">
        <f>(S105+testdata[[#This Row],[sLoss]])/2</f>
        <v>0.40680965275294811</v>
      </c>
      <c r="T106" s="10">
        <f>testdata[[#This Row],[avgSgain]]/testdata[[#This Row],[avgSLoss]]</f>
        <v>3.7657573983193093</v>
      </c>
      <c r="U106" s="10">
        <f>100-100/(1+testdata[[#This Row],[sRS]])</f>
        <v>79.016976391776467</v>
      </c>
      <c r="V106" s="19">
        <f>100*IF(testdata[[#This Row],[pctGain]]&gt;MAX(N6:N105),1,IF(testdata[[#This Row],[pctGain]]&lt;MIN(N6:N105),0,COUNTIF(N6:N105,"&lt;"&amp;testdata[[#This Row],[pctGain]])))/100</f>
        <v>75</v>
      </c>
      <c r="W106" s="19">
        <f>(testdata[[#This Row],[rsi(3)]]+testdata[[#This Row],[sRSI(2)]]+testdata[[#This Row],[pctRank(100)]])/3</f>
        <v>82.685023631686306</v>
      </c>
    </row>
    <row r="107" spans="1:23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IF(testdata[[#This Row],[close]]&gt;F106,testdata[[#This Row],[close]]-F106,0)</f>
        <v>0</v>
      </c>
      <c r="I107" s="2">
        <f>IF(testdata[[#This Row],[close]]&lt;F106,F106-testdata[[#This Row],[close]],0)</f>
        <v>0.18000000000000682</v>
      </c>
      <c r="J107" s="2">
        <f>(J106*2+testdata[[#This Row],[gain]])/3</f>
        <v>0.51467426887793599</v>
      </c>
      <c r="K107" s="2">
        <f>(K106*2+testdata[[#This Row],[loss]])/3</f>
        <v>9.2629748282868116E-2</v>
      </c>
      <c r="L107" s="10">
        <f>testdata[[#This Row],[avgGain]]/testdata[[#This Row],[avgLoss]]</f>
        <v>5.5562524828011979</v>
      </c>
      <c r="M107" s="10">
        <f>100-100/(1+testdata[[#This Row],[rs]])</f>
        <v>84.747384231719764</v>
      </c>
      <c r="N107" s="12">
        <f>(testdata[[#This Row],[close]]-F106)/F106</f>
        <v>-7.7690016832839925E-4</v>
      </c>
      <c r="O107" s="1">
        <f>IF(AND(O106&gt;=0,testdata[[#This Row],[pctGain]]&gt;0),O106+1,IF(AND(O106&lt;=0,testdata[[#This Row],[pctGain]]&lt;0),O106-1,IF(AND(O106&lt;0,testdata[[#This Row],[pctGain]]&gt;0),1,IF(AND(O106&gt;0,testdata[[#This Row],[pctGain]]&lt;0),-1,0))))</f>
        <v>-1</v>
      </c>
      <c r="P107" s="1">
        <f>IF(testdata[[#This Row],[streak]]&gt;O106,testdata[[#This Row],[streak]]-O106,0)</f>
        <v>0</v>
      </c>
      <c r="Q107" s="1">
        <f>IF(testdata[[#This Row],[streak]]&lt;O106,O106-testdata[[#This Row],[streak]],0)</f>
        <v>3</v>
      </c>
      <c r="R107" s="10">
        <f>(R106+testdata[[#This Row],[sGain]])/2</f>
        <v>0.76597322978106175</v>
      </c>
      <c r="S107" s="10">
        <f>(S106+testdata[[#This Row],[sLoss]])/2</f>
        <v>1.7034048263764741</v>
      </c>
      <c r="T107" s="10">
        <f>testdata[[#This Row],[avgSgain]]/testdata[[#This Row],[avgSLoss]]</f>
        <v>0.44967186773238127</v>
      </c>
      <c r="U107" s="10">
        <f>100-100/(1+testdata[[#This Row],[sRS]])</f>
        <v>31.018872459446357</v>
      </c>
      <c r="V107" s="19">
        <f>100*IF(testdata[[#This Row],[pctGain]]&gt;MAX(N7:N106),1,IF(testdata[[#This Row],[pctGain]]&lt;MIN(N7:N106),0,COUNTIF(N7:N106,"&lt;"&amp;testdata[[#This Row],[pctGain]])))/100</f>
        <v>40</v>
      </c>
      <c r="W107" s="19">
        <f>(testdata[[#This Row],[rsi(3)]]+testdata[[#This Row],[sRSI(2)]]+testdata[[#This Row],[pctRank(100)]])/3</f>
        <v>51.922085563722042</v>
      </c>
    </row>
    <row r="108" spans="1:23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IF(testdata[[#This Row],[close]]&gt;F107,testdata[[#This Row],[close]]-F107,0)</f>
        <v>0</v>
      </c>
      <c r="I108" s="2">
        <f>IF(testdata[[#This Row],[close]]&lt;F107,F107-testdata[[#This Row],[close]],0)</f>
        <v>0.73999999999998067</v>
      </c>
      <c r="J108" s="2">
        <f>(J107*2+testdata[[#This Row],[gain]])/3</f>
        <v>0.34311617925195731</v>
      </c>
      <c r="K108" s="2">
        <f>(K107*2+testdata[[#This Row],[loss]])/3</f>
        <v>0.30841983218857233</v>
      </c>
      <c r="L108" s="10">
        <f>testdata[[#This Row],[avgGain]]/testdata[[#This Row],[avgLoss]]</f>
        <v>1.1124971335895519</v>
      </c>
      <c r="M108" s="10">
        <f>100-100/(1+testdata[[#This Row],[rs]])</f>
        <v>52.662657662365611</v>
      </c>
      <c r="N108" s="12">
        <f>(testdata[[#This Row],[close]]-F107)/F107</f>
        <v>-3.1964062027557373E-3</v>
      </c>
      <c r="O108" s="1">
        <f>IF(AND(O107&gt;=0,testdata[[#This Row],[pctGain]]&gt;0),O107+1,IF(AND(O107&lt;=0,testdata[[#This Row],[pctGain]]&lt;0),O107-1,IF(AND(O107&lt;0,testdata[[#This Row],[pctGain]]&gt;0),1,IF(AND(O107&gt;0,testdata[[#This Row],[pctGain]]&lt;0),-1,0))))</f>
        <v>-2</v>
      </c>
      <c r="P108" s="1">
        <f>IF(testdata[[#This Row],[streak]]&gt;O107,testdata[[#This Row],[streak]]-O107,0)</f>
        <v>0</v>
      </c>
      <c r="Q108" s="1">
        <f>IF(testdata[[#This Row],[streak]]&lt;O107,O107-testdata[[#This Row],[streak]],0)</f>
        <v>1</v>
      </c>
      <c r="R108" s="10">
        <f>(R107+testdata[[#This Row],[sGain]])/2</f>
        <v>0.38298661489053087</v>
      </c>
      <c r="S108" s="10">
        <f>(S107+testdata[[#This Row],[sLoss]])/2</f>
        <v>1.3517024131882369</v>
      </c>
      <c r="T108" s="10">
        <f>testdata[[#This Row],[avgSgain]]/testdata[[#This Row],[avgSLoss]]</f>
        <v>0.28333648823426083</v>
      </c>
      <c r="U108" s="10">
        <f>100-100/(1+testdata[[#This Row],[sRS]])</f>
        <v>22.078113638310299</v>
      </c>
      <c r="V108" s="19">
        <f>100*IF(testdata[[#This Row],[pctGain]]&gt;MAX(N8:N107),1,IF(testdata[[#This Row],[pctGain]]&lt;MIN(N8:N107),0,COUNTIF(N8:N107,"&lt;"&amp;testdata[[#This Row],[pctGain]])))/100</f>
        <v>9</v>
      </c>
      <c r="W108" s="19">
        <f>(testdata[[#This Row],[rsi(3)]]+testdata[[#This Row],[sRSI(2)]]+testdata[[#This Row],[pctRank(100)]])/3</f>
        <v>27.913590433558635</v>
      </c>
    </row>
    <row r="109" spans="1:23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IF(testdata[[#This Row],[close]]&gt;F108,testdata[[#This Row],[close]]-F108,0)</f>
        <v>0.4299999999999784</v>
      </c>
      <c r="I109" s="2">
        <f>IF(testdata[[#This Row],[close]]&lt;F108,F108-testdata[[#This Row],[close]],0)</f>
        <v>0</v>
      </c>
      <c r="J109" s="2">
        <f>(J108*2+testdata[[#This Row],[gain]])/3</f>
        <v>0.37207745283463095</v>
      </c>
      <c r="K109" s="2">
        <f>(K108*2+testdata[[#This Row],[loss]])/3</f>
        <v>0.20561322145904823</v>
      </c>
      <c r="L109" s="10">
        <f>testdata[[#This Row],[avgGain]]/testdata[[#This Row],[avgLoss]]</f>
        <v>1.809598868177537</v>
      </c>
      <c r="M109" s="10">
        <f>100-100/(1+testdata[[#This Row],[rs]])</f>
        <v>64.407730536684909</v>
      </c>
      <c r="N109" s="12">
        <f>(testdata[[#This Row],[close]]-F108)/F108</f>
        <v>1.8633271222428321E-3</v>
      </c>
      <c r="O109" s="1">
        <f>IF(AND(O108&gt;=0,testdata[[#This Row],[pctGain]]&gt;0),O108+1,IF(AND(O108&lt;=0,testdata[[#This Row],[pctGain]]&lt;0),O108-1,IF(AND(O108&lt;0,testdata[[#This Row],[pctGain]]&gt;0),1,IF(AND(O108&gt;0,testdata[[#This Row],[pctGain]]&lt;0),-1,0))))</f>
        <v>1</v>
      </c>
      <c r="P109" s="1">
        <f>IF(testdata[[#This Row],[streak]]&gt;O108,testdata[[#This Row],[streak]]-O108,0)</f>
        <v>3</v>
      </c>
      <c r="Q109" s="1">
        <f>IF(testdata[[#This Row],[streak]]&lt;O108,O108-testdata[[#This Row],[streak]],0)</f>
        <v>0</v>
      </c>
      <c r="R109" s="10">
        <f>(R108+testdata[[#This Row],[sGain]])/2</f>
        <v>1.6914933074452654</v>
      </c>
      <c r="S109" s="10">
        <f>(S108+testdata[[#This Row],[sLoss]])/2</f>
        <v>0.67585120659411846</v>
      </c>
      <c r="T109" s="10">
        <f>testdata[[#This Row],[avgSgain]]/testdata[[#This Row],[avgSLoss]]</f>
        <v>2.5027599136344953</v>
      </c>
      <c r="U109" s="10">
        <f>100-100/(1+testdata[[#This Row],[sRS]])</f>
        <v>71.451083583904818</v>
      </c>
      <c r="V109" s="19">
        <f>100*IF(testdata[[#This Row],[pctGain]]&gt;MAX(N9:N108),1,IF(testdata[[#This Row],[pctGain]]&lt;MIN(N9:N108),0,COUNTIF(N9:N108,"&lt;"&amp;testdata[[#This Row],[pctGain]])))/100</f>
        <v>66</v>
      </c>
      <c r="W109" s="19">
        <f>(testdata[[#This Row],[rsi(3)]]+testdata[[#This Row],[sRSI(2)]]+testdata[[#This Row],[pctRank(100)]])/3</f>
        <v>67.286271373529914</v>
      </c>
    </row>
    <row r="110" spans="1:23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IF(testdata[[#This Row],[close]]&gt;F109,testdata[[#This Row],[close]]-F109,0)</f>
        <v>0.12000000000000455</v>
      </c>
      <c r="I110" s="2">
        <f>IF(testdata[[#This Row],[close]]&lt;F109,F109-testdata[[#This Row],[close]],0)</f>
        <v>0</v>
      </c>
      <c r="J110" s="2">
        <f>(J109*2+testdata[[#This Row],[gain]])/3</f>
        <v>0.2880516352230888</v>
      </c>
      <c r="K110" s="2">
        <f>(K109*2+testdata[[#This Row],[loss]])/3</f>
        <v>0.13707548097269881</v>
      </c>
      <c r="L110" s="10">
        <f>testdata[[#This Row],[avgGain]]/testdata[[#This Row],[avgLoss]]</f>
        <v>2.1014088966097426</v>
      </c>
      <c r="M110" s="10">
        <f>100-100/(1+testdata[[#This Row],[rs]])</f>
        <v>67.756589558599174</v>
      </c>
      <c r="N110" s="12">
        <f>(testdata[[#This Row],[close]]-F109)/F109</f>
        <v>5.1903114186853177E-4</v>
      </c>
      <c r="O110" s="1">
        <f>IF(AND(O109&gt;=0,testdata[[#This Row],[pctGain]]&gt;0),O109+1,IF(AND(O109&lt;=0,testdata[[#This Row],[pctGain]]&lt;0),O109-1,IF(AND(O109&lt;0,testdata[[#This Row],[pctGain]]&gt;0),1,IF(AND(O109&gt;0,testdata[[#This Row],[pctGain]]&lt;0),-1,0))))</f>
        <v>2</v>
      </c>
      <c r="P110" s="1">
        <f>IF(testdata[[#This Row],[streak]]&gt;O109,testdata[[#This Row],[streak]]-O109,0)</f>
        <v>1</v>
      </c>
      <c r="Q110" s="1">
        <f>IF(testdata[[#This Row],[streak]]&lt;O109,O109-testdata[[#This Row],[streak]],0)</f>
        <v>0</v>
      </c>
      <c r="R110" s="10">
        <f>(R109+testdata[[#This Row],[sGain]])/2</f>
        <v>1.3457466537226326</v>
      </c>
      <c r="S110" s="10">
        <f>(S109+testdata[[#This Row],[sLoss]])/2</f>
        <v>0.33792560329705923</v>
      </c>
      <c r="T110" s="10">
        <f>testdata[[#This Row],[avgSgain]]/testdata[[#This Row],[avgSLoss]]</f>
        <v>3.9823755305679849</v>
      </c>
      <c r="U110" s="10">
        <f>100-100/(1+testdata[[#This Row],[sRS]])</f>
        <v>79.929252745707799</v>
      </c>
      <c r="V110" s="19">
        <f>100*IF(testdata[[#This Row],[pctGain]]&gt;MAX(N10:N109),1,IF(testdata[[#This Row],[pctGain]]&lt;MIN(N10:N109),0,COUNTIF(N10:N109,"&lt;"&amp;testdata[[#This Row],[pctGain]])))/100</f>
        <v>51</v>
      </c>
      <c r="W110" s="19">
        <f>(testdata[[#This Row],[rsi(3)]]+testdata[[#This Row],[sRSI(2)]]+testdata[[#This Row],[pctRank(100)]])/3</f>
        <v>66.228614101435653</v>
      </c>
    </row>
    <row r="111" spans="1:23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IF(testdata[[#This Row],[close]]&gt;F110,testdata[[#This Row],[close]]-F110,0)</f>
        <v>0</v>
      </c>
      <c r="I111" s="2">
        <f>IF(testdata[[#This Row],[close]]&lt;F110,F110-testdata[[#This Row],[close]],0)</f>
        <v>0.35999999999998522</v>
      </c>
      <c r="J111" s="2">
        <f>(J110*2+testdata[[#This Row],[gain]])/3</f>
        <v>0.19203442348205921</v>
      </c>
      <c r="K111" s="2">
        <f>(K110*2+testdata[[#This Row],[loss]])/3</f>
        <v>0.21138365398179429</v>
      </c>
      <c r="L111" s="10">
        <f>testdata[[#This Row],[avgGain]]/testdata[[#This Row],[avgLoss]]</f>
        <v>0.90846392265789122</v>
      </c>
      <c r="M111" s="10">
        <f>100-100/(1+testdata[[#This Row],[rs]])</f>
        <v>47.601838938232909</v>
      </c>
      <c r="N111" s="12">
        <f>(testdata[[#This Row],[close]]-F110)/F110</f>
        <v>-1.5562856648797564E-3</v>
      </c>
      <c r="O111" s="1">
        <f>IF(AND(O110&gt;=0,testdata[[#This Row],[pctGain]]&gt;0),O110+1,IF(AND(O110&lt;=0,testdata[[#This Row],[pctGain]]&lt;0),O110-1,IF(AND(O110&lt;0,testdata[[#This Row],[pctGain]]&gt;0),1,IF(AND(O110&gt;0,testdata[[#This Row],[pctGain]]&lt;0),-1,0))))</f>
        <v>-1</v>
      </c>
      <c r="P111" s="1">
        <f>IF(testdata[[#This Row],[streak]]&gt;O110,testdata[[#This Row],[streak]]-O110,0)</f>
        <v>0</v>
      </c>
      <c r="Q111" s="1">
        <f>IF(testdata[[#This Row],[streak]]&lt;O110,O110-testdata[[#This Row],[streak]],0)</f>
        <v>3</v>
      </c>
      <c r="R111" s="10">
        <f>(R110+testdata[[#This Row],[sGain]])/2</f>
        <v>0.67287332686131629</v>
      </c>
      <c r="S111" s="10">
        <f>(S110+testdata[[#This Row],[sLoss]])/2</f>
        <v>1.6689628016485296</v>
      </c>
      <c r="T111" s="10">
        <f>testdata[[#This Row],[avgSgain]]/testdata[[#This Row],[avgSLoss]]</f>
        <v>0.40316855845839161</v>
      </c>
      <c r="U111" s="10">
        <f>100-100/(1+testdata[[#This Row],[sRS]])</f>
        <v>28.732724662911323</v>
      </c>
      <c r="V111" s="19">
        <f>100*IF(testdata[[#This Row],[pctGain]]&gt;MAX(N11:N110),1,IF(testdata[[#This Row],[pctGain]]&lt;MIN(N11:N110),0,COUNTIF(N11:N110,"&lt;"&amp;testdata[[#This Row],[pctGain]])))/100</f>
        <v>28</v>
      </c>
      <c r="W111" s="19">
        <f>(testdata[[#This Row],[rsi(3)]]+testdata[[#This Row],[sRSI(2)]]+testdata[[#This Row],[pctRank(100)]])/3</f>
        <v>34.778187867048075</v>
      </c>
    </row>
    <row r="112" spans="1:23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IF(testdata[[#This Row],[close]]&gt;F111,testdata[[#This Row],[close]]-F111,0)</f>
        <v>0</v>
      </c>
      <c r="I112" s="2">
        <f>IF(testdata[[#This Row],[close]]&lt;F111,F111-testdata[[#This Row],[close]],0)</f>
        <v>4.0000000000020464E-2</v>
      </c>
      <c r="J112" s="2">
        <f>(J111*2+testdata[[#This Row],[gain]])/3</f>
        <v>0.12802294898803948</v>
      </c>
      <c r="K112" s="2">
        <f>(K111*2+testdata[[#This Row],[loss]])/3</f>
        <v>0.15425576932120302</v>
      </c>
      <c r="L112" s="10">
        <f>testdata[[#This Row],[avgGain]]/testdata[[#This Row],[avgLoss]]</f>
        <v>0.82993945413776016</v>
      </c>
      <c r="M112" s="10">
        <f>100-100/(1+testdata[[#This Row],[rs]])</f>
        <v>45.35338326419194</v>
      </c>
      <c r="N112" s="12">
        <f>(testdata[[#This Row],[close]]-F111)/F111</f>
        <v>-1.7319016279884161E-4</v>
      </c>
      <c r="O112" s="1">
        <f>IF(AND(O111&gt;=0,testdata[[#This Row],[pctGain]]&gt;0),O111+1,IF(AND(O111&lt;=0,testdata[[#This Row],[pctGain]]&lt;0),O111-1,IF(AND(O111&lt;0,testdata[[#This Row],[pctGain]]&gt;0),1,IF(AND(O111&gt;0,testdata[[#This Row],[pctGain]]&lt;0),-1,0))))</f>
        <v>-2</v>
      </c>
      <c r="P112" s="1">
        <f>IF(testdata[[#This Row],[streak]]&gt;O111,testdata[[#This Row],[streak]]-O111,0)</f>
        <v>0</v>
      </c>
      <c r="Q112" s="1">
        <f>IF(testdata[[#This Row],[streak]]&lt;O111,O111-testdata[[#This Row],[streak]],0)</f>
        <v>1</v>
      </c>
      <c r="R112" s="10">
        <f>(R111+testdata[[#This Row],[sGain]])/2</f>
        <v>0.33643666343065814</v>
      </c>
      <c r="S112" s="10">
        <f>(S111+testdata[[#This Row],[sLoss]])/2</f>
        <v>1.3344814008242647</v>
      </c>
      <c r="T112" s="10">
        <f>testdata[[#This Row],[avgSgain]]/testdata[[#This Row],[avgSLoss]]</f>
        <v>0.25211041774194259</v>
      </c>
      <c r="U112" s="10">
        <f>100-100/(1+testdata[[#This Row],[sRS]])</f>
        <v>20.134839082051471</v>
      </c>
      <c r="V112" s="19">
        <f>100*IF(testdata[[#This Row],[pctGain]]&gt;MAX(N12:N111),1,IF(testdata[[#This Row],[pctGain]]&lt;MIN(N12:N111),0,COUNTIF(N12:N111,"&lt;"&amp;testdata[[#This Row],[pctGain]])))/100</f>
        <v>45</v>
      </c>
      <c r="W112" s="19">
        <f>(testdata[[#This Row],[rsi(3)]]+testdata[[#This Row],[sRSI(2)]]+testdata[[#This Row],[pctRank(100)]])/3</f>
        <v>36.829407448747808</v>
      </c>
    </row>
    <row r="113" spans="1:23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IF(testdata[[#This Row],[close]]&gt;F112,testdata[[#This Row],[close]]-F112,0)</f>
        <v>1.1300000000000239</v>
      </c>
      <c r="I113" s="2">
        <f>IF(testdata[[#This Row],[close]]&lt;F112,F112-testdata[[#This Row],[close]],0)</f>
        <v>0</v>
      </c>
      <c r="J113" s="2">
        <f>(J112*2+testdata[[#This Row],[gain]])/3</f>
        <v>0.46201529932536761</v>
      </c>
      <c r="K113" s="2">
        <f>(K112*2+testdata[[#This Row],[loss]])/3</f>
        <v>0.10283717954746868</v>
      </c>
      <c r="L113" s="10">
        <f>testdata[[#This Row],[avgGain]]/testdata[[#This Row],[avgLoss]]</f>
        <v>4.4926873856172387</v>
      </c>
      <c r="M113" s="10">
        <f>100-100/(1+testdata[[#This Row],[rs]])</f>
        <v>81.793975702703761</v>
      </c>
      <c r="N113" s="12">
        <f>(testdata[[#This Row],[close]]-F112)/F112</f>
        <v>4.8934695998615278E-3</v>
      </c>
      <c r="O113" s="1">
        <f>IF(AND(O112&gt;=0,testdata[[#This Row],[pctGain]]&gt;0),O112+1,IF(AND(O112&lt;=0,testdata[[#This Row],[pctGain]]&lt;0),O112-1,IF(AND(O112&lt;0,testdata[[#This Row],[pctGain]]&gt;0),1,IF(AND(O112&gt;0,testdata[[#This Row],[pctGain]]&lt;0),-1,0))))</f>
        <v>1</v>
      </c>
      <c r="P113" s="1">
        <f>IF(testdata[[#This Row],[streak]]&gt;O112,testdata[[#This Row],[streak]]-O112,0)</f>
        <v>3</v>
      </c>
      <c r="Q113" s="1">
        <f>IF(testdata[[#This Row],[streak]]&lt;O112,O112-testdata[[#This Row],[streak]],0)</f>
        <v>0</v>
      </c>
      <c r="R113" s="10">
        <f>(R112+testdata[[#This Row],[sGain]])/2</f>
        <v>1.668218331715329</v>
      </c>
      <c r="S113" s="10">
        <f>(S112+testdata[[#This Row],[sLoss]])/2</f>
        <v>0.66724070041213235</v>
      </c>
      <c r="T113" s="10">
        <f>testdata[[#This Row],[avgSgain]]/testdata[[#This Row],[avgSLoss]]</f>
        <v>2.50017472058423</v>
      </c>
      <c r="U113" s="10">
        <f>100-100/(1+testdata[[#This Row],[sRS]])</f>
        <v>71.429997647857832</v>
      </c>
      <c r="V113" s="19">
        <f>100*IF(testdata[[#This Row],[pctGain]]&gt;MAX(N13:N112),1,IF(testdata[[#This Row],[pctGain]]&lt;MIN(N13:N112),0,COUNTIF(N13:N112,"&lt;"&amp;testdata[[#This Row],[pctGain]])))/100</f>
        <v>82</v>
      </c>
      <c r="W113" s="19">
        <f>(testdata[[#This Row],[rsi(3)]]+testdata[[#This Row],[sRSI(2)]]+testdata[[#This Row],[pctRank(100)]])/3</f>
        <v>78.407991116853864</v>
      </c>
    </row>
    <row r="114" spans="1:23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IF(testdata[[#This Row],[close]]&gt;F113,testdata[[#This Row],[close]]-F113,0)</f>
        <v>0</v>
      </c>
      <c r="I114" s="2">
        <f>IF(testdata[[#This Row],[close]]&lt;F113,F113-testdata[[#This Row],[close]],0)</f>
        <v>0.30000000000001137</v>
      </c>
      <c r="J114" s="2">
        <f>(J113*2+testdata[[#This Row],[gain]])/3</f>
        <v>0.30801019955024506</v>
      </c>
      <c r="K114" s="2">
        <f>(K113*2+testdata[[#This Row],[loss]])/3</f>
        <v>0.16855811969831624</v>
      </c>
      <c r="L114" s="10">
        <f>testdata[[#This Row],[avgGain]]/testdata[[#This Row],[avgLoss]]</f>
        <v>1.8273234187799368</v>
      </c>
      <c r="M114" s="10">
        <f>100-100/(1+testdata[[#This Row],[rs]])</f>
        <v>64.630859230405065</v>
      </c>
      <c r="N114" s="12">
        <f>(testdata[[#This Row],[close]]-F113)/F113</f>
        <v>-1.2928248222366359E-3</v>
      </c>
      <c r="O114" s="1">
        <f>IF(AND(O113&gt;=0,testdata[[#This Row],[pctGain]]&gt;0),O113+1,IF(AND(O113&lt;=0,testdata[[#This Row],[pctGain]]&lt;0),O113-1,IF(AND(O113&lt;0,testdata[[#This Row],[pctGain]]&gt;0),1,IF(AND(O113&gt;0,testdata[[#This Row],[pctGain]]&lt;0),-1,0))))</f>
        <v>-1</v>
      </c>
      <c r="P114" s="1">
        <f>IF(testdata[[#This Row],[streak]]&gt;O113,testdata[[#This Row],[streak]]-O113,0)</f>
        <v>0</v>
      </c>
      <c r="Q114" s="1">
        <f>IF(testdata[[#This Row],[streak]]&lt;O113,O113-testdata[[#This Row],[streak]],0)</f>
        <v>2</v>
      </c>
      <c r="R114" s="10">
        <f>(R113+testdata[[#This Row],[sGain]])/2</f>
        <v>0.83410916585766448</v>
      </c>
      <c r="S114" s="10">
        <f>(S113+testdata[[#This Row],[sLoss]])/2</f>
        <v>1.3336203502060662</v>
      </c>
      <c r="T114" s="10">
        <f>testdata[[#This Row],[avgSgain]]/testdata[[#This Row],[avgSLoss]]</f>
        <v>0.62544723896030907</v>
      </c>
      <c r="U114" s="10">
        <f>100-100/(1+testdata[[#This Row],[sRS]])</f>
        <v>38.478470661426471</v>
      </c>
      <c r="V114" s="19">
        <f>100*IF(testdata[[#This Row],[pctGain]]&gt;MAX(N14:N113),1,IF(testdata[[#This Row],[pctGain]]&lt;MIN(N14:N113),0,COUNTIF(N14:N113,"&lt;"&amp;testdata[[#This Row],[pctGain]])))/100</f>
        <v>27</v>
      </c>
      <c r="W114" s="19">
        <f>(testdata[[#This Row],[rsi(3)]]+testdata[[#This Row],[sRSI(2)]]+testdata[[#This Row],[pctRank(100)]])/3</f>
        <v>43.369776630610509</v>
      </c>
    </row>
    <row r="115" spans="1:23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IF(testdata[[#This Row],[close]]&gt;F114,testdata[[#This Row],[close]]-F114,0)</f>
        <v>0</v>
      </c>
      <c r="I115" s="2">
        <f>IF(testdata[[#This Row],[close]]&lt;F114,F114-testdata[[#This Row],[close]],0)</f>
        <v>0.43999999999999773</v>
      </c>
      <c r="J115" s="2">
        <f>(J114*2+testdata[[#This Row],[gain]])/3</f>
        <v>0.20534013303349671</v>
      </c>
      <c r="K115" s="2">
        <f>(K114*2+testdata[[#This Row],[loss]])/3</f>
        <v>0.25903874646554342</v>
      </c>
      <c r="L115" s="10">
        <f>testdata[[#This Row],[avgGain]]/testdata[[#This Row],[avgLoss]]</f>
        <v>0.79270045827221625</v>
      </c>
      <c r="M115" s="10">
        <f>100-100/(1+testdata[[#This Row],[rs]])</f>
        <v>44.21823258952093</v>
      </c>
      <c r="N115" s="12">
        <f>(testdata[[#This Row],[close]]-F114)/F114</f>
        <v>-1.8985976267529567E-3</v>
      </c>
      <c r="O115" s="1">
        <f>IF(AND(O114&gt;=0,testdata[[#This Row],[pctGain]]&gt;0),O114+1,IF(AND(O114&lt;=0,testdata[[#This Row],[pctGain]]&lt;0),O114-1,IF(AND(O114&lt;0,testdata[[#This Row],[pctGain]]&gt;0),1,IF(AND(O114&gt;0,testdata[[#This Row],[pctGain]]&lt;0),-1,0))))</f>
        <v>-2</v>
      </c>
      <c r="P115" s="1">
        <f>IF(testdata[[#This Row],[streak]]&gt;O114,testdata[[#This Row],[streak]]-O114,0)</f>
        <v>0</v>
      </c>
      <c r="Q115" s="1">
        <f>IF(testdata[[#This Row],[streak]]&lt;O114,O114-testdata[[#This Row],[streak]],0)</f>
        <v>1</v>
      </c>
      <c r="R115" s="10">
        <f>(R114+testdata[[#This Row],[sGain]])/2</f>
        <v>0.41705458292883224</v>
      </c>
      <c r="S115" s="10">
        <f>(S114+testdata[[#This Row],[sLoss]])/2</f>
        <v>1.1668101751030331</v>
      </c>
      <c r="T115" s="10">
        <f>testdata[[#This Row],[avgSgain]]/testdata[[#This Row],[avgSLoss]]</f>
        <v>0.35743139015050585</v>
      </c>
      <c r="U115" s="10">
        <f>100-100/(1+testdata[[#This Row],[sRS]])</f>
        <v>26.331451647871162</v>
      </c>
      <c r="V115" s="19">
        <f>100*IF(testdata[[#This Row],[pctGain]]&gt;MAX(N15:N114),1,IF(testdata[[#This Row],[pctGain]]&lt;MIN(N15:N114),0,COUNTIF(N15:N114,"&lt;"&amp;testdata[[#This Row],[pctGain]])))/100</f>
        <v>19</v>
      </c>
      <c r="W115" s="19">
        <f>(testdata[[#This Row],[rsi(3)]]+testdata[[#This Row],[sRSI(2)]]+testdata[[#This Row],[pctRank(100)]])/3</f>
        <v>29.849894745797361</v>
      </c>
    </row>
    <row r="116" spans="1:23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IF(testdata[[#This Row],[close]]&gt;F115,testdata[[#This Row],[close]]-F115,0)</f>
        <v>5.0000000000011369E-2</v>
      </c>
      <c r="I116" s="2">
        <f>IF(testdata[[#This Row],[close]]&lt;F115,F115-testdata[[#This Row],[close]],0)</f>
        <v>0</v>
      </c>
      <c r="J116" s="2">
        <f>(J115*2+testdata[[#This Row],[gain]])/3</f>
        <v>0.15356008868900159</v>
      </c>
      <c r="K116" s="2">
        <f>(K115*2+testdata[[#This Row],[loss]])/3</f>
        <v>0.17269249764369562</v>
      </c>
      <c r="L116" s="10">
        <f>testdata[[#This Row],[avgGain]]/testdata[[#This Row],[avgLoss]]</f>
        <v>0.88921111677839881</v>
      </c>
      <c r="M116" s="10">
        <f>100-100/(1+testdata[[#This Row],[rs]])</f>
        <v>47.067853289723246</v>
      </c>
      <c r="N116" s="12">
        <f>(testdata[[#This Row],[close]]-F115)/F115</f>
        <v>2.1616013142540907E-4</v>
      </c>
      <c r="O116" s="1">
        <f>IF(AND(O115&gt;=0,testdata[[#This Row],[pctGain]]&gt;0),O115+1,IF(AND(O115&lt;=0,testdata[[#This Row],[pctGain]]&lt;0),O115-1,IF(AND(O115&lt;0,testdata[[#This Row],[pctGain]]&gt;0),1,IF(AND(O115&gt;0,testdata[[#This Row],[pctGain]]&lt;0),-1,0))))</f>
        <v>1</v>
      </c>
      <c r="P116" s="1">
        <f>IF(testdata[[#This Row],[streak]]&gt;O115,testdata[[#This Row],[streak]]-O115,0)</f>
        <v>3</v>
      </c>
      <c r="Q116" s="1">
        <f>IF(testdata[[#This Row],[streak]]&lt;O115,O115-testdata[[#This Row],[streak]],0)</f>
        <v>0</v>
      </c>
      <c r="R116" s="10">
        <f>(R115+testdata[[#This Row],[sGain]])/2</f>
        <v>1.7085272914644161</v>
      </c>
      <c r="S116" s="10">
        <f>(S115+testdata[[#This Row],[sLoss]])/2</f>
        <v>0.58340508755151654</v>
      </c>
      <c r="T116" s="10">
        <f>testdata[[#This Row],[avgSgain]]/testdata[[#This Row],[avgSLoss]]</f>
        <v>2.9285436961732829</v>
      </c>
      <c r="U116" s="10">
        <f>100-100/(1+testdata[[#This Row],[sRS]])</f>
        <v>74.545274856581585</v>
      </c>
      <c r="V116" s="19">
        <f>100*IF(testdata[[#This Row],[pctGain]]&gt;MAX(N16:N115),1,IF(testdata[[#This Row],[pctGain]]&lt;MIN(N16:N115),0,COUNTIF(N16:N115,"&lt;"&amp;testdata[[#This Row],[pctGain]])))/100</f>
        <v>49</v>
      </c>
      <c r="W116" s="19">
        <f>(testdata[[#This Row],[rsi(3)]]+testdata[[#This Row],[sRSI(2)]]+testdata[[#This Row],[pctRank(100)]])/3</f>
        <v>56.871042715434946</v>
      </c>
    </row>
    <row r="117" spans="1:23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IF(testdata[[#This Row],[close]]&gt;F116,testdata[[#This Row],[close]]-F116,0)</f>
        <v>1.9199999999999875</v>
      </c>
      <c r="I117" s="2">
        <f>IF(testdata[[#This Row],[close]]&lt;F116,F116-testdata[[#This Row],[close]],0)</f>
        <v>0</v>
      </c>
      <c r="J117" s="2">
        <f>(J116*2+testdata[[#This Row],[gain]])/3</f>
        <v>0.74237339245933021</v>
      </c>
      <c r="K117" s="2">
        <f>(K116*2+testdata[[#This Row],[loss]])/3</f>
        <v>0.11512833176246375</v>
      </c>
      <c r="L117" s="10">
        <f>testdata[[#This Row],[avgGain]]/testdata[[#This Row],[avgLoss]]</f>
        <v>6.4482250467332181</v>
      </c>
      <c r="M117" s="10">
        <f>100-100/(1+testdata[[#This Row],[rs]])</f>
        <v>86.573982476018244</v>
      </c>
      <c r="N117" s="12">
        <f>(testdata[[#This Row],[close]]-F116)/F116</f>
        <v>8.2987551867219379E-3</v>
      </c>
      <c r="O117" s="1">
        <f>IF(AND(O116&gt;=0,testdata[[#This Row],[pctGain]]&gt;0),O116+1,IF(AND(O116&lt;=0,testdata[[#This Row],[pctGain]]&lt;0),O116-1,IF(AND(O116&lt;0,testdata[[#This Row],[pctGain]]&gt;0),1,IF(AND(O116&gt;0,testdata[[#This Row],[pctGain]]&lt;0),-1,0))))</f>
        <v>2</v>
      </c>
      <c r="P117" s="1">
        <f>IF(testdata[[#This Row],[streak]]&gt;O116,testdata[[#This Row],[streak]]-O116,0)</f>
        <v>1</v>
      </c>
      <c r="Q117" s="1">
        <f>IF(testdata[[#This Row],[streak]]&lt;O116,O116-testdata[[#This Row],[streak]],0)</f>
        <v>0</v>
      </c>
      <c r="R117" s="10">
        <f>(R116+testdata[[#This Row],[sGain]])/2</f>
        <v>1.3542636457322081</v>
      </c>
      <c r="S117" s="10">
        <f>(S116+testdata[[#This Row],[sLoss]])/2</f>
        <v>0.29170254377575827</v>
      </c>
      <c r="T117" s="10">
        <f>testdata[[#This Row],[avgSgain]]/testdata[[#This Row],[avgSLoss]]</f>
        <v>4.642618566855135</v>
      </c>
      <c r="U117" s="10">
        <f>100-100/(1+testdata[[#This Row],[sRS]])</f>
        <v>82.277731727711995</v>
      </c>
      <c r="V117" s="19">
        <f>100*IF(testdata[[#This Row],[pctGain]]&gt;MAX(N17:N116),1,IF(testdata[[#This Row],[pctGain]]&lt;MIN(N17:N116),0,COUNTIF(N17:N116,"&lt;"&amp;testdata[[#This Row],[pctGain]])))/100</f>
        <v>95</v>
      </c>
      <c r="W117" s="19">
        <f>(testdata[[#This Row],[rsi(3)]]+testdata[[#This Row],[sRSI(2)]]+testdata[[#This Row],[pctRank(100)]])/3</f>
        <v>87.950571401243408</v>
      </c>
    </row>
    <row r="118" spans="1:23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IF(testdata[[#This Row],[close]]&gt;F117,testdata[[#This Row],[close]]-F117,0)</f>
        <v>0</v>
      </c>
      <c r="I118" s="2">
        <f>IF(testdata[[#This Row],[close]]&lt;F117,F117-testdata[[#This Row],[close]],0)</f>
        <v>1.5699999999999932</v>
      </c>
      <c r="J118" s="2">
        <f>(J117*2+testdata[[#This Row],[gain]])/3</f>
        <v>0.49491559497288679</v>
      </c>
      <c r="K118" s="2">
        <f>(K117*2+testdata[[#This Row],[loss]])/3</f>
        <v>0.60008555450830692</v>
      </c>
      <c r="L118" s="10">
        <f>testdata[[#This Row],[avgGain]]/testdata[[#This Row],[avgLoss]]</f>
        <v>0.82474172433363535</v>
      </c>
      <c r="M118" s="10">
        <f>100-100/(1+testdata[[#This Row],[rs]])</f>
        <v>45.197723783886012</v>
      </c>
      <c r="N118" s="12">
        <f>(testdata[[#This Row],[close]]-F117)/F117</f>
        <v>-6.7301097393689694E-3</v>
      </c>
      <c r="O118" s="1">
        <f>IF(AND(O117&gt;=0,testdata[[#This Row],[pctGain]]&gt;0),O117+1,IF(AND(O117&lt;=0,testdata[[#This Row],[pctGain]]&lt;0),O117-1,IF(AND(O117&lt;0,testdata[[#This Row],[pctGain]]&gt;0),1,IF(AND(O117&gt;0,testdata[[#This Row],[pctGain]]&lt;0),-1,0))))</f>
        <v>-1</v>
      </c>
      <c r="P118" s="1">
        <f>IF(testdata[[#This Row],[streak]]&gt;O117,testdata[[#This Row],[streak]]-O117,0)</f>
        <v>0</v>
      </c>
      <c r="Q118" s="1">
        <f>IF(testdata[[#This Row],[streak]]&lt;O117,O117-testdata[[#This Row],[streak]],0)</f>
        <v>3</v>
      </c>
      <c r="R118" s="10">
        <f>(R117+testdata[[#This Row],[sGain]])/2</f>
        <v>0.67713182286610407</v>
      </c>
      <c r="S118" s="10">
        <f>(S117+testdata[[#This Row],[sLoss]])/2</f>
        <v>1.6458512718878791</v>
      </c>
      <c r="T118" s="10">
        <f>testdata[[#This Row],[avgSgain]]/testdata[[#This Row],[avgSLoss]]</f>
        <v>0.4114173828655841</v>
      </c>
      <c r="U118" s="10">
        <f>100-100/(1+testdata[[#This Row],[sRS]])</f>
        <v>29.149235928374935</v>
      </c>
      <c r="V118" s="19">
        <f>100*IF(testdata[[#This Row],[pctGain]]&gt;MAX(N18:N117),1,IF(testdata[[#This Row],[pctGain]]&lt;MIN(N18:N117),0,COUNTIF(N18:N117,"&lt;"&amp;testdata[[#This Row],[pctGain]])))/100</f>
        <v>2</v>
      </c>
      <c r="W118" s="19">
        <f>(testdata[[#This Row],[rsi(3)]]+testdata[[#This Row],[sRSI(2)]]+testdata[[#This Row],[pctRank(100)]])/3</f>
        <v>25.448986570753647</v>
      </c>
    </row>
    <row r="119" spans="1:23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IF(testdata[[#This Row],[close]]&gt;F118,testdata[[#This Row],[close]]-F118,0)</f>
        <v>0</v>
      </c>
      <c r="I119" s="2">
        <f>IF(testdata[[#This Row],[close]]&lt;F118,F118-testdata[[#This Row],[close]],0)</f>
        <v>6.0000000000002274E-2</v>
      </c>
      <c r="J119" s="2">
        <f>(J118*2+testdata[[#This Row],[gain]])/3</f>
        <v>0.32994372998192451</v>
      </c>
      <c r="K119" s="2">
        <f>(K118*2+testdata[[#This Row],[loss]])/3</f>
        <v>0.42005703633887204</v>
      </c>
      <c r="L119" s="10">
        <f>testdata[[#This Row],[avgGain]]/testdata[[#This Row],[avgLoss]]</f>
        <v>0.78547364152650323</v>
      </c>
      <c r="M119" s="10">
        <f>100-100/(1+testdata[[#This Row],[rs]])</f>
        <v>43.992452381148397</v>
      </c>
      <c r="N119" s="12">
        <f>(testdata[[#This Row],[close]]-F118)/F118</f>
        <v>-2.589443701178295E-4</v>
      </c>
      <c r="O119" s="1">
        <f>IF(AND(O118&gt;=0,testdata[[#This Row],[pctGain]]&gt;0),O118+1,IF(AND(O118&lt;=0,testdata[[#This Row],[pctGain]]&lt;0),O118-1,IF(AND(O118&lt;0,testdata[[#This Row],[pctGain]]&gt;0),1,IF(AND(O118&gt;0,testdata[[#This Row],[pctGain]]&lt;0),-1,0))))</f>
        <v>-2</v>
      </c>
      <c r="P119" s="1">
        <f>IF(testdata[[#This Row],[streak]]&gt;O118,testdata[[#This Row],[streak]]-O118,0)</f>
        <v>0</v>
      </c>
      <c r="Q119" s="1">
        <f>IF(testdata[[#This Row],[streak]]&lt;O118,O118-testdata[[#This Row],[streak]],0)</f>
        <v>1</v>
      </c>
      <c r="R119" s="10">
        <f>(R118+testdata[[#This Row],[sGain]])/2</f>
        <v>0.33856591143305204</v>
      </c>
      <c r="S119" s="10">
        <f>(S118+testdata[[#This Row],[sLoss]])/2</f>
        <v>1.3229256359439394</v>
      </c>
      <c r="T119" s="10">
        <f>testdata[[#This Row],[avgSgain]]/testdata[[#This Row],[avgSLoss]]</f>
        <v>0.25592210343061128</v>
      </c>
      <c r="U119" s="10">
        <f>100-100/(1+testdata[[#This Row],[sRS]])</f>
        <v>20.377227435646503</v>
      </c>
      <c r="V119" s="19">
        <f>100*IF(testdata[[#This Row],[pctGain]]&gt;MAX(N19:N118),1,IF(testdata[[#This Row],[pctGain]]&lt;MIN(N19:N118),0,COUNTIF(N19:N118,"&lt;"&amp;testdata[[#This Row],[pctGain]])))/100</f>
        <v>44</v>
      </c>
      <c r="W119" s="19">
        <f>(testdata[[#This Row],[rsi(3)]]+testdata[[#This Row],[sRSI(2)]]+testdata[[#This Row],[pctRank(100)]])/3</f>
        <v>36.123226605598298</v>
      </c>
    </row>
    <row r="120" spans="1:23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IF(testdata[[#This Row],[close]]&gt;F119,testdata[[#This Row],[close]]-F119,0)</f>
        <v>0</v>
      </c>
      <c r="I120" s="2">
        <f>IF(testdata[[#This Row],[close]]&lt;F119,F119-testdata[[#This Row],[close]],0)</f>
        <v>9.9999999999994316E-2</v>
      </c>
      <c r="J120" s="2">
        <f>(J119*2+testdata[[#This Row],[gain]])/3</f>
        <v>0.21996248665461635</v>
      </c>
      <c r="K120" s="2">
        <f>(K119*2+testdata[[#This Row],[loss]])/3</f>
        <v>0.31337135755924611</v>
      </c>
      <c r="L120" s="10">
        <f>testdata[[#This Row],[avgGain]]/testdata[[#This Row],[avgLoss]]</f>
        <v>0.70192275505916379</v>
      </c>
      <c r="M120" s="10">
        <f>100-100/(1+testdata[[#This Row],[rs]])</f>
        <v>41.242926741100121</v>
      </c>
      <c r="N120" s="12">
        <f>(testdata[[#This Row],[close]]-F119)/F119</f>
        <v>-4.3168573278650683E-4</v>
      </c>
      <c r="O120" s="1">
        <f>IF(AND(O119&gt;=0,testdata[[#This Row],[pctGain]]&gt;0),O119+1,IF(AND(O119&lt;=0,testdata[[#This Row],[pctGain]]&lt;0),O119-1,IF(AND(O119&lt;0,testdata[[#This Row],[pctGain]]&gt;0),1,IF(AND(O119&gt;0,testdata[[#This Row],[pctGain]]&lt;0),-1,0))))</f>
        <v>-3</v>
      </c>
      <c r="P120" s="1">
        <f>IF(testdata[[#This Row],[streak]]&gt;O119,testdata[[#This Row],[streak]]-O119,0)</f>
        <v>0</v>
      </c>
      <c r="Q120" s="1">
        <f>IF(testdata[[#This Row],[streak]]&lt;O119,O119-testdata[[#This Row],[streak]],0)</f>
        <v>1</v>
      </c>
      <c r="R120" s="10">
        <f>(R119+testdata[[#This Row],[sGain]])/2</f>
        <v>0.16928295571652602</v>
      </c>
      <c r="S120" s="10">
        <f>(S119+testdata[[#This Row],[sLoss]])/2</f>
        <v>1.1614628179719697</v>
      </c>
      <c r="T120" s="10">
        <f>testdata[[#This Row],[avgSgain]]/testdata[[#This Row],[avgSLoss]]</f>
        <v>0.14574978475170733</v>
      </c>
      <c r="U120" s="10">
        <f>100-100/(1+testdata[[#This Row],[sRS]])</f>
        <v>12.720908761356867</v>
      </c>
      <c r="V120" s="19">
        <f>100*IF(testdata[[#This Row],[pctGain]]&gt;MAX(N20:N119),1,IF(testdata[[#This Row],[pctGain]]&lt;MIN(N20:N119),0,COUNTIF(N20:N119,"&lt;"&amp;testdata[[#This Row],[pctGain]])))/100</f>
        <v>42</v>
      </c>
      <c r="W120" s="19">
        <f>(testdata[[#This Row],[rsi(3)]]+testdata[[#This Row],[sRSI(2)]]+testdata[[#This Row],[pctRank(100)]])/3</f>
        <v>31.987945167485663</v>
      </c>
    </row>
    <row r="121" spans="1:23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IF(testdata[[#This Row],[close]]&gt;F120,testdata[[#This Row],[close]]-F120,0)</f>
        <v>0.26999999999998181</v>
      </c>
      <c r="I121" s="2">
        <f>IF(testdata[[#This Row],[close]]&lt;F120,F120-testdata[[#This Row],[close]],0)</f>
        <v>0</v>
      </c>
      <c r="J121" s="2">
        <f>(J120*2+testdata[[#This Row],[gain]])/3</f>
        <v>0.2366416577697382</v>
      </c>
      <c r="K121" s="2">
        <f>(K120*2+testdata[[#This Row],[loss]])/3</f>
        <v>0.20891423837283074</v>
      </c>
      <c r="L121" s="10">
        <f>testdata[[#This Row],[avgGain]]/testdata[[#This Row],[avgLoss]]</f>
        <v>1.1327215397709025</v>
      </c>
      <c r="M121" s="10">
        <f>100-100/(1+testdata[[#This Row],[rs]])</f>
        <v>53.111553414168633</v>
      </c>
      <c r="N121" s="12">
        <f>(testdata[[#This Row],[close]]-F120)/F120</f>
        <v>1.1660548477649829E-3</v>
      </c>
      <c r="O121" s="1">
        <f>IF(AND(O120&gt;=0,testdata[[#This Row],[pctGain]]&gt;0),O120+1,IF(AND(O120&lt;=0,testdata[[#This Row],[pctGain]]&lt;0),O120-1,IF(AND(O120&lt;0,testdata[[#This Row],[pctGain]]&gt;0),1,IF(AND(O120&gt;0,testdata[[#This Row],[pctGain]]&lt;0),-1,0))))</f>
        <v>1</v>
      </c>
      <c r="P121" s="1">
        <f>IF(testdata[[#This Row],[streak]]&gt;O120,testdata[[#This Row],[streak]]-O120,0)</f>
        <v>4</v>
      </c>
      <c r="Q121" s="1">
        <f>IF(testdata[[#This Row],[streak]]&lt;O120,O120-testdata[[#This Row],[streak]],0)</f>
        <v>0</v>
      </c>
      <c r="R121" s="10">
        <f>(R120+testdata[[#This Row],[sGain]])/2</f>
        <v>2.0846414778582631</v>
      </c>
      <c r="S121" s="10">
        <f>(S120+testdata[[#This Row],[sLoss]])/2</f>
        <v>0.58073140898598485</v>
      </c>
      <c r="T121" s="10">
        <f>testdata[[#This Row],[avgSgain]]/testdata[[#This Row],[avgSLoss]]</f>
        <v>3.589682675332226</v>
      </c>
      <c r="U121" s="10">
        <f>100-100/(1+testdata[[#This Row],[sRS]])</f>
        <v>78.212001335634497</v>
      </c>
      <c r="V121" s="19">
        <f>100*IF(testdata[[#This Row],[pctGain]]&gt;MAX(N21:N120),1,IF(testdata[[#This Row],[pctGain]]&lt;MIN(N21:N120),0,COUNTIF(N21:N120,"&lt;"&amp;testdata[[#This Row],[pctGain]])))/100</f>
        <v>62</v>
      </c>
      <c r="W121" s="19">
        <f>(testdata[[#This Row],[rsi(3)]]+testdata[[#This Row],[sRSI(2)]]+testdata[[#This Row],[pctRank(100)]])/3</f>
        <v>64.441184916601046</v>
      </c>
    </row>
    <row r="122" spans="1:23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IF(testdata[[#This Row],[close]]&gt;F121,testdata[[#This Row],[close]]-F121,0)</f>
        <v>0.15999999999999659</v>
      </c>
      <c r="I122" s="2">
        <f>IF(testdata[[#This Row],[close]]&lt;F121,F121-testdata[[#This Row],[close]],0)</f>
        <v>0</v>
      </c>
      <c r="J122" s="2">
        <f>(J121*2+testdata[[#This Row],[gain]])/3</f>
        <v>0.21109443851315768</v>
      </c>
      <c r="K122" s="2">
        <f>(K121*2+testdata[[#This Row],[loss]])/3</f>
        <v>0.13927615891522049</v>
      </c>
      <c r="L122" s="10">
        <f>testdata[[#This Row],[avgGain]]/testdata[[#This Row],[avgLoss]]</f>
        <v>1.5156537928480212</v>
      </c>
      <c r="M122" s="10">
        <f>100-100/(1+testdata[[#This Row],[rs]])</f>
        <v>60.248902180300405</v>
      </c>
      <c r="N122" s="12">
        <f>(testdata[[#This Row],[close]]-F121)/F121</f>
        <v>6.9019066517123887E-4</v>
      </c>
      <c r="O122" s="1">
        <f>IF(AND(O121&gt;=0,testdata[[#This Row],[pctGain]]&gt;0),O121+1,IF(AND(O121&lt;=0,testdata[[#This Row],[pctGain]]&lt;0),O121-1,IF(AND(O121&lt;0,testdata[[#This Row],[pctGain]]&gt;0),1,IF(AND(O121&gt;0,testdata[[#This Row],[pctGain]]&lt;0),-1,0))))</f>
        <v>2</v>
      </c>
      <c r="P122" s="1">
        <f>IF(testdata[[#This Row],[streak]]&gt;O121,testdata[[#This Row],[streak]]-O121,0)</f>
        <v>1</v>
      </c>
      <c r="Q122" s="1">
        <f>IF(testdata[[#This Row],[streak]]&lt;O121,O121-testdata[[#This Row],[streak]],0)</f>
        <v>0</v>
      </c>
      <c r="R122" s="10">
        <f>(R121+testdata[[#This Row],[sGain]])/2</f>
        <v>1.5423207389291316</v>
      </c>
      <c r="S122" s="10">
        <f>(S121+testdata[[#This Row],[sLoss]])/2</f>
        <v>0.29036570449299243</v>
      </c>
      <c r="T122" s="10">
        <f>testdata[[#This Row],[avgSgain]]/testdata[[#This Row],[avgSLoss]]</f>
        <v>5.3116491206224854</v>
      </c>
      <c r="U122" s="10">
        <f>100-100/(1+testdata[[#This Row],[sRS]])</f>
        <v>84.156280222665885</v>
      </c>
      <c r="V122" s="19">
        <f>100*IF(testdata[[#This Row],[pctGain]]&gt;MAX(N22:N121),1,IF(testdata[[#This Row],[pctGain]]&lt;MIN(N22:N121),0,COUNTIF(N22:N121,"&lt;"&amp;testdata[[#This Row],[pctGain]])))/100</f>
        <v>58</v>
      </c>
      <c r="W122" s="19">
        <f>(testdata[[#This Row],[rsi(3)]]+testdata[[#This Row],[sRSI(2)]]+testdata[[#This Row],[pctRank(100)]])/3</f>
        <v>67.468394134322097</v>
      </c>
    </row>
    <row r="123" spans="1:23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IF(testdata[[#This Row],[close]]&gt;F122,testdata[[#This Row],[close]]-F122,0)</f>
        <v>0</v>
      </c>
      <c r="I123" s="2">
        <f>IF(testdata[[#This Row],[close]]&lt;F122,F122-testdata[[#This Row],[close]],0)</f>
        <v>1.8699999999999761</v>
      </c>
      <c r="J123" s="2">
        <f>(J122*2+testdata[[#This Row],[gain]])/3</f>
        <v>0.14072962567543845</v>
      </c>
      <c r="K123" s="2">
        <f>(K122*2+testdata[[#This Row],[loss]])/3</f>
        <v>0.71618410594347237</v>
      </c>
      <c r="L123" s="10">
        <f>testdata[[#This Row],[avgGain]]/testdata[[#This Row],[avgLoss]]</f>
        <v>0.19649923044584586</v>
      </c>
      <c r="M123" s="10">
        <f>100-100/(1+testdata[[#This Row],[rs]])</f>
        <v>16.422846370960499</v>
      </c>
      <c r="N123" s="12">
        <f>(testdata[[#This Row],[close]]-F122)/F122</f>
        <v>-8.0610397448054837E-3</v>
      </c>
      <c r="O123" s="1">
        <f>IF(AND(O122&gt;=0,testdata[[#This Row],[pctGain]]&gt;0),O122+1,IF(AND(O122&lt;=0,testdata[[#This Row],[pctGain]]&lt;0),O122-1,IF(AND(O122&lt;0,testdata[[#This Row],[pctGain]]&gt;0),1,IF(AND(O122&gt;0,testdata[[#This Row],[pctGain]]&lt;0),-1,0))))</f>
        <v>-1</v>
      </c>
      <c r="P123" s="1">
        <f>IF(testdata[[#This Row],[streak]]&gt;O122,testdata[[#This Row],[streak]]-O122,0)</f>
        <v>0</v>
      </c>
      <c r="Q123" s="1">
        <f>IF(testdata[[#This Row],[streak]]&lt;O122,O122-testdata[[#This Row],[streak]],0)</f>
        <v>3</v>
      </c>
      <c r="R123" s="10">
        <f>(R122+testdata[[#This Row],[sGain]])/2</f>
        <v>0.77116036946456579</v>
      </c>
      <c r="S123" s="10">
        <f>(S122+testdata[[#This Row],[sLoss]])/2</f>
        <v>1.6451828522464962</v>
      </c>
      <c r="T123" s="10">
        <f>testdata[[#This Row],[avgSgain]]/testdata[[#This Row],[avgSLoss]]</f>
        <v>0.46873839489121027</v>
      </c>
      <c r="U123" s="10">
        <f>100-100/(1+testdata[[#This Row],[sRS]])</f>
        <v>31.914355648469979</v>
      </c>
      <c r="V123" s="19">
        <f>100*IF(testdata[[#This Row],[pctGain]]&gt;MAX(N23:N122),1,IF(testdata[[#This Row],[pctGain]]&lt;MIN(N23:N122),0,COUNTIF(N23:N122,"&lt;"&amp;testdata[[#This Row],[pctGain]])))/100</f>
        <v>2</v>
      </c>
      <c r="W123" s="19">
        <f>(testdata[[#This Row],[rsi(3)]]+testdata[[#This Row],[sRSI(2)]]+testdata[[#This Row],[pctRank(100)]])/3</f>
        <v>16.779067339810158</v>
      </c>
    </row>
    <row r="124" spans="1:23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IF(testdata[[#This Row],[close]]&gt;F123,testdata[[#This Row],[close]]-F123,0)</f>
        <v>2.0599999999999739</v>
      </c>
      <c r="I124" s="2">
        <f>IF(testdata[[#This Row],[close]]&lt;F123,F123-testdata[[#This Row],[close]],0)</f>
        <v>0</v>
      </c>
      <c r="J124" s="2">
        <f>(J123*2+testdata[[#This Row],[gain]])/3</f>
        <v>0.78048641711695022</v>
      </c>
      <c r="K124" s="2">
        <f>(K123*2+testdata[[#This Row],[loss]])/3</f>
        <v>0.4774560706289816</v>
      </c>
      <c r="L124" s="10">
        <f>testdata[[#This Row],[avgGain]]/testdata[[#This Row],[avgLoss]]</f>
        <v>1.6346769161166357</v>
      </c>
      <c r="M124" s="10">
        <f>100-100/(1+testdata[[#This Row],[rs]])</f>
        <v>62.044682067737426</v>
      </c>
      <c r="N124" s="12">
        <f>(testdata[[#This Row],[close]]-F123)/F123</f>
        <v>8.9522402329319621E-3</v>
      </c>
      <c r="O124" s="1">
        <f>IF(AND(O123&gt;=0,testdata[[#This Row],[pctGain]]&gt;0),O123+1,IF(AND(O123&lt;=0,testdata[[#This Row],[pctGain]]&lt;0),O123-1,IF(AND(O123&lt;0,testdata[[#This Row],[pctGain]]&gt;0),1,IF(AND(O123&gt;0,testdata[[#This Row],[pctGain]]&lt;0),-1,0))))</f>
        <v>1</v>
      </c>
      <c r="P124" s="1">
        <f>IF(testdata[[#This Row],[streak]]&gt;O123,testdata[[#This Row],[streak]]-O123,0)</f>
        <v>2</v>
      </c>
      <c r="Q124" s="1">
        <f>IF(testdata[[#This Row],[streak]]&lt;O123,O123-testdata[[#This Row],[streak]],0)</f>
        <v>0</v>
      </c>
      <c r="R124" s="10">
        <f>(R123+testdata[[#This Row],[sGain]])/2</f>
        <v>1.3855801847322828</v>
      </c>
      <c r="S124" s="10">
        <f>(S123+testdata[[#This Row],[sLoss]])/2</f>
        <v>0.82259142612324809</v>
      </c>
      <c r="T124" s="10">
        <f>testdata[[#This Row],[avgSgain]]/testdata[[#This Row],[avgSLoss]]</f>
        <v>1.6844087365003519</v>
      </c>
      <c r="U124" s="10">
        <f>100-100/(1+testdata[[#This Row],[sRS]])</f>
        <v>62.747848850183139</v>
      </c>
      <c r="V124" s="19">
        <f>100*IF(testdata[[#This Row],[pctGain]]&gt;MAX(N24:N123),1,IF(testdata[[#This Row],[pctGain]]&lt;MIN(N24:N123),0,COUNTIF(N24:N123,"&lt;"&amp;testdata[[#This Row],[pctGain]])))/100</f>
        <v>98</v>
      </c>
      <c r="W124" s="19">
        <f>(testdata[[#This Row],[rsi(3)]]+testdata[[#This Row],[sRSI(2)]]+testdata[[#This Row],[pctRank(100)]])/3</f>
        <v>74.264176972640186</v>
      </c>
    </row>
    <row r="125" spans="1:23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IF(testdata[[#This Row],[close]]&gt;F124,testdata[[#This Row],[close]]-F124,0)</f>
        <v>0</v>
      </c>
      <c r="I125" s="2">
        <f>IF(testdata[[#This Row],[close]]&lt;F124,F124-testdata[[#This Row],[close]],0)</f>
        <v>2.039999999999992</v>
      </c>
      <c r="J125" s="2">
        <f>(J124*2+testdata[[#This Row],[gain]])/3</f>
        <v>0.52032427807796677</v>
      </c>
      <c r="K125" s="2">
        <f>(K124*2+testdata[[#This Row],[loss]])/3</f>
        <v>0.99830404708598508</v>
      </c>
      <c r="L125" s="10">
        <f>testdata[[#This Row],[avgGain]]/testdata[[#This Row],[avgLoss]]</f>
        <v>0.52120822268203293</v>
      </c>
      <c r="M125" s="10">
        <f>100-100/(1+testdata[[#This Row],[rs]])</f>
        <v>34.262779737220583</v>
      </c>
      <c r="N125" s="12">
        <f>(testdata[[#This Row],[close]]-F124)/F124</f>
        <v>-8.7866649437911542E-3</v>
      </c>
      <c r="O125" s="1">
        <f>IF(AND(O124&gt;=0,testdata[[#This Row],[pctGain]]&gt;0),O124+1,IF(AND(O124&lt;=0,testdata[[#This Row],[pctGain]]&lt;0),O124-1,IF(AND(O124&lt;0,testdata[[#This Row],[pctGain]]&gt;0),1,IF(AND(O124&gt;0,testdata[[#This Row],[pctGain]]&lt;0),-1,0))))</f>
        <v>-1</v>
      </c>
      <c r="P125" s="1">
        <f>IF(testdata[[#This Row],[streak]]&gt;O124,testdata[[#This Row],[streak]]-O124,0)</f>
        <v>0</v>
      </c>
      <c r="Q125" s="1">
        <f>IF(testdata[[#This Row],[streak]]&lt;O124,O124-testdata[[#This Row],[streak]],0)</f>
        <v>2</v>
      </c>
      <c r="R125" s="10">
        <f>(R124+testdata[[#This Row],[sGain]])/2</f>
        <v>0.69279009236614142</v>
      </c>
      <c r="S125" s="10">
        <f>(S124+testdata[[#This Row],[sLoss]])/2</f>
        <v>1.4112957130616239</v>
      </c>
      <c r="T125" s="10">
        <f>testdata[[#This Row],[avgSgain]]/testdata[[#This Row],[avgSLoss]]</f>
        <v>0.49088939047594971</v>
      </c>
      <c r="U125" s="10">
        <f>100-100/(1+testdata[[#This Row],[sRS]])</f>
        <v>32.925942971479515</v>
      </c>
      <c r="V125" s="19">
        <f>100*IF(testdata[[#This Row],[pctGain]]&gt;MAX(N25:N124),1,IF(testdata[[#This Row],[pctGain]]&lt;MIN(N25:N124),0,COUNTIF(N25:N124,"&lt;"&amp;testdata[[#This Row],[pctGain]])))/100</f>
        <v>2</v>
      </c>
      <c r="W125" s="19">
        <f>(testdata[[#This Row],[rsi(3)]]+testdata[[#This Row],[sRSI(2)]]+testdata[[#This Row],[pctRank(100)]])/3</f>
        <v>23.062907569566701</v>
      </c>
    </row>
    <row r="126" spans="1:23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IF(testdata[[#This Row],[close]]&gt;F125,testdata[[#This Row],[close]]-F125,0)</f>
        <v>0.43000000000000682</v>
      </c>
      <c r="I126" s="2">
        <f>IF(testdata[[#This Row],[close]]&lt;F125,F125-testdata[[#This Row],[close]],0)</f>
        <v>0</v>
      </c>
      <c r="J126" s="2">
        <f>(J125*2+testdata[[#This Row],[gain]])/3</f>
        <v>0.49021618538531347</v>
      </c>
      <c r="K126" s="2">
        <f>(K125*2+testdata[[#This Row],[loss]])/3</f>
        <v>0.66553603139065676</v>
      </c>
      <c r="L126" s="10">
        <f>testdata[[#This Row],[avgGain]]/testdata[[#This Row],[avgLoss]]</f>
        <v>0.73657347200420176</v>
      </c>
      <c r="M126" s="10">
        <f>100-100/(1+testdata[[#This Row],[rs]])</f>
        <v>42.41533594050086</v>
      </c>
      <c r="N126" s="12">
        <f>(testdata[[#This Row],[close]]-F125)/F125</f>
        <v>1.868509103550197E-3</v>
      </c>
      <c r="O126" s="1">
        <f>IF(AND(O125&gt;=0,testdata[[#This Row],[pctGain]]&gt;0),O125+1,IF(AND(O125&lt;=0,testdata[[#This Row],[pctGain]]&lt;0),O125-1,IF(AND(O125&lt;0,testdata[[#This Row],[pctGain]]&gt;0),1,IF(AND(O125&gt;0,testdata[[#This Row],[pctGain]]&lt;0),-1,0))))</f>
        <v>1</v>
      </c>
      <c r="P126" s="1">
        <f>IF(testdata[[#This Row],[streak]]&gt;O125,testdata[[#This Row],[streak]]-O125,0)</f>
        <v>2</v>
      </c>
      <c r="Q126" s="1">
        <f>IF(testdata[[#This Row],[streak]]&lt;O125,O125-testdata[[#This Row],[streak]],0)</f>
        <v>0</v>
      </c>
      <c r="R126" s="10">
        <f>(R125+testdata[[#This Row],[sGain]])/2</f>
        <v>1.3463950461830707</v>
      </c>
      <c r="S126" s="10">
        <f>(S125+testdata[[#This Row],[sLoss]])/2</f>
        <v>0.70564785653081197</v>
      </c>
      <c r="T126" s="10">
        <f>testdata[[#This Row],[avgSgain]]/testdata[[#This Row],[avgSLoss]]</f>
        <v>1.908026834804508</v>
      </c>
      <c r="U126" s="10">
        <f>100-100/(1+testdata[[#This Row],[sRS]])</f>
        <v>65.612421865177694</v>
      </c>
      <c r="V126" s="19">
        <f>100*IF(testdata[[#This Row],[pctGain]]&gt;MAX(N26:N125),1,IF(testdata[[#This Row],[pctGain]]&lt;MIN(N26:N125),0,COUNTIF(N26:N125,"&lt;"&amp;testdata[[#This Row],[pctGain]])))/100</f>
        <v>69</v>
      </c>
      <c r="W126" s="19">
        <f>(testdata[[#This Row],[rsi(3)]]+testdata[[#This Row],[sRSI(2)]]+testdata[[#This Row],[pctRank(100)]])/3</f>
        <v>59.009252601892854</v>
      </c>
    </row>
    <row r="127" spans="1:23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IF(testdata[[#This Row],[close]]&gt;F126,testdata[[#This Row],[close]]-F126,0)</f>
        <v>0.38999999999998636</v>
      </c>
      <c r="I127" s="2">
        <f>IF(testdata[[#This Row],[close]]&lt;F126,F126-testdata[[#This Row],[close]],0)</f>
        <v>0</v>
      </c>
      <c r="J127" s="2">
        <f>(J126*2+testdata[[#This Row],[gain]])/3</f>
        <v>0.45681079025687116</v>
      </c>
      <c r="K127" s="2">
        <f>(K126*2+testdata[[#This Row],[loss]])/3</f>
        <v>0.44369068759377117</v>
      </c>
      <c r="L127" s="10">
        <f>testdata[[#This Row],[avgGain]]/testdata[[#This Row],[avgLoss]]</f>
        <v>1.0295703809657424</v>
      </c>
      <c r="M127" s="10">
        <f>100-100/(1+testdata[[#This Row],[rs]])</f>
        <v>50.728488680241568</v>
      </c>
      <c r="N127" s="12">
        <f>(testdata[[#This Row],[close]]-F126)/F126</f>
        <v>1.691533657182453E-3</v>
      </c>
      <c r="O127" s="1">
        <f>IF(AND(O126&gt;=0,testdata[[#This Row],[pctGain]]&gt;0),O126+1,IF(AND(O126&lt;=0,testdata[[#This Row],[pctGain]]&lt;0),O126-1,IF(AND(O126&lt;0,testdata[[#This Row],[pctGain]]&gt;0),1,IF(AND(O126&gt;0,testdata[[#This Row],[pctGain]]&lt;0),-1,0))))</f>
        <v>2</v>
      </c>
      <c r="P127" s="1">
        <f>IF(testdata[[#This Row],[streak]]&gt;O126,testdata[[#This Row],[streak]]-O126,0)</f>
        <v>1</v>
      </c>
      <c r="Q127" s="1">
        <f>IF(testdata[[#This Row],[streak]]&lt;O126,O126-testdata[[#This Row],[streak]],0)</f>
        <v>0</v>
      </c>
      <c r="R127" s="10">
        <f>(R126+testdata[[#This Row],[sGain]])/2</f>
        <v>1.1731975230915355</v>
      </c>
      <c r="S127" s="10">
        <f>(S126+testdata[[#This Row],[sLoss]])/2</f>
        <v>0.35282392826540598</v>
      </c>
      <c r="T127" s="10">
        <f>testdata[[#This Row],[avgSgain]]/testdata[[#This Row],[avgSLoss]]</f>
        <v>3.3251642791330664</v>
      </c>
      <c r="U127" s="10">
        <f>100-100/(1+testdata[[#This Row],[sRS]])</f>
        <v>76.879490917268939</v>
      </c>
      <c r="V127" s="19">
        <f>100*IF(testdata[[#This Row],[pctGain]]&gt;MAX(N27:N126),1,IF(testdata[[#This Row],[pctGain]]&lt;MIN(N27:N126),0,COUNTIF(N27:N126,"&lt;"&amp;testdata[[#This Row],[pctGain]])))/100</f>
        <v>66</v>
      </c>
      <c r="W127" s="19">
        <f>(testdata[[#This Row],[rsi(3)]]+testdata[[#This Row],[sRSI(2)]]+testdata[[#This Row],[pctRank(100)]])/3</f>
        <v>64.535993199170164</v>
      </c>
    </row>
    <row r="128" spans="1:23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IF(testdata[[#This Row],[close]]&gt;F127,testdata[[#This Row],[close]]-F127,0)</f>
        <v>0.53000000000000114</v>
      </c>
      <c r="I128" s="2">
        <f>IF(testdata[[#This Row],[close]]&lt;F127,F127-testdata[[#This Row],[close]],0)</f>
        <v>0</v>
      </c>
      <c r="J128" s="2">
        <f>(J127*2+testdata[[#This Row],[gain]])/3</f>
        <v>0.48120719350458119</v>
      </c>
      <c r="K128" s="2">
        <f>(K127*2+testdata[[#This Row],[loss]])/3</f>
        <v>0.2957937917291808</v>
      </c>
      <c r="L128" s="10">
        <f>testdata[[#This Row],[avgGain]]/testdata[[#This Row],[avgLoss]]</f>
        <v>1.6268333107719817</v>
      </c>
      <c r="M128" s="10">
        <f>100-100/(1+testdata[[#This Row],[rs]])</f>
        <v>61.931349206694925</v>
      </c>
      <c r="N128" s="12">
        <f>(testdata[[#This Row],[close]]-F127)/F127</f>
        <v>2.2948690192682447E-3</v>
      </c>
      <c r="O128" s="1">
        <f>IF(AND(O127&gt;=0,testdata[[#This Row],[pctGain]]&gt;0),O127+1,IF(AND(O127&lt;=0,testdata[[#This Row],[pctGain]]&lt;0),O127-1,IF(AND(O127&lt;0,testdata[[#This Row],[pctGain]]&gt;0),1,IF(AND(O127&gt;0,testdata[[#This Row],[pctGain]]&lt;0),-1,0))))</f>
        <v>3</v>
      </c>
      <c r="P128" s="1">
        <f>IF(testdata[[#This Row],[streak]]&gt;O127,testdata[[#This Row],[streak]]-O127,0)</f>
        <v>1</v>
      </c>
      <c r="Q128" s="1">
        <f>IF(testdata[[#This Row],[streak]]&lt;O127,O127-testdata[[#This Row],[streak]],0)</f>
        <v>0</v>
      </c>
      <c r="R128" s="10">
        <f>(R127+testdata[[#This Row],[sGain]])/2</f>
        <v>1.0865987615457677</v>
      </c>
      <c r="S128" s="10">
        <f>(S127+testdata[[#This Row],[sLoss]])/2</f>
        <v>0.17641196413270299</v>
      </c>
      <c r="T128" s="10">
        <f>testdata[[#This Row],[avgSgain]]/testdata[[#This Row],[avgSLoss]]</f>
        <v>6.1594391677901834</v>
      </c>
      <c r="U128" s="10">
        <f>100-100/(1+testdata[[#This Row],[sRS]])</f>
        <v>86.03242549362065</v>
      </c>
      <c r="V128" s="19">
        <f>100*IF(testdata[[#This Row],[pctGain]]&gt;MAX(N28:N127),1,IF(testdata[[#This Row],[pctGain]]&lt;MIN(N28:N127),0,COUNTIF(N28:N127,"&lt;"&amp;testdata[[#This Row],[pctGain]])))/100</f>
        <v>70</v>
      </c>
      <c r="W128" s="19">
        <f>(testdata[[#This Row],[rsi(3)]]+testdata[[#This Row],[sRSI(2)]]+testdata[[#This Row],[pctRank(100)]])/3</f>
        <v>72.654591566771856</v>
      </c>
    </row>
    <row r="129" spans="1:23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IF(testdata[[#This Row],[close]]&gt;F128,testdata[[#This Row],[close]]-F128,0)</f>
        <v>0</v>
      </c>
      <c r="I129" s="2">
        <f>IF(testdata[[#This Row],[close]]&lt;F128,F128-testdata[[#This Row],[close]],0)</f>
        <v>2.1199999999999761</v>
      </c>
      <c r="J129" s="2">
        <f>(J128*2+testdata[[#This Row],[gain]])/3</f>
        <v>0.32080479566972081</v>
      </c>
      <c r="K129" s="2">
        <f>(K128*2+testdata[[#This Row],[loss]])/3</f>
        <v>0.90386252781944598</v>
      </c>
      <c r="L129" s="10">
        <f>testdata[[#This Row],[avgGain]]/testdata[[#This Row],[avgLoss]]</f>
        <v>0.35492653561339388</v>
      </c>
      <c r="M129" s="10">
        <f>100-100/(1+testdata[[#This Row],[rs]])</f>
        <v>26.195260501907129</v>
      </c>
      <c r="N129" s="12">
        <f>(testdata[[#This Row],[close]]-F128)/F128</f>
        <v>-9.1584586141350271E-3</v>
      </c>
      <c r="O129" s="1">
        <f>IF(AND(O128&gt;=0,testdata[[#This Row],[pctGain]]&gt;0),O128+1,IF(AND(O128&lt;=0,testdata[[#This Row],[pctGain]]&lt;0),O128-1,IF(AND(O128&lt;0,testdata[[#This Row],[pctGain]]&gt;0),1,IF(AND(O128&gt;0,testdata[[#This Row],[pctGain]]&lt;0),-1,0))))</f>
        <v>-1</v>
      </c>
      <c r="P129" s="1">
        <f>IF(testdata[[#This Row],[streak]]&gt;O128,testdata[[#This Row],[streak]]-O128,0)</f>
        <v>0</v>
      </c>
      <c r="Q129" s="1">
        <f>IF(testdata[[#This Row],[streak]]&lt;O128,O128-testdata[[#This Row],[streak]],0)</f>
        <v>4</v>
      </c>
      <c r="R129" s="10">
        <f>(R128+testdata[[#This Row],[sGain]])/2</f>
        <v>0.54329938077288387</v>
      </c>
      <c r="S129" s="10">
        <f>(S128+testdata[[#This Row],[sLoss]])/2</f>
        <v>2.0882059820663517</v>
      </c>
      <c r="T129" s="10">
        <f>testdata[[#This Row],[avgSgain]]/testdata[[#This Row],[avgSLoss]]</f>
        <v>0.26017518647047955</v>
      </c>
      <c r="U129" s="10">
        <f>100-100/(1+testdata[[#This Row],[sRS]])</f>
        <v>20.645953774029053</v>
      </c>
      <c r="V129" s="19">
        <f>100*IF(testdata[[#This Row],[pctGain]]&gt;MAX(N29:N128),1,IF(testdata[[#This Row],[pctGain]]&lt;MIN(N29:N128),0,COUNTIF(N29:N128,"&lt;"&amp;testdata[[#This Row],[pctGain]])))/100</f>
        <v>2</v>
      </c>
      <c r="W129" s="19">
        <f>(testdata[[#This Row],[rsi(3)]]+testdata[[#This Row],[sRSI(2)]]+testdata[[#This Row],[pctRank(100)]])/3</f>
        <v>16.280404758645393</v>
      </c>
    </row>
    <row r="130" spans="1:23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IF(testdata[[#This Row],[close]]&gt;F129,testdata[[#This Row],[close]]-F129,0)</f>
        <v>1.4899999999999807</v>
      </c>
      <c r="I130" s="2">
        <f>IF(testdata[[#This Row],[close]]&lt;F129,F129-testdata[[#This Row],[close]],0)</f>
        <v>0</v>
      </c>
      <c r="J130" s="2">
        <f>(J129*2+testdata[[#This Row],[gain]])/3</f>
        <v>0.71053653044647413</v>
      </c>
      <c r="K130" s="2">
        <f>(K129*2+testdata[[#This Row],[loss]])/3</f>
        <v>0.60257501854629736</v>
      </c>
      <c r="L130" s="10">
        <f>testdata[[#This Row],[avgGain]]/testdata[[#This Row],[avgLoss]]</f>
        <v>1.1791669229179667</v>
      </c>
      <c r="M130" s="10">
        <f>100-100/(1+testdata[[#This Row],[rs]])</f>
        <v>54.110904057731766</v>
      </c>
      <c r="N130" s="12">
        <f>(testdata[[#This Row],[close]]-F129)/F129</f>
        <v>6.496337635158618E-3</v>
      </c>
      <c r="O130" s="1">
        <f>IF(AND(O129&gt;=0,testdata[[#This Row],[pctGain]]&gt;0),O129+1,IF(AND(O129&lt;=0,testdata[[#This Row],[pctGain]]&lt;0),O129-1,IF(AND(O129&lt;0,testdata[[#This Row],[pctGain]]&gt;0),1,IF(AND(O129&gt;0,testdata[[#This Row],[pctGain]]&lt;0),-1,0))))</f>
        <v>1</v>
      </c>
      <c r="P130" s="1">
        <f>IF(testdata[[#This Row],[streak]]&gt;O129,testdata[[#This Row],[streak]]-O129,0)</f>
        <v>2</v>
      </c>
      <c r="Q130" s="1">
        <f>IF(testdata[[#This Row],[streak]]&lt;O129,O129-testdata[[#This Row],[streak]],0)</f>
        <v>0</v>
      </c>
      <c r="R130" s="10">
        <f>(R129+testdata[[#This Row],[sGain]])/2</f>
        <v>1.2716496903864418</v>
      </c>
      <c r="S130" s="10">
        <f>(S129+testdata[[#This Row],[sLoss]])/2</f>
        <v>1.0441029910331758</v>
      </c>
      <c r="T130" s="10">
        <f>testdata[[#This Row],[avgSgain]]/testdata[[#This Row],[avgSLoss]]</f>
        <v>1.2179351091869786</v>
      </c>
      <c r="U130" s="10">
        <f>100-100/(1+testdata[[#This Row],[sRS]])</f>
        <v>54.913018155586755</v>
      </c>
      <c r="V130" s="19">
        <f>100*IF(testdata[[#This Row],[pctGain]]&gt;MAX(N30:N129),1,IF(testdata[[#This Row],[pctGain]]&lt;MIN(N30:N129),0,COUNTIF(N30:N129,"&lt;"&amp;testdata[[#This Row],[pctGain]])))/100</f>
        <v>90</v>
      </c>
      <c r="W130" s="19">
        <f>(testdata[[#This Row],[rsi(3)]]+testdata[[#This Row],[sRSI(2)]]+testdata[[#This Row],[pctRank(100)]])/3</f>
        <v>66.341307404439505</v>
      </c>
    </row>
    <row r="131" spans="1:23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IF(testdata[[#This Row],[close]]&gt;F130,testdata[[#This Row],[close]]-F130,0)</f>
        <v>0.25</v>
      </c>
      <c r="I131" s="2">
        <f>IF(testdata[[#This Row],[close]]&lt;F130,F130-testdata[[#This Row],[close]],0)</f>
        <v>0</v>
      </c>
      <c r="J131" s="2">
        <f>(J130*2+testdata[[#This Row],[gain]])/3</f>
        <v>0.55702435363098279</v>
      </c>
      <c r="K131" s="2">
        <f>(K130*2+testdata[[#This Row],[loss]])/3</f>
        <v>0.40171667903086489</v>
      </c>
      <c r="L131" s="10">
        <f>testdata[[#This Row],[avgGain]]/testdata[[#This Row],[avgLoss]]</f>
        <v>1.3866099734140869</v>
      </c>
      <c r="M131" s="10">
        <f>100-100/(1+testdata[[#This Row],[rs]])</f>
        <v>58.09956334970466</v>
      </c>
      <c r="N131" s="12">
        <f>(testdata[[#This Row],[close]]-F130)/F130</f>
        <v>1.0829542993285683E-3</v>
      </c>
      <c r="O131" s="1">
        <f>IF(AND(O130&gt;=0,testdata[[#This Row],[pctGain]]&gt;0),O130+1,IF(AND(O130&lt;=0,testdata[[#This Row],[pctGain]]&lt;0),O130-1,IF(AND(O130&lt;0,testdata[[#This Row],[pctGain]]&gt;0),1,IF(AND(O130&gt;0,testdata[[#This Row],[pctGain]]&lt;0),-1,0))))</f>
        <v>2</v>
      </c>
      <c r="P131" s="1">
        <f>IF(testdata[[#This Row],[streak]]&gt;O130,testdata[[#This Row],[streak]]-O130,0)</f>
        <v>1</v>
      </c>
      <c r="Q131" s="1">
        <f>IF(testdata[[#This Row],[streak]]&lt;O130,O130-testdata[[#This Row],[streak]],0)</f>
        <v>0</v>
      </c>
      <c r="R131" s="10">
        <f>(R130+testdata[[#This Row],[sGain]])/2</f>
        <v>1.1358248451932209</v>
      </c>
      <c r="S131" s="10">
        <f>(S130+testdata[[#This Row],[sLoss]])/2</f>
        <v>0.52205149551658792</v>
      </c>
      <c r="T131" s="10">
        <f>testdata[[#This Row],[avgSgain]]/testdata[[#This Row],[avgSLoss]]</f>
        <v>2.1756950319034773</v>
      </c>
      <c r="U131" s="10">
        <f>100-100/(1+testdata[[#This Row],[sRS]])</f>
        <v>68.510830229166856</v>
      </c>
      <c r="V131" s="19">
        <f>100*IF(testdata[[#This Row],[pctGain]]&gt;MAX(N31:N130),1,IF(testdata[[#This Row],[pctGain]]&lt;MIN(N31:N130),0,COUNTIF(N31:N130,"&lt;"&amp;testdata[[#This Row],[pctGain]])))/100</f>
        <v>60</v>
      </c>
      <c r="W131" s="19">
        <f>(testdata[[#This Row],[rsi(3)]]+testdata[[#This Row],[sRSI(2)]]+testdata[[#This Row],[pctRank(100)]])/3</f>
        <v>62.203464526290503</v>
      </c>
    </row>
    <row r="132" spans="1:23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IF(testdata[[#This Row],[close]]&gt;F131,testdata[[#This Row],[close]]-F131,0)</f>
        <v>0</v>
      </c>
      <c r="I132" s="2">
        <f>IF(testdata[[#This Row],[close]]&lt;F131,F131-testdata[[#This Row],[close]],0)</f>
        <v>0.16999999999998749</v>
      </c>
      <c r="J132" s="2">
        <f>(J131*2+testdata[[#This Row],[gain]])/3</f>
        <v>0.37134956908732186</v>
      </c>
      <c r="K132" s="2">
        <f>(K131*2+testdata[[#This Row],[loss]])/3</f>
        <v>0.32447778602057242</v>
      </c>
      <c r="L132" s="10">
        <f>testdata[[#This Row],[avgGain]]/testdata[[#This Row],[avgLoss]]</f>
        <v>1.1444529797912812</v>
      </c>
      <c r="M132" s="10">
        <f>100-100/(1+testdata[[#This Row],[rs]])</f>
        <v>53.368061252742898</v>
      </c>
      <c r="N132" s="12">
        <f>(testdata[[#This Row],[close]]-F131)/F131</f>
        <v>-7.3561228905230419E-4</v>
      </c>
      <c r="O132" s="1">
        <f>IF(AND(O131&gt;=0,testdata[[#This Row],[pctGain]]&gt;0),O131+1,IF(AND(O131&lt;=0,testdata[[#This Row],[pctGain]]&lt;0),O131-1,IF(AND(O131&lt;0,testdata[[#This Row],[pctGain]]&gt;0),1,IF(AND(O131&gt;0,testdata[[#This Row],[pctGain]]&lt;0),-1,0))))</f>
        <v>-1</v>
      </c>
      <c r="P132" s="1">
        <f>IF(testdata[[#This Row],[streak]]&gt;O131,testdata[[#This Row],[streak]]-O131,0)</f>
        <v>0</v>
      </c>
      <c r="Q132" s="1">
        <f>IF(testdata[[#This Row],[streak]]&lt;O131,O131-testdata[[#This Row],[streak]],0)</f>
        <v>3</v>
      </c>
      <c r="R132" s="10">
        <f>(R131+testdata[[#This Row],[sGain]])/2</f>
        <v>0.56791242259661046</v>
      </c>
      <c r="S132" s="10">
        <f>(S131+testdata[[#This Row],[sLoss]])/2</f>
        <v>1.761025747758294</v>
      </c>
      <c r="T132" s="10">
        <f>testdata[[#This Row],[avgSgain]]/testdata[[#This Row],[avgSLoss]]</f>
        <v>0.32248956230170811</v>
      </c>
      <c r="U132" s="10">
        <f>100-100/(1+testdata[[#This Row],[sRS]])</f>
        <v>24.385036486823822</v>
      </c>
      <c r="V132" s="19">
        <f>100*IF(testdata[[#This Row],[pctGain]]&gt;MAX(N32:N131),1,IF(testdata[[#This Row],[pctGain]]&lt;MIN(N32:N131),0,COUNTIF(N32:N131,"&lt;"&amp;testdata[[#This Row],[pctGain]])))/100</f>
        <v>41</v>
      </c>
      <c r="W132" s="19">
        <f>(testdata[[#This Row],[rsi(3)]]+testdata[[#This Row],[sRSI(2)]]+testdata[[#This Row],[pctRank(100)]])/3</f>
        <v>39.584365913188911</v>
      </c>
    </row>
    <row r="133" spans="1:23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IF(testdata[[#This Row],[close]]&gt;F132,testdata[[#This Row],[close]]-F132,0)</f>
        <v>1.7299999999999898</v>
      </c>
      <c r="I133" s="2">
        <f>IF(testdata[[#This Row],[close]]&lt;F132,F132-testdata[[#This Row],[close]],0)</f>
        <v>0</v>
      </c>
      <c r="J133" s="2">
        <f>(J132*2+testdata[[#This Row],[gain]])/3</f>
        <v>0.82423304605821113</v>
      </c>
      <c r="K133" s="2">
        <f>(K132*2+testdata[[#This Row],[loss]])/3</f>
        <v>0.21631852401371496</v>
      </c>
      <c r="L133" s="10">
        <f>testdata[[#This Row],[avgGain]]/testdata[[#This Row],[avgLoss]]</f>
        <v>3.8102749166592567</v>
      </c>
      <c r="M133" s="10">
        <f>100-100/(1+testdata[[#This Row],[rs]])</f>
        <v>79.211167400500642</v>
      </c>
      <c r="N133" s="12">
        <f>(testdata[[#This Row],[close]]-F132)/F132</f>
        <v>7.4914476248213301E-3</v>
      </c>
      <c r="O133" s="1">
        <f>IF(AND(O132&gt;=0,testdata[[#This Row],[pctGain]]&gt;0),O132+1,IF(AND(O132&lt;=0,testdata[[#This Row],[pctGain]]&lt;0),O132-1,IF(AND(O132&lt;0,testdata[[#This Row],[pctGain]]&gt;0),1,IF(AND(O132&gt;0,testdata[[#This Row],[pctGain]]&lt;0),-1,0))))</f>
        <v>1</v>
      </c>
      <c r="P133" s="1">
        <f>IF(testdata[[#This Row],[streak]]&gt;O132,testdata[[#This Row],[streak]]-O132,0)</f>
        <v>2</v>
      </c>
      <c r="Q133" s="1">
        <f>IF(testdata[[#This Row],[streak]]&lt;O132,O132-testdata[[#This Row],[streak]],0)</f>
        <v>0</v>
      </c>
      <c r="R133" s="10">
        <f>(R132+testdata[[#This Row],[sGain]])/2</f>
        <v>1.2839562112983052</v>
      </c>
      <c r="S133" s="10">
        <f>(S132+testdata[[#This Row],[sLoss]])/2</f>
        <v>0.88051287387914701</v>
      </c>
      <c r="T133" s="10">
        <f>testdata[[#This Row],[avgSgain]]/testdata[[#This Row],[avgSLoss]]</f>
        <v>1.4581912989434973</v>
      </c>
      <c r="U133" s="10">
        <f>100-100/(1+testdata[[#This Row],[sRS]])</f>
        <v>59.319683523825482</v>
      </c>
      <c r="V133" s="19">
        <f>100*IF(testdata[[#This Row],[pctGain]]&gt;MAX(N33:N132),1,IF(testdata[[#This Row],[pctGain]]&lt;MIN(N33:N132),0,COUNTIF(N33:N132,"&lt;"&amp;testdata[[#This Row],[pctGain]])))/100</f>
        <v>92</v>
      </c>
      <c r="W133" s="19">
        <f>(testdata[[#This Row],[rsi(3)]]+testdata[[#This Row],[sRSI(2)]]+testdata[[#This Row],[pctRank(100)]])/3</f>
        <v>76.843616974775372</v>
      </c>
    </row>
    <row r="134" spans="1:23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IF(testdata[[#This Row],[close]]&gt;F133,testdata[[#This Row],[close]]-F133,0)</f>
        <v>0.39000000000001478</v>
      </c>
      <c r="I134" s="2">
        <f>IF(testdata[[#This Row],[close]]&lt;F133,F133-testdata[[#This Row],[close]],0)</f>
        <v>0</v>
      </c>
      <c r="J134" s="2">
        <f>(J133*2+testdata[[#This Row],[gain]])/3</f>
        <v>0.67948869737214557</v>
      </c>
      <c r="K134" s="2">
        <f>(K133*2+testdata[[#This Row],[loss]])/3</f>
        <v>0.14421234934247665</v>
      </c>
      <c r="L134" s="10">
        <f>testdata[[#This Row],[avgGain]]/testdata[[#This Row],[avgLoss]]</f>
        <v>4.711723375079969</v>
      </c>
      <c r="M134" s="10">
        <f>100-100/(1+testdata[[#This Row],[rs]])</f>
        <v>82.49214931586215</v>
      </c>
      <c r="N134" s="12">
        <f>(testdata[[#This Row],[close]]-F133)/F133</f>
        <v>1.6762657955815988E-3</v>
      </c>
      <c r="O134" s="1">
        <f>IF(AND(O133&gt;=0,testdata[[#This Row],[pctGain]]&gt;0),O133+1,IF(AND(O133&lt;=0,testdata[[#This Row],[pctGain]]&lt;0),O133-1,IF(AND(O133&lt;0,testdata[[#This Row],[pctGain]]&gt;0),1,IF(AND(O133&gt;0,testdata[[#This Row],[pctGain]]&lt;0),-1,0))))</f>
        <v>2</v>
      </c>
      <c r="P134" s="1">
        <f>IF(testdata[[#This Row],[streak]]&gt;O133,testdata[[#This Row],[streak]]-O133,0)</f>
        <v>1</v>
      </c>
      <c r="Q134" s="1">
        <f>IF(testdata[[#This Row],[streak]]&lt;O133,O133-testdata[[#This Row],[streak]],0)</f>
        <v>0</v>
      </c>
      <c r="R134" s="10">
        <f>(R133+testdata[[#This Row],[sGain]])/2</f>
        <v>1.1419781056491525</v>
      </c>
      <c r="S134" s="10">
        <f>(S133+testdata[[#This Row],[sLoss]])/2</f>
        <v>0.4402564369395735</v>
      </c>
      <c r="T134" s="10">
        <f>testdata[[#This Row],[avgSgain]]/testdata[[#This Row],[avgSLoss]]</f>
        <v>2.5938930355852863</v>
      </c>
      <c r="U134" s="10">
        <f>100-100/(1+testdata[[#This Row],[sRS]])</f>
        <v>72.175020511228311</v>
      </c>
      <c r="V134" s="19">
        <f>100*IF(testdata[[#This Row],[pctGain]]&gt;MAX(N34:N133),1,IF(testdata[[#This Row],[pctGain]]&lt;MIN(N34:N133),0,COUNTIF(N34:N133,"&lt;"&amp;testdata[[#This Row],[pctGain]])))/100</f>
        <v>67</v>
      </c>
      <c r="W134" s="19">
        <f>(testdata[[#This Row],[rsi(3)]]+testdata[[#This Row],[sRSI(2)]]+testdata[[#This Row],[pctRank(100)]])/3</f>
        <v>73.889056609030149</v>
      </c>
    </row>
    <row r="135" spans="1:23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IF(testdata[[#This Row],[close]]&gt;F134,testdata[[#This Row],[close]]-F134,0)</f>
        <v>1.089999999999975</v>
      </c>
      <c r="I135" s="2">
        <f>IF(testdata[[#This Row],[close]]&lt;F134,F134-testdata[[#This Row],[close]],0)</f>
        <v>0</v>
      </c>
      <c r="J135" s="2">
        <f>(J134*2+testdata[[#This Row],[gain]])/3</f>
        <v>0.8163257982480886</v>
      </c>
      <c r="K135" s="2">
        <f>(K134*2+testdata[[#This Row],[loss]])/3</f>
        <v>9.6141566228317765E-2</v>
      </c>
      <c r="L135" s="10">
        <f>testdata[[#This Row],[avgGain]]/testdata[[#This Row],[avgLoss]]</f>
        <v>8.4908726815358051</v>
      </c>
      <c r="M135" s="10">
        <f>100-100/(1+testdata[[#This Row],[rs]])</f>
        <v>89.463561112294045</v>
      </c>
      <c r="N135" s="12">
        <f>(testdata[[#This Row],[close]]-F134)/F134</f>
        <v>4.6771079167559531E-3</v>
      </c>
      <c r="O135" s="1">
        <f>IF(AND(O134&gt;=0,testdata[[#This Row],[pctGain]]&gt;0),O134+1,IF(AND(O134&lt;=0,testdata[[#This Row],[pctGain]]&lt;0),O134-1,IF(AND(O134&lt;0,testdata[[#This Row],[pctGain]]&gt;0),1,IF(AND(O134&gt;0,testdata[[#This Row],[pctGain]]&lt;0),-1,0))))</f>
        <v>3</v>
      </c>
      <c r="P135" s="1">
        <f>IF(testdata[[#This Row],[streak]]&gt;O134,testdata[[#This Row],[streak]]-O134,0)</f>
        <v>1</v>
      </c>
      <c r="Q135" s="1">
        <f>IF(testdata[[#This Row],[streak]]&lt;O134,O134-testdata[[#This Row],[streak]],0)</f>
        <v>0</v>
      </c>
      <c r="R135" s="10">
        <f>(R134+testdata[[#This Row],[sGain]])/2</f>
        <v>1.0709890528245762</v>
      </c>
      <c r="S135" s="10">
        <f>(S134+testdata[[#This Row],[sLoss]])/2</f>
        <v>0.22012821846978675</v>
      </c>
      <c r="T135" s="10">
        <f>testdata[[#This Row],[avgSgain]]/testdata[[#This Row],[avgSLoss]]</f>
        <v>4.8652965088688651</v>
      </c>
      <c r="U135" s="10">
        <f>100-100/(1+testdata[[#This Row],[sRS]])</f>
        <v>82.950563565066005</v>
      </c>
      <c r="V135" s="19">
        <f>100*IF(testdata[[#This Row],[pctGain]]&gt;MAX(N35:N134),1,IF(testdata[[#This Row],[pctGain]]&lt;MIN(N35:N134),0,COUNTIF(N35:N134,"&lt;"&amp;testdata[[#This Row],[pctGain]])))/100</f>
        <v>82</v>
      </c>
      <c r="W135" s="19">
        <f>(testdata[[#This Row],[rsi(3)]]+testdata[[#This Row],[sRSI(2)]]+testdata[[#This Row],[pctRank(100)]])/3</f>
        <v>84.804708225786683</v>
      </c>
    </row>
    <row r="136" spans="1:23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IF(testdata[[#This Row],[close]]&gt;F135,testdata[[#This Row],[close]]-F135,0)</f>
        <v>0</v>
      </c>
      <c r="I136" s="2">
        <f>IF(testdata[[#This Row],[close]]&lt;F135,F135-testdata[[#This Row],[close]],0)</f>
        <v>2.9999999999972715E-2</v>
      </c>
      <c r="J136" s="2">
        <f>(J135*2+testdata[[#This Row],[gain]])/3</f>
        <v>0.5442171988320591</v>
      </c>
      <c r="K136" s="2">
        <f>(K135*2+testdata[[#This Row],[loss]])/3</f>
        <v>7.4094377485536086E-2</v>
      </c>
      <c r="L136" s="10">
        <f>testdata[[#This Row],[avgGain]]/testdata[[#This Row],[avgLoss]]</f>
        <v>7.3449189709205047</v>
      </c>
      <c r="M136" s="10">
        <f>100-100/(1+testdata[[#This Row],[rs]])</f>
        <v>88.016660155902116</v>
      </c>
      <c r="N136" s="12">
        <f>(testdata[[#This Row],[close]]-F135)/F135</f>
        <v>-1.2812847014594993E-4</v>
      </c>
      <c r="O136" s="1">
        <f>IF(AND(O135&gt;=0,testdata[[#This Row],[pctGain]]&gt;0),O135+1,IF(AND(O135&lt;=0,testdata[[#This Row],[pctGain]]&lt;0),O135-1,IF(AND(O135&lt;0,testdata[[#This Row],[pctGain]]&gt;0),1,IF(AND(O135&gt;0,testdata[[#This Row],[pctGain]]&lt;0),-1,0))))</f>
        <v>-1</v>
      </c>
      <c r="P136" s="1">
        <f>IF(testdata[[#This Row],[streak]]&gt;O135,testdata[[#This Row],[streak]]-O135,0)</f>
        <v>0</v>
      </c>
      <c r="Q136" s="1">
        <f>IF(testdata[[#This Row],[streak]]&lt;O135,O135-testdata[[#This Row],[streak]],0)</f>
        <v>4</v>
      </c>
      <c r="R136" s="10">
        <f>(R135+testdata[[#This Row],[sGain]])/2</f>
        <v>0.53549452641228812</v>
      </c>
      <c r="S136" s="10">
        <f>(S135+testdata[[#This Row],[sLoss]])/2</f>
        <v>2.1100641092348935</v>
      </c>
      <c r="T136" s="10">
        <f>testdata[[#This Row],[avgSgain]]/testdata[[#This Row],[avgSLoss]]</f>
        <v>0.25378116431090697</v>
      </c>
      <c r="U136" s="10">
        <f>100-100/(1+testdata[[#This Row],[sRS]])</f>
        <v>20.241264706699283</v>
      </c>
      <c r="V136" s="19">
        <f>100*IF(testdata[[#This Row],[pctGain]]&gt;MAX(N36:N135),1,IF(testdata[[#This Row],[pctGain]]&lt;MIN(N36:N135),0,COUNTIF(N36:N135,"&lt;"&amp;testdata[[#This Row],[pctGain]])))/100</f>
        <v>49</v>
      </c>
      <c r="W136" s="19">
        <f>(testdata[[#This Row],[rsi(3)]]+testdata[[#This Row],[sRSI(2)]]+testdata[[#This Row],[pctRank(100)]])/3</f>
        <v>52.419308287533795</v>
      </c>
    </row>
    <row r="137" spans="1:23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IF(testdata[[#This Row],[close]]&gt;F136,testdata[[#This Row],[close]]-F136,0)</f>
        <v>0.12999999999999545</v>
      </c>
      <c r="I137" s="2">
        <f>IF(testdata[[#This Row],[close]]&lt;F136,F136-testdata[[#This Row],[close]],0)</f>
        <v>0</v>
      </c>
      <c r="J137" s="2">
        <f>(J136*2+testdata[[#This Row],[gain]])/3</f>
        <v>0.4061447992213712</v>
      </c>
      <c r="K137" s="2">
        <f>(K136*2+testdata[[#This Row],[loss]])/3</f>
        <v>4.9396251657024055E-2</v>
      </c>
      <c r="L137" s="10">
        <f>testdata[[#This Row],[avgGain]]/testdata[[#This Row],[avgLoss]]</f>
        <v>8.2221785175397653</v>
      </c>
      <c r="M137" s="10">
        <f>100-100/(1+testdata[[#This Row],[rs]])</f>
        <v>89.1565751183618</v>
      </c>
      <c r="N137" s="12">
        <f>(testdata[[#This Row],[close]]-F136)/F136</f>
        <v>5.5529451967022104E-4</v>
      </c>
      <c r="O137" s="1">
        <f>IF(AND(O136&gt;=0,testdata[[#This Row],[pctGain]]&gt;0),O136+1,IF(AND(O136&lt;=0,testdata[[#This Row],[pctGain]]&lt;0),O136-1,IF(AND(O136&lt;0,testdata[[#This Row],[pctGain]]&gt;0),1,IF(AND(O136&gt;0,testdata[[#This Row],[pctGain]]&lt;0),-1,0))))</f>
        <v>1</v>
      </c>
      <c r="P137" s="1">
        <f>IF(testdata[[#This Row],[streak]]&gt;O136,testdata[[#This Row],[streak]]-O136,0)</f>
        <v>2</v>
      </c>
      <c r="Q137" s="1">
        <f>IF(testdata[[#This Row],[streak]]&lt;O136,O136-testdata[[#This Row],[streak]],0)</f>
        <v>0</v>
      </c>
      <c r="R137" s="10">
        <f>(R136+testdata[[#This Row],[sGain]])/2</f>
        <v>1.2677472632061439</v>
      </c>
      <c r="S137" s="10">
        <f>(S136+testdata[[#This Row],[sLoss]])/2</f>
        <v>1.0550320546174468</v>
      </c>
      <c r="T137" s="10">
        <f>testdata[[#This Row],[avgSgain]]/testdata[[#This Row],[avgSLoss]]</f>
        <v>1.2016196642156314</v>
      </c>
      <c r="U137" s="10">
        <f>100-100/(1+testdata[[#This Row],[sRS]])</f>
        <v>54.578894063599812</v>
      </c>
      <c r="V137" s="19">
        <f>100*IF(testdata[[#This Row],[pctGain]]&gt;MAX(N37:N136),1,IF(testdata[[#This Row],[pctGain]]&lt;MIN(N37:N136),0,COUNTIF(N37:N136,"&lt;"&amp;testdata[[#This Row],[pctGain]])))/100</f>
        <v>53</v>
      </c>
      <c r="W137" s="19">
        <f>(testdata[[#This Row],[rsi(3)]]+testdata[[#This Row],[sRSI(2)]]+testdata[[#This Row],[pctRank(100)]])/3</f>
        <v>65.57848972732053</v>
      </c>
    </row>
    <row r="138" spans="1:23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IF(testdata[[#This Row],[close]]&gt;F137,testdata[[#This Row],[close]]-F137,0)</f>
        <v>1.2599999999999909</v>
      </c>
      <c r="I138" s="2">
        <f>IF(testdata[[#This Row],[close]]&lt;F137,F137-testdata[[#This Row],[close]],0)</f>
        <v>0</v>
      </c>
      <c r="J138" s="2">
        <f>(J137*2+testdata[[#This Row],[gain]])/3</f>
        <v>0.69076319948091103</v>
      </c>
      <c r="K138" s="2">
        <f>(K137*2+testdata[[#This Row],[loss]])/3</f>
        <v>3.2930834438016039E-2</v>
      </c>
      <c r="L138" s="10">
        <f>testdata[[#This Row],[avgGain]]/testdata[[#This Row],[avgLoss]]</f>
        <v>20.976182695312442</v>
      </c>
      <c r="M138" s="10">
        <f>100-100/(1+testdata[[#This Row],[rs]])</f>
        <v>95.449619190628127</v>
      </c>
      <c r="N138" s="12">
        <f>(testdata[[#This Row],[close]]-F137)/F137</f>
        <v>5.3790983606556986E-3</v>
      </c>
      <c r="O138" s="1">
        <f>IF(AND(O137&gt;=0,testdata[[#This Row],[pctGain]]&gt;0),O137+1,IF(AND(O137&lt;=0,testdata[[#This Row],[pctGain]]&lt;0),O137-1,IF(AND(O137&lt;0,testdata[[#This Row],[pctGain]]&gt;0),1,IF(AND(O137&gt;0,testdata[[#This Row],[pctGain]]&lt;0),-1,0))))</f>
        <v>2</v>
      </c>
      <c r="P138" s="1">
        <f>IF(testdata[[#This Row],[streak]]&gt;O137,testdata[[#This Row],[streak]]-O137,0)</f>
        <v>1</v>
      </c>
      <c r="Q138" s="1">
        <f>IF(testdata[[#This Row],[streak]]&lt;O137,O137-testdata[[#This Row],[streak]],0)</f>
        <v>0</v>
      </c>
      <c r="R138" s="10">
        <f>(R137+testdata[[#This Row],[sGain]])/2</f>
        <v>1.133873631603072</v>
      </c>
      <c r="S138" s="10">
        <f>(S137+testdata[[#This Row],[sLoss]])/2</f>
        <v>0.52751602730872338</v>
      </c>
      <c r="T138" s="10">
        <f>testdata[[#This Row],[avgSgain]]/testdata[[#This Row],[avgSLoss]]</f>
        <v>2.1494581641203556</v>
      </c>
      <c r="U138" s="10">
        <f>100-100/(1+testdata[[#This Row],[sRS]])</f>
        <v>68.248506635448507</v>
      </c>
      <c r="V138" s="19">
        <f>100*IF(testdata[[#This Row],[pctGain]]&gt;MAX(N38:N137),1,IF(testdata[[#This Row],[pctGain]]&lt;MIN(N38:N137),0,COUNTIF(N38:N137,"&lt;"&amp;testdata[[#This Row],[pctGain]])))/100</f>
        <v>86</v>
      </c>
      <c r="W138" s="19">
        <f>(testdata[[#This Row],[rsi(3)]]+testdata[[#This Row],[sRSI(2)]]+testdata[[#This Row],[pctRank(100)]])/3</f>
        <v>83.232708608692221</v>
      </c>
    </row>
    <row r="139" spans="1:23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IF(testdata[[#This Row],[close]]&gt;F138,testdata[[#This Row],[close]]-F138,0)</f>
        <v>0.11000000000001364</v>
      </c>
      <c r="I139" s="2">
        <f>IF(testdata[[#This Row],[close]]&lt;F138,F138-testdata[[#This Row],[close]],0)</f>
        <v>0</v>
      </c>
      <c r="J139" s="2">
        <f>(J138*2+testdata[[#This Row],[gain]])/3</f>
        <v>0.49717546632061188</v>
      </c>
      <c r="K139" s="2">
        <f>(K138*2+testdata[[#This Row],[loss]])/3</f>
        <v>2.1953889625344027E-2</v>
      </c>
      <c r="L139" s="10">
        <f>testdata[[#This Row],[avgGain]]/testdata[[#This Row],[avgLoss]]</f>
        <v>22.646349909068604</v>
      </c>
      <c r="M139" s="10">
        <f>100-100/(1+testdata[[#This Row],[rs]])</f>
        <v>95.771017498068531</v>
      </c>
      <c r="N139" s="12">
        <f>(testdata[[#This Row],[close]]-F138)/F138</f>
        <v>4.6709129511683076E-4</v>
      </c>
      <c r="O139" s="1">
        <f>IF(AND(O138&gt;=0,testdata[[#This Row],[pctGain]]&gt;0),O138+1,IF(AND(O138&lt;=0,testdata[[#This Row],[pctGain]]&lt;0),O138-1,IF(AND(O138&lt;0,testdata[[#This Row],[pctGain]]&gt;0),1,IF(AND(O138&gt;0,testdata[[#This Row],[pctGain]]&lt;0),-1,0))))</f>
        <v>3</v>
      </c>
      <c r="P139" s="1">
        <f>IF(testdata[[#This Row],[streak]]&gt;O138,testdata[[#This Row],[streak]]-O138,0)</f>
        <v>1</v>
      </c>
      <c r="Q139" s="1">
        <f>IF(testdata[[#This Row],[streak]]&lt;O138,O138-testdata[[#This Row],[streak]],0)</f>
        <v>0</v>
      </c>
      <c r="R139" s="10">
        <f>(R138+testdata[[#This Row],[sGain]])/2</f>
        <v>1.066936815801536</v>
      </c>
      <c r="S139" s="10">
        <f>(S138+testdata[[#This Row],[sLoss]])/2</f>
        <v>0.26375801365436169</v>
      </c>
      <c r="T139" s="10">
        <f>testdata[[#This Row],[avgSgain]]/testdata[[#This Row],[avgSLoss]]</f>
        <v>4.0451351639298041</v>
      </c>
      <c r="U139" s="10">
        <f>100-100/(1+testdata[[#This Row],[sRS]])</f>
        <v>80.178925489459616</v>
      </c>
      <c r="V139" s="19">
        <f>100*IF(testdata[[#This Row],[pctGain]]&gt;MAX(N39:N138),1,IF(testdata[[#This Row],[pctGain]]&lt;MIN(N39:N138),0,COUNTIF(N39:N138,"&lt;"&amp;testdata[[#This Row],[pctGain]])))/100</f>
        <v>51</v>
      </c>
      <c r="W139" s="19">
        <f>(testdata[[#This Row],[rsi(3)]]+testdata[[#This Row],[sRSI(2)]]+testdata[[#This Row],[pctRank(100)]])/3</f>
        <v>75.649980995842711</v>
      </c>
    </row>
    <row r="140" spans="1:23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IF(testdata[[#This Row],[close]]&gt;F139,testdata[[#This Row],[close]]-F139,0)</f>
        <v>0</v>
      </c>
      <c r="I140" s="2">
        <f>IF(testdata[[#This Row],[close]]&lt;F139,F139-testdata[[#This Row],[close]],0)</f>
        <v>0.21000000000000796</v>
      </c>
      <c r="J140" s="2">
        <f>(J139*2+testdata[[#This Row],[gain]])/3</f>
        <v>0.33145031088040794</v>
      </c>
      <c r="K140" s="2">
        <f>(K139*2+testdata[[#This Row],[loss]])/3</f>
        <v>8.4635926416898669E-2</v>
      </c>
      <c r="L140" s="10">
        <f>testdata[[#This Row],[avgGain]]/testdata[[#This Row],[avgLoss]]</f>
        <v>3.9161893171435711</v>
      </c>
      <c r="M140" s="10">
        <f>100-100/(1+testdata[[#This Row],[rs]])</f>
        <v>79.659042085445463</v>
      </c>
      <c r="N140" s="12">
        <f>(testdata[[#This Row],[close]]-F139)/F139</f>
        <v>-8.913034251517675E-4</v>
      </c>
      <c r="O140" s="1">
        <f>IF(AND(O139&gt;=0,testdata[[#This Row],[pctGain]]&gt;0),O139+1,IF(AND(O139&lt;=0,testdata[[#This Row],[pctGain]]&lt;0),O139-1,IF(AND(O139&lt;0,testdata[[#This Row],[pctGain]]&gt;0),1,IF(AND(O139&gt;0,testdata[[#This Row],[pctGain]]&lt;0),-1,0))))</f>
        <v>-1</v>
      </c>
      <c r="P140" s="1">
        <f>IF(testdata[[#This Row],[streak]]&gt;O139,testdata[[#This Row],[streak]]-O139,0)</f>
        <v>0</v>
      </c>
      <c r="Q140" s="1">
        <f>IF(testdata[[#This Row],[streak]]&lt;O139,O139-testdata[[#This Row],[streak]],0)</f>
        <v>4</v>
      </c>
      <c r="R140" s="10">
        <f>(R139+testdata[[#This Row],[sGain]])/2</f>
        <v>0.53346840790076799</v>
      </c>
      <c r="S140" s="10">
        <f>(S139+testdata[[#This Row],[sLoss]])/2</f>
        <v>2.1318790068271807</v>
      </c>
      <c r="T140" s="10">
        <f>testdata[[#This Row],[avgSgain]]/testdata[[#This Row],[avgSLoss]]</f>
        <v>0.25023390454729183</v>
      </c>
      <c r="U140" s="10">
        <f>100-100/(1+testdata[[#This Row],[sRS]])</f>
        <v>20.014967090330288</v>
      </c>
      <c r="V140" s="19">
        <f>100*IF(testdata[[#This Row],[pctGain]]&gt;MAX(N40:N139),1,IF(testdata[[#This Row],[pctGain]]&lt;MIN(N40:N139),0,COUNTIF(N40:N139,"&lt;"&amp;testdata[[#This Row],[pctGain]])))/100</f>
        <v>37</v>
      </c>
      <c r="W140" s="19">
        <f>(testdata[[#This Row],[rsi(3)]]+testdata[[#This Row],[sRSI(2)]]+testdata[[#This Row],[pctRank(100)]])/3</f>
        <v>45.558003058591915</v>
      </c>
    </row>
    <row r="141" spans="1:23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IF(testdata[[#This Row],[close]]&gt;F140,testdata[[#This Row],[close]]-F140,0)</f>
        <v>0</v>
      </c>
      <c r="I141" s="2">
        <f>IF(testdata[[#This Row],[close]]&lt;F140,F140-testdata[[#This Row],[close]],0)</f>
        <v>6.0000000000002274E-2</v>
      </c>
      <c r="J141" s="2">
        <f>(J140*2+testdata[[#This Row],[gain]])/3</f>
        <v>0.22096687392027195</v>
      </c>
      <c r="K141" s="2">
        <f>(K140*2+testdata[[#This Row],[loss]])/3</f>
        <v>7.6423950944599875E-2</v>
      </c>
      <c r="L141" s="10">
        <f>testdata[[#This Row],[avgGain]]/testdata[[#This Row],[avgLoss]]</f>
        <v>2.8913301548679682</v>
      </c>
      <c r="M141" s="10">
        <f>100-100/(1+testdata[[#This Row],[rs]])</f>
        <v>74.301846407223451</v>
      </c>
      <c r="N141" s="12">
        <f>(testdata[[#This Row],[close]]-F140)/F140</f>
        <v>-2.5488530161428324E-4</v>
      </c>
      <c r="O141" s="1">
        <f>IF(AND(O140&gt;=0,testdata[[#This Row],[pctGain]]&gt;0),O140+1,IF(AND(O140&lt;=0,testdata[[#This Row],[pctGain]]&lt;0),O140-1,IF(AND(O140&lt;0,testdata[[#This Row],[pctGain]]&gt;0),1,IF(AND(O140&gt;0,testdata[[#This Row],[pctGain]]&lt;0),-1,0))))</f>
        <v>-2</v>
      </c>
      <c r="P141" s="1">
        <f>IF(testdata[[#This Row],[streak]]&gt;O140,testdata[[#This Row],[streak]]-O140,0)</f>
        <v>0</v>
      </c>
      <c r="Q141" s="1">
        <f>IF(testdata[[#This Row],[streak]]&lt;O140,O140-testdata[[#This Row],[streak]],0)</f>
        <v>1</v>
      </c>
      <c r="R141" s="10">
        <f>(R140+testdata[[#This Row],[sGain]])/2</f>
        <v>0.266734203950384</v>
      </c>
      <c r="S141" s="10">
        <f>(S140+testdata[[#This Row],[sLoss]])/2</f>
        <v>1.5659395034135903</v>
      </c>
      <c r="T141" s="10">
        <f>testdata[[#This Row],[avgSgain]]/testdata[[#This Row],[avgSLoss]]</f>
        <v>0.17033493526980467</v>
      </c>
      <c r="U141" s="10">
        <f>100-100/(1+testdata[[#This Row],[sRS]])</f>
        <v>14.554375002958992</v>
      </c>
      <c r="V141" s="19">
        <f>100*IF(testdata[[#This Row],[pctGain]]&gt;MAX(N41:N140),1,IF(testdata[[#This Row],[pctGain]]&lt;MIN(N41:N140),0,COUNTIF(N41:N140,"&lt;"&amp;testdata[[#This Row],[pctGain]])))/100</f>
        <v>45</v>
      </c>
      <c r="W141" s="19">
        <f>(testdata[[#This Row],[rsi(3)]]+testdata[[#This Row],[sRSI(2)]]+testdata[[#This Row],[pctRank(100)]])/3</f>
        <v>44.618740470060821</v>
      </c>
    </row>
    <row r="142" spans="1:23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IF(testdata[[#This Row],[close]]&gt;F141,testdata[[#This Row],[close]]-F141,0)</f>
        <v>0.56999999999999318</v>
      </c>
      <c r="I142" s="2">
        <f>IF(testdata[[#This Row],[close]]&lt;F141,F141-testdata[[#This Row],[close]],0)</f>
        <v>0</v>
      </c>
      <c r="J142" s="2">
        <f>(J141*2+testdata[[#This Row],[gain]])/3</f>
        <v>0.33731124928017903</v>
      </c>
      <c r="K142" s="2">
        <f>(K141*2+testdata[[#This Row],[loss]])/3</f>
        <v>5.0949300629733248E-2</v>
      </c>
      <c r="L142" s="10">
        <f>testdata[[#This Row],[avgGain]]/testdata[[#This Row],[avgLoss]]</f>
        <v>6.6205275658549319</v>
      </c>
      <c r="M142" s="10">
        <f>100-100/(1+testdata[[#This Row],[rs]])</f>
        <v>86.877548944502607</v>
      </c>
      <c r="N142" s="12">
        <f>(testdata[[#This Row],[close]]-F141)/F141</f>
        <v>2.4220277045975745E-3</v>
      </c>
      <c r="O142" s="1">
        <f>IF(AND(O141&gt;=0,testdata[[#This Row],[pctGain]]&gt;0),O141+1,IF(AND(O141&lt;=0,testdata[[#This Row],[pctGain]]&lt;0),O141-1,IF(AND(O141&lt;0,testdata[[#This Row],[pctGain]]&gt;0),1,IF(AND(O141&gt;0,testdata[[#This Row],[pctGain]]&lt;0),-1,0))))</f>
        <v>1</v>
      </c>
      <c r="P142" s="1">
        <f>IF(testdata[[#This Row],[streak]]&gt;O141,testdata[[#This Row],[streak]]-O141,0)</f>
        <v>3</v>
      </c>
      <c r="Q142" s="1">
        <f>IF(testdata[[#This Row],[streak]]&lt;O141,O141-testdata[[#This Row],[streak]],0)</f>
        <v>0</v>
      </c>
      <c r="R142" s="10">
        <f>(R141+testdata[[#This Row],[sGain]])/2</f>
        <v>1.6333671019751921</v>
      </c>
      <c r="S142" s="10">
        <f>(S141+testdata[[#This Row],[sLoss]])/2</f>
        <v>0.78296975170679517</v>
      </c>
      <c r="T142" s="10">
        <f>testdata[[#This Row],[avgSgain]]/testdata[[#This Row],[avgSLoss]]</f>
        <v>2.0861177566752946</v>
      </c>
      <c r="U142" s="10">
        <f>100-100/(1+testdata[[#This Row],[sRS]])</f>
        <v>67.59682945224651</v>
      </c>
      <c r="V142" s="19">
        <f>100*IF(testdata[[#This Row],[pctGain]]&gt;MAX(N42:N141),1,IF(testdata[[#This Row],[pctGain]]&lt;MIN(N42:N141),0,COUNTIF(N42:N141,"&lt;"&amp;testdata[[#This Row],[pctGain]])))/100</f>
        <v>75</v>
      </c>
      <c r="W142" s="19">
        <f>(testdata[[#This Row],[rsi(3)]]+testdata[[#This Row],[sRSI(2)]]+testdata[[#This Row],[pctRank(100)]])/3</f>
        <v>76.491459465583034</v>
      </c>
    </row>
    <row r="143" spans="1:23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IF(testdata[[#This Row],[close]]&gt;F142,testdata[[#This Row],[close]]-F142,0)</f>
        <v>9.9999999999909051E-3</v>
      </c>
      <c r="I143" s="2">
        <f>IF(testdata[[#This Row],[close]]&lt;F142,F142-testdata[[#This Row],[close]],0)</f>
        <v>0</v>
      </c>
      <c r="J143" s="2">
        <f>(J142*2+testdata[[#This Row],[gain]])/3</f>
        <v>0.22820749952011632</v>
      </c>
      <c r="K143" s="2">
        <f>(K142*2+testdata[[#This Row],[loss]])/3</f>
        <v>3.3966200419822165E-2</v>
      </c>
      <c r="L143" s="10">
        <f>testdata[[#This Row],[avgGain]]/testdata[[#This Row],[avgLoss]]</f>
        <v>6.7186643398281856</v>
      </c>
      <c r="M143" s="10">
        <f>100-100/(1+testdata[[#This Row],[rs]])</f>
        <v>87.044390635825224</v>
      </c>
      <c r="N143" s="12">
        <f>(testdata[[#This Row],[close]]-F142)/F142</f>
        <v>4.2389046670301829E-5</v>
      </c>
      <c r="O143" s="1">
        <f>IF(AND(O142&gt;=0,testdata[[#This Row],[pctGain]]&gt;0),O142+1,IF(AND(O142&lt;=0,testdata[[#This Row],[pctGain]]&lt;0),O142-1,IF(AND(O142&lt;0,testdata[[#This Row],[pctGain]]&gt;0),1,IF(AND(O142&gt;0,testdata[[#This Row],[pctGain]]&lt;0),-1,0))))</f>
        <v>2</v>
      </c>
      <c r="P143" s="1">
        <f>IF(testdata[[#This Row],[streak]]&gt;O142,testdata[[#This Row],[streak]]-O142,0)</f>
        <v>1</v>
      </c>
      <c r="Q143" s="1">
        <f>IF(testdata[[#This Row],[streak]]&lt;O142,O142-testdata[[#This Row],[streak]],0)</f>
        <v>0</v>
      </c>
      <c r="R143" s="10">
        <f>(R142+testdata[[#This Row],[sGain]])/2</f>
        <v>1.316683550987596</v>
      </c>
      <c r="S143" s="10">
        <f>(S142+testdata[[#This Row],[sLoss]])/2</f>
        <v>0.39148487585339758</v>
      </c>
      <c r="T143" s="10">
        <f>testdata[[#This Row],[avgSgain]]/testdata[[#This Row],[avgSLoss]]</f>
        <v>3.3633063042789546</v>
      </c>
      <c r="U143" s="10">
        <f>100-100/(1+testdata[[#This Row],[sRS]])</f>
        <v>77.081599817566513</v>
      </c>
      <c r="V143" s="19">
        <f>100*IF(testdata[[#This Row],[pctGain]]&gt;MAX(N43:N142),1,IF(testdata[[#This Row],[pctGain]]&lt;MIN(N43:N142),0,COUNTIF(N43:N142,"&lt;"&amp;testdata[[#This Row],[pctGain]])))/100</f>
        <v>49</v>
      </c>
      <c r="W143" s="19">
        <f>(testdata[[#This Row],[rsi(3)]]+testdata[[#This Row],[sRSI(2)]]+testdata[[#This Row],[pctRank(100)]])/3</f>
        <v>71.041996817797255</v>
      </c>
    </row>
    <row r="144" spans="1:23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IF(testdata[[#This Row],[close]]&gt;F143,testdata[[#This Row],[close]]-F143,0)</f>
        <v>0</v>
      </c>
      <c r="I144" s="2">
        <f>IF(testdata[[#This Row],[close]]&lt;F143,F143-testdata[[#This Row],[close]],0)</f>
        <v>0.21999999999999886</v>
      </c>
      <c r="J144" s="2">
        <f>(J143*2+testdata[[#This Row],[gain]])/3</f>
        <v>0.15213833301341087</v>
      </c>
      <c r="K144" s="2">
        <f>(K143*2+testdata[[#This Row],[loss]])/3</f>
        <v>9.597746694654774E-2</v>
      </c>
      <c r="L144" s="10">
        <f>testdata[[#This Row],[avgGain]]/testdata[[#This Row],[avgLoss]]</f>
        <v>1.5851463666793846</v>
      </c>
      <c r="M144" s="10">
        <f>100-100/(1+testdata[[#This Row],[rs]])</f>
        <v>61.317470728572403</v>
      </c>
      <c r="N144" s="12">
        <f>(testdata[[#This Row],[close]]-F143)/F143</f>
        <v>-9.3251949813495628E-4</v>
      </c>
      <c r="O144" s="1">
        <f>IF(AND(O143&gt;=0,testdata[[#This Row],[pctGain]]&gt;0),O143+1,IF(AND(O143&lt;=0,testdata[[#This Row],[pctGain]]&lt;0),O143-1,IF(AND(O143&lt;0,testdata[[#This Row],[pctGain]]&gt;0),1,IF(AND(O143&gt;0,testdata[[#This Row],[pctGain]]&lt;0),-1,0))))</f>
        <v>-1</v>
      </c>
      <c r="P144" s="1">
        <f>IF(testdata[[#This Row],[streak]]&gt;O143,testdata[[#This Row],[streak]]-O143,0)</f>
        <v>0</v>
      </c>
      <c r="Q144" s="1">
        <f>IF(testdata[[#This Row],[streak]]&lt;O143,O143-testdata[[#This Row],[streak]],0)</f>
        <v>3</v>
      </c>
      <c r="R144" s="10">
        <f>(R143+testdata[[#This Row],[sGain]])/2</f>
        <v>0.65834177549379802</v>
      </c>
      <c r="S144" s="10">
        <f>(S143+testdata[[#This Row],[sLoss]])/2</f>
        <v>1.6957424379266988</v>
      </c>
      <c r="T144" s="10">
        <f>testdata[[#This Row],[avgSgain]]/testdata[[#This Row],[avgSLoss]]</f>
        <v>0.38823217534068455</v>
      </c>
      <c r="U144" s="10">
        <f>100-100/(1+testdata[[#This Row],[sRS]])</f>
        <v>27.965939864879516</v>
      </c>
      <c r="V144" s="19">
        <f>100*IF(testdata[[#This Row],[pctGain]]&gt;MAX(N44:N143),1,IF(testdata[[#This Row],[pctGain]]&lt;MIN(N44:N143),0,COUNTIF(N44:N143,"&lt;"&amp;testdata[[#This Row],[pctGain]])))/100</f>
        <v>33</v>
      </c>
      <c r="W144" s="19">
        <f>(testdata[[#This Row],[rsi(3)]]+testdata[[#This Row],[sRSI(2)]]+testdata[[#This Row],[pctRank(100)]])/3</f>
        <v>40.761136864483973</v>
      </c>
    </row>
    <row r="145" spans="1:23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IF(testdata[[#This Row],[close]]&gt;F144,testdata[[#This Row],[close]]-F144,0)</f>
        <v>0</v>
      </c>
      <c r="I145" s="2">
        <f>IF(testdata[[#This Row],[close]]&lt;F144,F144-testdata[[#This Row],[close]],0)</f>
        <v>0.26999999999998181</v>
      </c>
      <c r="J145" s="2">
        <f>(J144*2+testdata[[#This Row],[gain]])/3</f>
        <v>0.10142555534227392</v>
      </c>
      <c r="K145" s="2">
        <f>(K144*2+testdata[[#This Row],[loss]])/3</f>
        <v>0.15398497796435909</v>
      </c>
      <c r="L145" s="10">
        <f>testdata[[#This Row],[avgGain]]/testdata[[#This Row],[avgLoss]]</f>
        <v>0.65867175281052148</v>
      </c>
      <c r="M145" s="10">
        <f>100-100/(1+testdata[[#This Row],[rs]])</f>
        <v>39.710795803596525</v>
      </c>
      <c r="N145" s="12">
        <f>(testdata[[#This Row],[close]]-F144)/F144</f>
        <v>-1.1455239711496896E-3</v>
      </c>
      <c r="O145" s="1">
        <f>IF(AND(O144&gt;=0,testdata[[#This Row],[pctGain]]&gt;0),O144+1,IF(AND(O144&lt;=0,testdata[[#This Row],[pctGain]]&lt;0),O144-1,IF(AND(O144&lt;0,testdata[[#This Row],[pctGain]]&gt;0),1,IF(AND(O144&gt;0,testdata[[#This Row],[pctGain]]&lt;0),-1,0))))</f>
        <v>-2</v>
      </c>
      <c r="P145" s="1">
        <f>IF(testdata[[#This Row],[streak]]&gt;O144,testdata[[#This Row],[streak]]-O144,0)</f>
        <v>0</v>
      </c>
      <c r="Q145" s="1">
        <f>IF(testdata[[#This Row],[streak]]&lt;O144,O144-testdata[[#This Row],[streak]],0)</f>
        <v>1</v>
      </c>
      <c r="R145" s="10">
        <f>(R144+testdata[[#This Row],[sGain]])/2</f>
        <v>0.32917088774689901</v>
      </c>
      <c r="S145" s="10">
        <f>(S144+testdata[[#This Row],[sLoss]])/2</f>
        <v>1.3478712189633493</v>
      </c>
      <c r="T145" s="10">
        <f>testdata[[#This Row],[avgSgain]]/testdata[[#This Row],[avgSLoss]]</f>
        <v>0.24421538431547271</v>
      </c>
      <c r="U145" s="10">
        <f>100-100/(1+testdata[[#This Row],[sRS]])</f>
        <v>19.628063387902259</v>
      </c>
      <c r="V145" s="19">
        <f>100*IF(testdata[[#This Row],[pctGain]]&gt;MAX(N45:N144),1,IF(testdata[[#This Row],[pctGain]]&lt;MIN(N45:N144),0,COUNTIF(N45:N144,"&lt;"&amp;testdata[[#This Row],[pctGain]])))/100</f>
        <v>28</v>
      </c>
      <c r="W145" s="19">
        <f>(testdata[[#This Row],[rsi(3)]]+testdata[[#This Row],[sRSI(2)]]+testdata[[#This Row],[pctRank(100)]])/3</f>
        <v>29.112953063832929</v>
      </c>
    </row>
    <row r="146" spans="1:23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IF(testdata[[#This Row],[close]]&gt;F145,testdata[[#This Row],[close]]-F145,0)</f>
        <v>0</v>
      </c>
      <c r="I146" s="2">
        <f>IF(testdata[[#This Row],[close]]&lt;F145,F145-testdata[[#This Row],[close]],0)</f>
        <v>0.14000000000001478</v>
      </c>
      <c r="J146" s="2">
        <f>(J145*2+testdata[[#This Row],[gain]])/3</f>
        <v>6.7617036894849283E-2</v>
      </c>
      <c r="K146" s="2">
        <f>(K145*2+testdata[[#This Row],[loss]])/3</f>
        <v>0.14932331864291098</v>
      </c>
      <c r="L146" s="10">
        <f>testdata[[#This Row],[avgGain]]/testdata[[#This Row],[avgLoss]]</f>
        <v>0.45282302529417667</v>
      </c>
      <c r="M146" s="10">
        <f>100-100/(1+testdata[[#This Row],[rs]])</f>
        <v>31.168491785328513</v>
      </c>
      <c r="N146" s="12">
        <f>(testdata[[#This Row],[close]]-F145)/F145</f>
        <v>-5.9465658582175075E-4</v>
      </c>
      <c r="O146" s="1">
        <f>IF(AND(O145&gt;=0,testdata[[#This Row],[pctGain]]&gt;0),O145+1,IF(AND(O145&lt;=0,testdata[[#This Row],[pctGain]]&lt;0),O145-1,IF(AND(O145&lt;0,testdata[[#This Row],[pctGain]]&gt;0),1,IF(AND(O145&gt;0,testdata[[#This Row],[pctGain]]&lt;0),-1,0))))</f>
        <v>-3</v>
      </c>
      <c r="P146" s="1">
        <f>IF(testdata[[#This Row],[streak]]&gt;O145,testdata[[#This Row],[streak]]-O145,0)</f>
        <v>0</v>
      </c>
      <c r="Q146" s="1">
        <f>IF(testdata[[#This Row],[streak]]&lt;O145,O145-testdata[[#This Row],[streak]],0)</f>
        <v>1</v>
      </c>
      <c r="R146" s="10">
        <f>(R145+testdata[[#This Row],[sGain]])/2</f>
        <v>0.16458544387344951</v>
      </c>
      <c r="S146" s="10">
        <f>(S145+testdata[[#This Row],[sLoss]])/2</f>
        <v>1.1739356094816746</v>
      </c>
      <c r="T146" s="10">
        <f>testdata[[#This Row],[avgSgain]]/testdata[[#This Row],[avgSLoss]]</f>
        <v>0.14019972010740742</v>
      </c>
      <c r="U146" s="10">
        <f>100-100/(1+testdata[[#This Row],[sRS]])</f>
        <v>12.296066876266252</v>
      </c>
      <c r="V146" s="19">
        <f>100*IF(testdata[[#This Row],[pctGain]]&gt;MAX(N46:N145),1,IF(testdata[[#This Row],[pctGain]]&lt;MIN(N46:N145),0,COUNTIF(N46:N145,"&lt;"&amp;testdata[[#This Row],[pctGain]])))/100</f>
        <v>41</v>
      </c>
      <c r="W146" s="19">
        <f>(testdata[[#This Row],[rsi(3)]]+testdata[[#This Row],[sRSI(2)]]+testdata[[#This Row],[pctRank(100)]])/3</f>
        <v>28.154852887198256</v>
      </c>
    </row>
    <row r="147" spans="1:23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IF(testdata[[#This Row],[close]]&gt;F146,testdata[[#This Row],[close]]-F146,0)</f>
        <v>0.53000000000000114</v>
      </c>
      <c r="I147" s="2">
        <f>IF(testdata[[#This Row],[close]]&lt;F146,F146-testdata[[#This Row],[close]],0)</f>
        <v>0</v>
      </c>
      <c r="J147" s="2">
        <f>(J146*2+testdata[[#This Row],[gain]])/3</f>
        <v>0.22174469126323323</v>
      </c>
      <c r="K147" s="2">
        <f>(K146*2+testdata[[#This Row],[loss]])/3</f>
        <v>9.954887909527399E-2</v>
      </c>
      <c r="L147" s="10">
        <f>testdata[[#This Row],[avgGain]]/testdata[[#This Row],[avgLoss]]</f>
        <v>2.2274956109853417</v>
      </c>
      <c r="M147" s="10">
        <f>100-100/(1+testdata[[#This Row],[rs]])</f>
        <v>69.016224325872784</v>
      </c>
      <c r="N147" s="12">
        <f>(testdata[[#This Row],[close]]-F146)/F146</f>
        <v>2.2525394194398453E-3</v>
      </c>
      <c r="O147" s="1">
        <f>IF(AND(O146&gt;=0,testdata[[#This Row],[pctGain]]&gt;0),O146+1,IF(AND(O146&lt;=0,testdata[[#This Row],[pctGain]]&lt;0),O146-1,IF(AND(O146&lt;0,testdata[[#This Row],[pctGain]]&gt;0),1,IF(AND(O146&gt;0,testdata[[#This Row],[pctGain]]&lt;0),-1,0))))</f>
        <v>1</v>
      </c>
      <c r="P147" s="1">
        <f>IF(testdata[[#This Row],[streak]]&gt;O146,testdata[[#This Row],[streak]]-O146,0)</f>
        <v>4</v>
      </c>
      <c r="Q147" s="1">
        <f>IF(testdata[[#This Row],[streak]]&lt;O146,O146-testdata[[#This Row],[streak]],0)</f>
        <v>0</v>
      </c>
      <c r="R147" s="10">
        <f>(R146+testdata[[#This Row],[sGain]])/2</f>
        <v>2.0822927219367249</v>
      </c>
      <c r="S147" s="10">
        <f>(S146+testdata[[#This Row],[sLoss]])/2</f>
        <v>0.58696780474083732</v>
      </c>
      <c r="T147" s="10">
        <f>testdata[[#This Row],[avgSgain]]/testdata[[#This Row],[avgSLoss]]</f>
        <v>3.5475416285499941</v>
      </c>
      <c r="U147" s="10">
        <f>100-100/(1+testdata[[#This Row],[sRS]])</f>
        <v>78.010096846131461</v>
      </c>
      <c r="V147" s="19">
        <f>100*IF(testdata[[#This Row],[pctGain]]&gt;MAX(N47:N146),1,IF(testdata[[#This Row],[pctGain]]&lt;MIN(N47:N146),0,COUNTIF(N47:N146,"&lt;"&amp;testdata[[#This Row],[pctGain]])))/100</f>
        <v>71</v>
      </c>
      <c r="W147" s="19">
        <f>(testdata[[#This Row],[rsi(3)]]+testdata[[#This Row],[sRSI(2)]]+testdata[[#This Row],[pctRank(100)]])/3</f>
        <v>72.675440390668086</v>
      </c>
    </row>
    <row r="148" spans="1:23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IF(testdata[[#This Row],[close]]&gt;F147,testdata[[#This Row],[close]]-F147,0)</f>
        <v>0.11000000000001364</v>
      </c>
      <c r="I148" s="2">
        <f>IF(testdata[[#This Row],[close]]&lt;F147,F147-testdata[[#This Row],[close]],0)</f>
        <v>0</v>
      </c>
      <c r="J148" s="2">
        <f>(J147*2+testdata[[#This Row],[gain]])/3</f>
        <v>0.18449646084216006</v>
      </c>
      <c r="K148" s="2">
        <f>(K147*2+testdata[[#This Row],[loss]])/3</f>
        <v>6.6365919396849327E-2</v>
      </c>
      <c r="L148" s="10">
        <f>testdata[[#This Row],[avgGain]]/testdata[[#This Row],[avgLoss]]</f>
        <v>2.7799880197383193</v>
      </c>
      <c r="M148" s="10">
        <f>100-100/(1+testdata[[#This Row],[rs]])</f>
        <v>73.544889698639096</v>
      </c>
      <c r="N148" s="12">
        <f>(testdata[[#This Row],[close]]-F147)/F147</f>
        <v>4.6645746756006123E-4</v>
      </c>
      <c r="O148" s="1">
        <f>IF(AND(O147&gt;=0,testdata[[#This Row],[pctGain]]&gt;0),O147+1,IF(AND(O147&lt;=0,testdata[[#This Row],[pctGain]]&lt;0),O147-1,IF(AND(O147&lt;0,testdata[[#This Row],[pctGain]]&gt;0),1,IF(AND(O147&gt;0,testdata[[#This Row],[pctGain]]&lt;0),-1,0))))</f>
        <v>2</v>
      </c>
      <c r="P148" s="1">
        <f>IF(testdata[[#This Row],[streak]]&gt;O147,testdata[[#This Row],[streak]]-O147,0)</f>
        <v>1</v>
      </c>
      <c r="Q148" s="1">
        <f>IF(testdata[[#This Row],[streak]]&lt;O147,O147-testdata[[#This Row],[streak]],0)</f>
        <v>0</v>
      </c>
      <c r="R148" s="10">
        <f>(R147+testdata[[#This Row],[sGain]])/2</f>
        <v>1.5411463609683624</v>
      </c>
      <c r="S148" s="10">
        <f>(S147+testdata[[#This Row],[sLoss]])/2</f>
        <v>0.29348390237041866</v>
      </c>
      <c r="T148" s="10">
        <f>testdata[[#This Row],[avgSgain]]/testdata[[#This Row],[avgSLoss]]</f>
        <v>5.251212582771287</v>
      </c>
      <c r="U148" s="10">
        <f>100-100/(1+testdata[[#This Row],[sRS]])</f>
        <v>84.003103609753097</v>
      </c>
      <c r="V148" s="19">
        <f>100*IF(testdata[[#This Row],[pctGain]]&gt;MAX(N48:N147),1,IF(testdata[[#This Row],[pctGain]]&lt;MIN(N48:N147),0,COUNTIF(N48:N147,"&lt;"&amp;testdata[[#This Row],[pctGain]])))/100</f>
        <v>52</v>
      </c>
      <c r="W148" s="19">
        <f>(testdata[[#This Row],[rsi(3)]]+testdata[[#This Row],[sRSI(2)]]+testdata[[#This Row],[pctRank(100)]])/3</f>
        <v>69.849331102797393</v>
      </c>
    </row>
    <row r="149" spans="1:23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IF(testdata[[#This Row],[close]]&gt;F148,testdata[[#This Row],[close]]-F148,0)</f>
        <v>0</v>
      </c>
      <c r="I149" s="2">
        <f>IF(testdata[[#This Row],[close]]&lt;F148,F148-testdata[[#This Row],[close]],0)</f>
        <v>0.45000000000001705</v>
      </c>
      <c r="J149" s="2">
        <f>(J148*2+testdata[[#This Row],[gain]])/3</f>
        <v>0.12299764056144004</v>
      </c>
      <c r="K149" s="2">
        <f>(K148*2+testdata[[#This Row],[loss]])/3</f>
        <v>0.19424394626457189</v>
      </c>
      <c r="L149" s="10">
        <f>testdata[[#This Row],[avgGain]]/testdata[[#This Row],[avgLoss]]</f>
        <v>0.63321222064707172</v>
      </c>
      <c r="M149" s="10">
        <f>100-100/(1+testdata[[#This Row],[rs]])</f>
        <v>38.770970033287874</v>
      </c>
      <c r="N149" s="12">
        <f>(testdata[[#This Row],[close]]-F148)/F148</f>
        <v>-1.9073453990591151E-3</v>
      </c>
      <c r="O149" s="1">
        <f>IF(AND(O148&gt;=0,testdata[[#This Row],[pctGain]]&gt;0),O148+1,IF(AND(O148&lt;=0,testdata[[#This Row],[pctGain]]&lt;0),O148-1,IF(AND(O148&lt;0,testdata[[#This Row],[pctGain]]&gt;0),1,IF(AND(O148&gt;0,testdata[[#This Row],[pctGain]]&lt;0),-1,0))))</f>
        <v>-1</v>
      </c>
      <c r="P149" s="1">
        <f>IF(testdata[[#This Row],[streak]]&gt;O148,testdata[[#This Row],[streak]]-O148,0)</f>
        <v>0</v>
      </c>
      <c r="Q149" s="1">
        <f>IF(testdata[[#This Row],[streak]]&lt;O148,O148-testdata[[#This Row],[streak]],0)</f>
        <v>3</v>
      </c>
      <c r="R149" s="10">
        <f>(R148+testdata[[#This Row],[sGain]])/2</f>
        <v>0.77057318048418122</v>
      </c>
      <c r="S149" s="10">
        <f>(S148+testdata[[#This Row],[sLoss]])/2</f>
        <v>1.6467419511852093</v>
      </c>
      <c r="T149" s="10">
        <f>testdata[[#This Row],[avgSgain]]/testdata[[#This Row],[avgSLoss]]</f>
        <v>0.46793802752737107</v>
      </c>
      <c r="U149" s="10">
        <f>100-100/(1+testdata[[#This Row],[sRS]])</f>
        <v>31.877233149656647</v>
      </c>
      <c r="V149" s="19">
        <f>100*IF(testdata[[#This Row],[pctGain]]&gt;MAX(N49:N148),1,IF(testdata[[#This Row],[pctGain]]&lt;MIN(N49:N148),0,COUNTIF(N49:N148,"&lt;"&amp;testdata[[#This Row],[pctGain]])))/100</f>
        <v>17</v>
      </c>
      <c r="W149" s="19">
        <f>(testdata[[#This Row],[rsi(3)]]+testdata[[#This Row],[sRSI(2)]]+testdata[[#This Row],[pctRank(100)]])/3</f>
        <v>29.21606772764817</v>
      </c>
    </row>
    <row r="150" spans="1:23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IF(testdata[[#This Row],[close]]&gt;F149,testdata[[#This Row],[close]]-F149,0)</f>
        <v>0.42000000000001592</v>
      </c>
      <c r="I150" s="2">
        <f>IF(testdata[[#This Row],[close]]&lt;F149,F149-testdata[[#This Row],[close]],0)</f>
        <v>0</v>
      </c>
      <c r="J150" s="2">
        <f>(J149*2+testdata[[#This Row],[gain]])/3</f>
        <v>0.22199842704096531</v>
      </c>
      <c r="K150" s="2">
        <f>(K149*2+testdata[[#This Row],[loss]])/3</f>
        <v>0.12949596417638126</v>
      </c>
      <c r="L150" s="10">
        <f>testdata[[#This Row],[avgGain]]/testdata[[#This Row],[avgLoss]]</f>
        <v>1.7143269943037773</v>
      </c>
      <c r="M150" s="10">
        <f>100-100/(1+testdata[[#This Row],[rs]])</f>
        <v>63.158455038815276</v>
      </c>
      <c r="N150" s="12">
        <f>(testdata[[#This Row],[close]]-F149)/F149</f>
        <v>1.7835909631391878E-3</v>
      </c>
      <c r="O150" s="1">
        <f>IF(AND(O149&gt;=0,testdata[[#This Row],[pctGain]]&gt;0),O149+1,IF(AND(O149&lt;=0,testdata[[#This Row],[pctGain]]&lt;0),O149-1,IF(AND(O149&lt;0,testdata[[#This Row],[pctGain]]&gt;0),1,IF(AND(O149&gt;0,testdata[[#This Row],[pctGain]]&lt;0),-1,0))))</f>
        <v>1</v>
      </c>
      <c r="P150" s="1">
        <f>IF(testdata[[#This Row],[streak]]&gt;O149,testdata[[#This Row],[streak]]-O149,0)</f>
        <v>2</v>
      </c>
      <c r="Q150" s="1">
        <f>IF(testdata[[#This Row],[streak]]&lt;O149,O149-testdata[[#This Row],[streak]],0)</f>
        <v>0</v>
      </c>
      <c r="R150" s="10">
        <f>(R149+testdata[[#This Row],[sGain]])/2</f>
        <v>1.3852865902420906</v>
      </c>
      <c r="S150" s="10">
        <f>(S149+testdata[[#This Row],[sLoss]])/2</f>
        <v>0.82337097559260464</v>
      </c>
      <c r="T150" s="10">
        <f>testdata[[#This Row],[avgSgain]]/testdata[[#This Row],[avgSLoss]]</f>
        <v>1.6824573992847616</v>
      </c>
      <c r="U150" s="10">
        <f>100-100/(1+testdata[[#This Row],[sRS]])</f>
        <v>62.72075000085237</v>
      </c>
      <c r="V150" s="19">
        <f>100*IF(testdata[[#This Row],[pctGain]]&gt;MAX(N50:N149),1,IF(testdata[[#This Row],[pctGain]]&lt;MIN(N50:N149),0,COUNTIF(N50:N149,"&lt;"&amp;testdata[[#This Row],[pctGain]])))/100</f>
        <v>67</v>
      </c>
      <c r="W150" s="19">
        <f>(testdata[[#This Row],[rsi(3)]]+testdata[[#This Row],[sRSI(2)]]+testdata[[#This Row],[pctRank(100)]])/3</f>
        <v>64.293068346555884</v>
      </c>
    </row>
    <row r="151" spans="1:23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IF(testdata[[#This Row],[close]]&gt;F150,testdata[[#This Row],[close]]-F150,0)</f>
        <v>0.43999999999999773</v>
      </c>
      <c r="I151" s="2">
        <f>IF(testdata[[#This Row],[close]]&lt;F150,F150-testdata[[#This Row],[close]],0)</f>
        <v>0</v>
      </c>
      <c r="J151" s="2">
        <f>(J150*2+testdata[[#This Row],[gain]])/3</f>
        <v>0.29466561802730945</v>
      </c>
      <c r="K151" s="2">
        <f>(K150*2+testdata[[#This Row],[loss]])/3</f>
        <v>8.6330642784254175E-2</v>
      </c>
      <c r="L151" s="10">
        <f>testdata[[#This Row],[avgGain]]/testdata[[#This Row],[avgLoss]]</f>
        <v>3.4132216386213847</v>
      </c>
      <c r="M151" s="10">
        <f>100-100/(1+testdata[[#This Row],[rs]])</f>
        <v>77.340816258836639</v>
      </c>
      <c r="N151" s="12">
        <f>(testdata[[#This Row],[close]]-F150)/F150</f>
        <v>1.865197117422627E-3</v>
      </c>
      <c r="O151" s="1">
        <f>IF(AND(O150&gt;=0,testdata[[#This Row],[pctGain]]&gt;0),O150+1,IF(AND(O150&lt;=0,testdata[[#This Row],[pctGain]]&lt;0),O150-1,IF(AND(O150&lt;0,testdata[[#This Row],[pctGain]]&gt;0),1,IF(AND(O150&gt;0,testdata[[#This Row],[pctGain]]&lt;0),-1,0))))</f>
        <v>2</v>
      </c>
      <c r="P151" s="1">
        <f>IF(testdata[[#This Row],[streak]]&gt;O150,testdata[[#This Row],[streak]]-O150,0)</f>
        <v>1</v>
      </c>
      <c r="Q151" s="1">
        <f>IF(testdata[[#This Row],[streak]]&lt;O150,O150-testdata[[#This Row],[streak]],0)</f>
        <v>0</v>
      </c>
      <c r="R151" s="10">
        <f>(R150+testdata[[#This Row],[sGain]])/2</f>
        <v>1.1926432951210453</v>
      </c>
      <c r="S151" s="10">
        <f>(S150+testdata[[#This Row],[sLoss]])/2</f>
        <v>0.41168548779630232</v>
      </c>
      <c r="T151" s="10">
        <f>testdata[[#This Row],[avgSgain]]/testdata[[#This Row],[avgSLoss]]</f>
        <v>2.8969767710421523</v>
      </c>
      <c r="U151" s="10">
        <f>100-100/(1+testdata[[#This Row],[sRS]])</f>
        <v>74.339082351456398</v>
      </c>
      <c r="V151" s="19">
        <f>100*IF(testdata[[#This Row],[pctGain]]&gt;MAX(N51:N150),1,IF(testdata[[#This Row],[pctGain]]&lt;MIN(N51:N150),0,COUNTIF(N51:N150,"&lt;"&amp;testdata[[#This Row],[pctGain]])))/100</f>
        <v>69</v>
      </c>
      <c r="W151" s="19">
        <f>(testdata[[#This Row],[rsi(3)]]+testdata[[#This Row],[sRSI(2)]]+testdata[[#This Row],[pctRank(100)]])/3</f>
        <v>73.559966203431017</v>
      </c>
    </row>
    <row r="152" spans="1:23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IF(testdata[[#This Row],[close]]&gt;F151,testdata[[#This Row],[close]]-F151,0)</f>
        <v>0</v>
      </c>
      <c r="I152" s="2">
        <f>IF(testdata[[#This Row],[close]]&lt;F151,F151-testdata[[#This Row],[close]],0)</f>
        <v>0.58000000000001251</v>
      </c>
      <c r="J152" s="2">
        <f>(J151*2+testdata[[#This Row],[gain]])/3</f>
        <v>0.19644374535153963</v>
      </c>
      <c r="K152" s="2">
        <f>(K151*2+testdata[[#This Row],[loss]])/3</f>
        <v>0.25088709518950697</v>
      </c>
      <c r="L152" s="10">
        <f>testdata[[#This Row],[avgGain]]/testdata[[#This Row],[avgLoss]]</f>
        <v>0.78299661129703113</v>
      </c>
      <c r="M152" s="10">
        <f>100-100/(1+testdata[[#This Row],[rs]])</f>
        <v>43.91464382691364</v>
      </c>
      <c r="N152" s="12">
        <f>(testdata[[#This Row],[close]]-F151)/F151</f>
        <v>-2.4540915630025069E-3</v>
      </c>
      <c r="O152" s="1">
        <f>IF(AND(O151&gt;=0,testdata[[#This Row],[pctGain]]&gt;0),O151+1,IF(AND(O151&lt;=0,testdata[[#This Row],[pctGain]]&lt;0),O151-1,IF(AND(O151&lt;0,testdata[[#This Row],[pctGain]]&gt;0),1,IF(AND(O151&gt;0,testdata[[#This Row],[pctGain]]&lt;0),-1,0))))</f>
        <v>-1</v>
      </c>
      <c r="P152" s="1">
        <f>IF(testdata[[#This Row],[streak]]&gt;O151,testdata[[#This Row],[streak]]-O151,0)</f>
        <v>0</v>
      </c>
      <c r="Q152" s="1">
        <f>IF(testdata[[#This Row],[streak]]&lt;O151,O151-testdata[[#This Row],[streak]],0)</f>
        <v>3</v>
      </c>
      <c r="R152" s="10">
        <f>(R151+testdata[[#This Row],[sGain]])/2</f>
        <v>0.59632164756052264</v>
      </c>
      <c r="S152" s="10">
        <f>(S151+testdata[[#This Row],[sLoss]])/2</f>
        <v>1.7058427438981512</v>
      </c>
      <c r="T152" s="10">
        <f>testdata[[#This Row],[avgSgain]]/testdata[[#This Row],[avgSLoss]]</f>
        <v>0.34957597920065164</v>
      </c>
      <c r="U152" s="10">
        <f>100-100/(1+testdata[[#This Row],[sRS]])</f>
        <v>25.902652728578062</v>
      </c>
      <c r="V152" s="19">
        <f>100*IF(testdata[[#This Row],[pctGain]]&gt;MAX(N52:N151),1,IF(testdata[[#This Row],[pctGain]]&lt;MIN(N52:N151),0,COUNTIF(N52:N151,"&lt;"&amp;testdata[[#This Row],[pctGain]])))/100</f>
        <v>12</v>
      </c>
      <c r="W152" s="19">
        <f>(testdata[[#This Row],[rsi(3)]]+testdata[[#This Row],[sRSI(2)]]+testdata[[#This Row],[pctRank(100)]])/3</f>
        <v>27.272432185163904</v>
      </c>
    </row>
    <row r="153" spans="1:23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IF(testdata[[#This Row],[close]]&gt;F152,testdata[[#This Row],[close]]-F152,0)</f>
        <v>0</v>
      </c>
      <c r="I153" s="2">
        <f>IF(testdata[[#This Row],[close]]&lt;F152,F152-testdata[[#This Row],[close]],0)</f>
        <v>9.9999999999909051E-3</v>
      </c>
      <c r="J153" s="2">
        <f>(J152*2+testdata[[#This Row],[gain]])/3</f>
        <v>0.13096249690102643</v>
      </c>
      <c r="K153" s="2">
        <f>(K152*2+testdata[[#This Row],[loss]])/3</f>
        <v>0.17059139679300162</v>
      </c>
      <c r="L153" s="10">
        <f>testdata[[#This Row],[avgGain]]/testdata[[#This Row],[avgLoss]]</f>
        <v>0.76769696106034269</v>
      </c>
      <c r="M153" s="10">
        <f>100-100/(1+testdata[[#This Row],[rs]])</f>
        <v>43.429217675400892</v>
      </c>
      <c r="N153" s="12">
        <f>(testdata[[#This Row],[close]]-F152)/F152</f>
        <v>-4.241601628771168E-5</v>
      </c>
      <c r="O153" s="1">
        <f>IF(AND(O152&gt;=0,testdata[[#This Row],[pctGain]]&gt;0),O152+1,IF(AND(O152&lt;=0,testdata[[#This Row],[pctGain]]&lt;0),O152-1,IF(AND(O152&lt;0,testdata[[#This Row],[pctGain]]&gt;0),1,IF(AND(O152&gt;0,testdata[[#This Row],[pctGain]]&lt;0),-1,0))))</f>
        <v>-2</v>
      </c>
      <c r="P153" s="1">
        <f>IF(testdata[[#This Row],[streak]]&gt;O152,testdata[[#This Row],[streak]]-O152,0)</f>
        <v>0</v>
      </c>
      <c r="Q153" s="1">
        <f>IF(testdata[[#This Row],[streak]]&lt;O152,O152-testdata[[#This Row],[streak]],0)</f>
        <v>1</v>
      </c>
      <c r="R153" s="10">
        <f>(R152+testdata[[#This Row],[sGain]])/2</f>
        <v>0.29816082378026132</v>
      </c>
      <c r="S153" s="10">
        <f>(S152+testdata[[#This Row],[sLoss]])/2</f>
        <v>1.3529213719490756</v>
      </c>
      <c r="T153" s="10">
        <f>testdata[[#This Row],[avgSgain]]/testdata[[#This Row],[avgSLoss]]</f>
        <v>0.22038296530915041</v>
      </c>
      <c r="U153" s="10">
        <f>100-100/(1+testdata[[#This Row],[sRS]])</f>
        <v>18.058508810250601</v>
      </c>
      <c r="V153" s="19">
        <f>100*IF(testdata[[#This Row],[pctGain]]&gt;MAX(N53:N152),1,IF(testdata[[#This Row],[pctGain]]&lt;MIN(N53:N152),0,COUNTIF(N53:N152,"&lt;"&amp;testdata[[#This Row],[pctGain]])))/100</f>
        <v>49</v>
      </c>
      <c r="W153" s="19">
        <f>(testdata[[#This Row],[rsi(3)]]+testdata[[#This Row],[sRSI(2)]]+testdata[[#This Row],[pctRank(100)]])/3</f>
        <v>36.829242161883833</v>
      </c>
    </row>
    <row r="154" spans="1:23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IF(testdata[[#This Row],[close]]&gt;F153,testdata[[#This Row],[close]]-F153,0)</f>
        <v>0</v>
      </c>
      <c r="I154" s="2">
        <f>IF(testdata[[#This Row],[close]]&lt;F153,F153-testdata[[#This Row],[close]],0)</f>
        <v>3.3300000000000125</v>
      </c>
      <c r="J154" s="2">
        <f>(J153*2+testdata[[#This Row],[gain]])/3</f>
        <v>8.730833126735095E-2</v>
      </c>
      <c r="K154" s="2">
        <f>(K153*2+testdata[[#This Row],[loss]])/3</f>
        <v>1.2237275978620052</v>
      </c>
      <c r="L154" s="10">
        <f>testdata[[#This Row],[avgGain]]/testdata[[#This Row],[avgLoss]]</f>
        <v>7.1346214157373564E-2</v>
      </c>
      <c r="M154" s="10">
        <f>100-100/(1+testdata[[#This Row],[rs]])</f>
        <v>6.6594918817618804</v>
      </c>
      <c r="N154" s="12">
        <f>(testdata[[#This Row],[close]]-F153)/F153</f>
        <v>-1.4125132555673436E-2</v>
      </c>
      <c r="O154" s="1">
        <f>IF(AND(O153&gt;=0,testdata[[#This Row],[pctGain]]&gt;0),O153+1,IF(AND(O153&lt;=0,testdata[[#This Row],[pctGain]]&lt;0),O153-1,IF(AND(O153&lt;0,testdata[[#This Row],[pctGain]]&gt;0),1,IF(AND(O153&gt;0,testdata[[#This Row],[pctGain]]&lt;0),-1,0))))</f>
        <v>-3</v>
      </c>
      <c r="P154" s="1">
        <f>IF(testdata[[#This Row],[streak]]&gt;O153,testdata[[#This Row],[streak]]-O153,0)</f>
        <v>0</v>
      </c>
      <c r="Q154" s="1">
        <f>IF(testdata[[#This Row],[streak]]&lt;O153,O153-testdata[[#This Row],[streak]],0)</f>
        <v>1</v>
      </c>
      <c r="R154" s="10">
        <f>(R153+testdata[[#This Row],[sGain]])/2</f>
        <v>0.14908041189013066</v>
      </c>
      <c r="S154" s="10">
        <f>(S153+testdata[[#This Row],[sLoss]])/2</f>
        <v>1.1764606859745377</v>
      </c>
      <c r="T154" s="10">
        <f>testdata[[#This Row],[avgSgain]]/testdata[[#This Row],[avgSLoss]]</f>
        <v>0.12671941669401202</v>
      </c>
      <c r="U154" s="10">
        <f>100-100/(1+testdata[[#This Row],[sRS]])</f>
        <v>11.246758937183174</v>
      </c>
      <c r="V154" s="19">
        <f>100*IF(testdata[[#This Row],[pctGain]]&gt;MAX(N54:N153),1,IF(testdata[[#This Row],[pctGain]]&lt;MIN(N54:N153),0,COUNTIF(N54:N153,"&lt;"&amp;testdata[[#This Row],[pctGain]])))/100</f>
        <v>1</v>
      </c>
      <c r="W154" s="19">
        <f>(testdata[[#This Row],[rsi(3)]]+testdata[[#This Row],[sRSI(2)]]+testdata[[#This Row],[pctRank(100)]])/3</f>
        <v>6.3020836063150183</v>
      </c>
    </row>
    <row r="155" spans="1:23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IF(testdata[[#This Row],[close]]&gt;F154,testdata[[#This Row],[close]]-F154,0)</f>
        <v>0.35000000000002274</v>
      </c>
      <c r="I155" s="2">
        <f>IF(testdata[[#This Row],[close]]&lt;F154,F154-testdata[[#This Row],[close]],0)</f>
        <v>0</v>
      </c>
      <c r="J155" s="2">
        <f>(J154*2+testdata[[#This Row],[gain]])/3</f>
        <v>0.17487222084490819</v>
      </c>
      <c r="K155" s="2">
        <f>(K154*2+testdata[[#This Row],[loss]])/3</f>
        <v>0.8158183985746702</v>
      </c>
      <c r="L155" s="10">
        <f>testdata[[#This Row],[avgGain]]/testdata[[#This Row],[avgLoss]]</f>
        <v>0.21435189639070451</v>
      </c>
      <c r="M155" s="10">
        <f>100-100/(1+testdata[[#This Row],[rs]])</f>
        <v>17.651547053848319</v>
      </c>
      <c r="N155" s="12">
        <f>(testdata[[#This Row],[close]]-F154)/F154</f>
        <v>1.5058945013338902E-3</v>
      </c>
      <c r="O155" s="1">
        <f>IF(AND(O154&gt;=0,testdata[[#This Row],[pctGain]]&gt;0),O154+1,IF(AND(O154&lt;=0,testdata[[#This Row],[pctGain]]&lt;0),O154-1,IF(AND(O154&lt;0,testdata[[#This Row],[pctGain]]&gt;0),1,IF(AND(O154&gt;0,testdata[[#This Row],[pctGain]]&lt;0),-1,0))))</f>
        <v>1</v>
      </c>
      <c r="P155" s="1">
        <f>IF(testdata[[#This Row],[streak]]&gt;O154,testdata[[#This Row],[streak]]-O154,0)</f>
        <v>4</v>
      </c>
      <c r="Q155" s="1">
        <f>IF(testdata[[#This Row],[streak]]&lt;O154,O154-testdata[[#This Row],[streak]],0)</f>
        <v>0</v>
      </c>
      <c r="R155" s="10">
        <f>(R154+testdata[[#This Row],[sGain]])/2</f>
        <v>2.0745402059450653</v>
      </c>
      <c r="S155" s="10">
        <f>(S154+testdata[[#This Row],[sLoss]])/2</f>
        <v>0.58823034298726884</v>
      </c>
      <c r="T155" s="10">
        <f>testdata[[#This Row],[avgSgain]]/testdata[[#This Row],[avgSLoss]]</f>
        <v>3.5267480344684716</v>
      </c>
      <c r="U155" s="10">
        <f>100-100/(1+testdata[[#This Row],[sRS]])</f>
        <v>77.909086337794818</v>
      </c>
      <c r="V155" s="19">
        <f>100*IF(testdata[[#This Row],[pctGain]]&gt;MAX(N55:N154),1,IF(testdata[[#This Row],[pctGain]]&lt;MIN(N55:N154),0,COUNTIF(N55:N154,"&lt;"&amp;testdata[[#This Row],[pctGain]])))/100</f>
        <v>64</v>
      </c>
      <c r="W155" s="19">
        <f>(testdata[[#This Row],[rsi(3)]]+testdata[[#This Row],[sRSI(2)]]+testdata[[#This Row],[pctRank(100)]])/3</f>
        <v>53.186877797214379</v>
      </c>
    </row>
    <row r="156" spans="1:23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IF(testdata[[#This Row],[close]]&gt;F155,testdata[[#This Row],[close]]-F155,0)</f>
        <v>2.2999999999999829</v>
      </c>
      <c r="I156" s="2">
        <f>IF(testdata[[#This Row],[close]]&lt;F155,F155-testdata[[#This Row],[close]],0)</f>
        <v>0</v>
      </c>
      <c r="J156" s="2">
        <f>(J155*2+testdata[[#This Row],[gain]])/3</f>
        <v>0.88324814722993317</v>
      </c>
      <c r="K156" s="2">
        <f>(K155*2+testdata[[#This Row],[loss]])/3</f>
        <v>0.54387893238311347</v>
      </c>
      <c r="L156" s="10">
        <f>testdata[[#This Row],[avgGain]]/testdata[[#This Row],[avgLoss]]</f>
        <v>1.6239793355477223</v>
      </c>
      <c r="M156" s="10">
        <f>100-100/(1+testdata[[#This Row],[rs]])</f>
        <v>61.889943779177564</v>
      </c>
      <c r="N156" s="12">
        <f>(testdata[[#This Row],[close]]-F155)/F155</f>
        <v>9.8809984104480074E-3</v>
      </c>
      <c r="O156" s="1">
        <f>IF(AND(O155&gt;=0,testdata[[#This Row],[pctGain]]&gt;0),O155+1,IF(AND(O155&lt;=0,testdata[[#This Row],[pctGain]]&lt;0),O155-1,IF(AND(O155&lt;0,testdata[[#This Row],[pctGain]]&gt;0),1,IF(AND(O155&gt;0,testdata[[#This Row],[pctGain]]&lt;0),-1,0))))</f>
        <v>2</v>
      </c>
      <c r="P156" s="1">
        <f>IF(testdata[[#This Row],[streak]]&gt;O155,testdata[[#This Row],[streak]]-O155,0)</f>
        <v>1</v>
      </c>
      <c r="Q156" s="1">
        <f>IF(testdata[[#This Row],[streak]]&lt;O155,O155-testdata[[#This Row],[streak]],0)</f>
        <v>0</v>
      </c>
      <c r="R156" s="10">
        <f>(R155+testdata[[#This Row],[sGain]])/2</f>
        <v>1.5372701029725326</v>
      </c>
      <c r="S156" s="10">
        <f>(S155+testdata[[#This Row],[sLoss]])/2</f>
        <v>0.29411517149363442</v>
      </c>
      <c r="T156" s="10">
        <f>testdata[[#This Row],[avgSgain]]/testdata[[#This Row],[avgSLoss]]</f>
        <v>5.2267623433557011</v>
      </c>
      <c r="U156" s="10">
        <f>100-100/(1+testdata[[#This Row],[sRS]])</f>
        <v>83.940289594205325</v>
      </c>
      <c r="V156" s="19">
        <f>100*IF(testdata[[#This Row],[pctGain]]&gt;MAX(N56:N155),1,IF(testdata[[#This Row],[pctGain]]&lt;MIN(N56:N155),0,COUNTIF(N56:N155,"&lt;"&amp;testdata[[#This Row],[pctGain]])))/100</f>
        <v>99</v>
      </c>
      <c r="W156" s="19">
        <f>(testdata[[#This Row],[rsi(3)]]+testdata[[#This Row],[sRSI(2)]]+testdata[[#This Row],[pctRank(100)]])/3</f>
        <v>81.610077791127637</v>
      </c>
    </row>
    <row r="157" spans="1:23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IF(testdata[[#This Row],[close]]&gt;F156,testdata[[#This Row],[close]]-F156,0)</f>
        <v>0</v>
      </c>
      <c r="I157" s="2">
        <f>IF(testdata[[#This Row],[close]]&lt;F156,F156-testdata[[#This Row],[close]],0)</f>
        <v>1.999999999998181E-2</v>
      </c>
      <c r="J157" s="2">
        <f>(J156*2+testdata[[#This Row],[gain]])/3</f>
        <v>0.58883209815328874</v>
      </c>
      <c r="K157" s="2">
        <f>(K156*2+testdata[[#This Row],[loss]])/3</f>
        <v>0.36925262158873623</v>
      </c>
      <c r="L157" s="10">
        <f>testdata[[#This Row],[avgGain]]/testdata[[#This Row],[avgLoss]]</f>
        <v>1.5946592216997564</v>
      </c>
      <c r="M157" s="10">
        <f>100-100/(1+testdata[[#This Row],[rs]])</f>
        <v>61.459293319262869</v>
      </c>
      <c r="N157" s="12">
        <f>(testdata[[#This Row],[close]]-F156)/F156</f>
        <v>-8.5081039690227634E-5</v>
      </c>
      <c r="O157" s="1">
        <f>IF(AND(O156&gt;=0,testdata[[#This Row],[pctGain]]&gt;0),O156+1,IF(AND(O156&lt;=0,testdata[[#This Row],[pctGain]]&lt;0),O156-1,IF(AND(O156&lt;0,testdata[[#This Row],[pctGain]]&gt;0),1,IF(AND(O156&gt;0,testdata[[#This Row],[pctGain]]&lt;0),-1,0))))</f>
        <v>-1</v>
      </c>
      <c r="P157" s="1">
        <f>IF(testdata[[#This Row],[streak]]&gt;O156,testdata[[#This Row],[streak]]-O156,0)</f>
        <v>0</v>
      </c>
      <c r="Q157" s="1">
        <f>IF(testdata[[#This Row],[streak]]&lt;O156,O156-testdata[[#This Row],[streak]],0)</f>
        <v>3</v>
      </c>
      <c r="R157" s="10">
        <f>(R156+testdata[[#This Row],[sGain]])/2</f>
        <v>0.76863505148626632</v>
      </c>
      <c r="S157" s="10">
        <f>(S156+testdata[[#This Row],[sLoss]])/2</f>
        <v>1.6470575857468173</v>
      </c>
      <c r="T157" s="10">
        <f>testdata[[#This Row],[avgSgain]]/testdata[[#This Row],[avgSLoss]]</f>
        <v>0.46667163196831873</v>
      </c>
      <c r="U157" s="10">
        <f>100-100/(1+testdata[[#This Row],[sRS]])</f>
        <v>31.818412642373872</v>
      </c>
      <c r="V157" s="19">
        <f>100*IF(testdata[[#This Row],[pctGain]]&gt;MAX(N57:N156),1,IF(testdata[[#This Row],[pctGain]]&lt;MIN(N57:N156),0,COUNTIF(N57:N156,"&lt;"&amp;testdata[[#This Row],[pctGain]])))/100</f>
        <v>47</v>
      </c>
      <c r="W157" s="19">
        <f>(testdata[[#This Row],[rsi(3)]]+testdata[[#This Row],[sRSI(2)]]+testdata[[#This Row],[pctRank(100)]])/3</f>
        <v>46.759235320545578</v>
      </c>
    </row>
    <row r="158" spans="1:23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IF(testdata[[#This Row],[close]]&gt;F157,testdata[[#This Row],[close]]-F157,0)</f>
        <v>0.40999999999999659</v>
      </c>
      <c r="I158" s="2">
        <f>IF(testdata[[#This Row],[close]]&lt;F157,F157-testdata[[#This Row],[close]],0)</f>
        <v>0</v>
      </c>
      <c r="J158" s="2">
        <f>(J157*2+testdata[[#This Row],[gain]])/3</f>
        <v>0.52922139876885799</v>
      </c>
      <c r="K158" s="2">
        <f>(K157*2+testdata[[#This Row],[loss]])/3</f>
        <v>0.24616841439249082</v>
      </c>
      <c r="L158" s="10">
        <f>testdata[[#This Row],[avgGain]]/testdata[[#This Row],[avgLoss]]</f>
        <v>2.14983469782223</v>
      </c>
      <c r="M158" s="10">
        <f>100-100/(1+testdata[[#This Row],[rs]])</f>
        <v>68.25230223378415</v>
      </c>
      <c r="N158" s="12">
        <f>(testdata[[#This Row],[close]]-F157)/F157</f>
        <v>1.7443097213358713E-3</v>
      </c>
      <c r="O158" s="1">
        <f>IF(AND(O157&gt;=0,testdata[[#This Row],[pctGain]]&gt;0),O157+1,IF(AND(O157&lt;=0,testdata[[#This Row],[pctGain]]&lt;0),O157-1,IF(AND(O157&lt;0,testdata[[#This Row],[pctGain]]&gt;0),1,IF(AND(O157&gt;0,testdata[[#This Row],[pctGain]]&lt;0),-1,0))))</f>
        <v>1</v>
      </c>
      <c r="P158" s="1">
        <f>IF(testdata[[#This Row],[streak]]&gt;O157,testdata[[#This Row],[streak]]-O157,0)</f>
        <v>2</v>
      </c>
      <c r="Q158" s="1">
        <f>IF(testdata[[#This Row],[streak]]&lt;O157,O157-testdata[[#This Row],[streak]],0)</f>
        <v>0</v>
      </c>
      <c r="R158" s="10">
        <f>(R157+testdata[[#This Row],[sGain]])/2</f>
        <v>1.3843175257431333</v>
      </c>
      <c r="S158" s="10">
        <f>(S157+testdata[[#This Row],[sLoss]])/2</f>
        <v>0.82352879287340863</v>
      </c>
      <c r="T158" s="10">
        <f>testdata[[#This Row],[avgSgain]]/testdata[[#This Row],[avgSLoss]]</f>
        <v>1.6809582588036216</v>
      </c>
      <c r="U158" s="10">
        <f>100-100/(1+testdata[[#This Row],[sRS]])</f>
        <v>62.699904158662648</v>
      </c>
      <c r="V158" s="19">
        <f>100*IF(testdata[[#This Row],[pctGain]]&gt;MAX(N58:N157),1,IF(testdata[[#This Row],[pctGain]]&lt;MIN(N58:N157),0,COUNTIF(N58:N157,"&lt;"&amp;testdata[[#This Row],[pctGain]])))/100</f>
        <v>66</v>
      </c>
      <c r="W158" s="19">
        <f>(testdata[[#This Row],[rsi(3)]]+testdata[[#This Row],[sRSI(2)]]+testdata[[#This Row],[pctRank(100)]])/3</f>
        <v>65.650735464148923</v>
      </c>
    </row>
    <row r="159" spans="1:23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IF(testdata[[#This Row],[close]]&gt;F158,testdata[[#This Row],[close]]-F158,0)</f>
        <v>0</v>
      </c>
      <c r="I159" s="2">
        <f>IF(testdata[[#This Row],[close]]&lt;F158,F158-testdata[[#This Row],[close]],0)</f>
        <v>3.6700000000000159</v>
      </c>
      <c r="J159" s="2">
        <f>(J158*2+testdata[[#This Row],[gain]])/3</f>
        <v>0.35281426584590531</v>
      </c>
      <c r="K159" s="2">
        <f>(K158*2+testdata[[#This Row],[loss]])/3</f>
        <v>1.3874456095949992</v>
      </c>
      <c r="L159" s="10">
        <f>testdata[[#This Row],[avgGain]]/testdata[[#This Row],[avgLoss]]</f>
        <v>0.25429052022363108</v>
      </c>
      <c r="M159" s="10">
        <f>100-100/(1+testdata[[#This Row],[rs]])</f>
        <v>20.273653999895714</v>
      </c>
      <c r="N159" s="12">
        <f>(testdata[[#This Row],[close]]-F158)/F158</f>
        <v>-1.5586511509385949E-2</v>
      </c>
      <c r="O159" s="1">
        <f>IF(AND(O158&gt;=0,testdata[[#This Row],[pctGain]]&gt;0),O158+1,IF(AND(O158&lt;=0,testdata[[#This Row],[pctGain]]&lt;0),O158-1,IF(AND(O158&lt;0,testdata[[#This Row],[pctGain]]&gt;0),1,IF(AND(O158&gt;0,testdata[[#This Row],[pctGain]]&lt;0),-1,0))))</f>
        <v>-1</v>
      </c>
      <c r="P159" s="1">
        <f>IF(testdata[[#This Row],[streak]]&gt;O158,testdata[[#This Row],[streak]]-O158,0)</f>
        <v>0</v>
      </c>
      <c r="Q159" s="1">
        <f>IF(testdata[[#This Row],[streak]]&lt;O158,O158-testdata[[#This Row],[streak]],0)</f>
        <v>2</v>
      </c>
      <c r="R159" s="10">
        <f>(R158+testdata[[#This Row],[sGain]])/2</f>
        <v>0.69215876287156664</v>
      </c>
      <c r="S159" s="10">
        <f>(S158+testdata[[#This Row],[sLoss]])/2</f>
        <v>1.4117643964367044</v>
      </c>
      <c r="T159" s="10">
        <f>testdata[[#This Row],[avgSgain]]/testdata[[#This Row],[avgSLoss]]</f>
        <v>0.49027923116532507</v>
      </c>
      <c r="U159" s="10">
        <f>100-100/(1+testdata[[#This Row],[sRS]])</f>
        <v>32.898481097529</v>
      </c>
      <c r="V159" s="19">
        <f>100*IF(testdata[[#This Row],[pctGain]]&gt;MAX(N59:N158),1,IF(testdata[[#This Row],[pctGain]]&lt;MIN(N59:N158),0,COUNTIF(N59:N158,"&lt;"&amp;testdata[[#This Row],[pctGain]])))/100</f>
        <v>1</v>
      </c>
      <c r="W159" s="19">
        <f>(testdata[[#This Row],[rsi(3)]]+testdata[[#This Row],[sRSI(2)]]+testdata[[#This Row],[pctRank(100)]])/3</f>
        <v>18.057378365808237</v>
      </c>
    </row>
    <row r="160" spans="1:23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IF(testdata[[#This Row],[close]]&gt;F159,testdata[[#This Row],[close]]-F159,0)</f>
        <v>0</v>
      </c>
      <c r="I160" s="2">
        <f>IF(testdata[[#This Row],[close]]&lt;F159,F159-testdata[[#This Row],[close]],0)</f>
        <v>0.37000000000000455</v>
      </c>
      <c r="J160" s="2">
        <f>(J159*2+testdata[[#This Row],[gain]])/3</f>
        <v>0.23520951056393688</v>
      </c>
      <c r="K160" s="2">
        <f>(K159*2+testdata[[#This Row],[loss]])/3</f>
        <v>1.0482970730633343</v>
      </c>
      <c r="L160" s="10">
        <f>testdata[[#This Row],[avgGain]]/testdata[[#This Row],[avgLoss]]</f>
        <v>0.22437295362907722</v>
      </c>
      <c r="M160" s="10">
        <f>100-100/(1+testdata[[#This Row],[rs]])</f>
        <v>18.325539858098736</v>
      </c>
      <c r="N160" s="12">
        <f>(testdata[[#This Row],[close]]-F159)/F159</f>
        <v>-1.596272488027976E-3</v>
      </c>
      <c r="O160" s="1">
        <f>IF(AND(O159&gt;=0,testdata[[#This Row],[pctGain]]&gt;0),O159+1,IF(AND(O159&lt;=0,testdata[[#This Row],[pctGain]]&lt;0),O159-1,IF(AND(O159&lt;0,testdata[[#This Row],[pctGain]]&gt;0),1,IF(AND(O159&gt;0,testdata[[#This Row],[pctGain]]&lt;0),-1,0))))</f>
        <v>-2</v>
      </c>
      <c r="P160" s="1">
        <f>IF(testdata[[#This Row],[streak]]&gt;O159,testdata[[#This Row],[streak]]-O159,0)</f>
        <v>0</v>
      </c>
      <c r="Q160" s="1">
        <f>IF(testdata[[#This Row],[streak]]&lt;O159,O159-testdata[[#This Row],[streak]],0)</f>
        <v>1</v>
      </c>
      <c r="R160" s="10">
        <f>(R159+testdata[[#This Row],[sGain]])/2</f>
        <v>0.34607938143578332</v>
      </c>
      <c r="S160" s="10">
        <f>(S159+testdata[[#This Row],[sLoss]])/2</f>
        <v>1.2058821982183523</v>
      </c>
      <c r="T160" s="10">
        <f>testdata[[#This Row],[avgSgain]]/testdata[[#This Row],[avgSLoss]]</f>
        <v>0.28699269459911025</v>
      </c>
      <c r="U160" s="10">
        <f>100-100/(1+testdata[[#This Row],[sRS]])</f>
        <v>22.299481248299287</v>
      </c>
      <c r="V160" s="19">
        <f>100*IF(testdata[[#This Row],[pctGain]]&gt;MAX(N60:N159),1,IF(testdata[[#This Row],[pctGain]]&lt;MIN(N60:N159),0,COUNTIF(N60:N159,"&lt;"&amp;testdata[[#This Row],[pctGain]])))/100</f>
        <v>22</v>
      </c>
      <c r="W160" s="19">
        <f>(testdata[[#This Row],[rsi(3)]]+testdata[[#This Row],[sRSI(2)]]+testdata[[#This Row],[pctRank(100)]])/3</f>
        <v>20.875007035466009</v>
      </c>
    </row>
    <row r="161" spans="1:23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IF(testdata[[#This Row],[close]]&gt;F160,testdata[[#This Row],[close]]-F160,0)</f>
        <v>0.18000000000000682</v>
      </c>
      <c r="I161" s="2">
        <f>IF(testdata[[#This Row],[close]]&lt;F160,F160-testdata[[#This Row],[close]],0)</f>
        <v>0</v>
      </c>
      <c r="J161" s="2">
        <f>(J160*2+testdata[[#This Row],[gain]])/3</f>
        <v>0.21680634037596022</v>
      </c>
      <c r="K161" s="2">
        <f>(K160*2+testdata[[#This Row],[loss]])/3</f>
        <v>0.69886471537555617</v>
      </c>
      <c r="L161" s="10">
        <f>testdata[[#This Row],[avgGain]]/testdata[[#This Row],[avgLoss]]</f>
        <v>0.31022647961194144</v>
      </c>
      <c r="M161" s="10">
        <f>100-100/(1+testdata[[#This Row],[rs]])</f>
        <v>23.677317199681639</v>
      </c>
      <c r="N161" s="12">
        <f>(testdata[[#This Row],[close]]-F160)/F160</f>
        <v>7.7780658542911949E-4</v>
      </c>
      <c r="O161" s="1">
        <f>IF(AND(O160&gt;=0,testdata[[#This Row],[pctGain]]&gt;0),O160+1,IF(AND(O160&lt;=0,testdata[[#This Row],[pctGain]]&lt;0),O160-1,IF(AND(O160&lt;0,testdata[[#This Row],[pctGain]]&gt;0),1,IF(AND(O160&gt;0,testdata[[#This Row],[pctGain]]&lt;0),-1,0))))</f>
        <v>1</v>
      </c>
      <c r="P161" s="1">
        <f>IF(testdata[[#This Row],[streak]]&gt;O160,testdata[[#This Row],[streak]]-O160,0)</f>
        <v>3</v>
      </c>
      <c r="Q161" s="1">
        <f>IF(testdata[[#This Row],[streak]]&lt;O160,O160-testdata[[#This Row],[streak]],0)</f>
        <v>0</v>
      </c>
      <c r="R161" s="10">
        <f>(R160+testdata[[#This Row],[sGain]])/2</f>
        <v>1.6730396907178917</v>
      </c>
      <c r="S161" s="10">
        <f>(S160+testdata[[#This Row],[sLoss]])/2</f>
        <v>0.60294109910917615</v>
      </c>
      <c r="T161" s="10">
        <f>testdata[[#This Row],[avgSgain]]/testdata[[#This Row],[avgSLoss]]</f>
        <v>2.7747978918500462</v>
      </c>
      <c r="U161" s="10">
        <f>100-100/(1+testdata[[#This Row],[sRS]])</f>
        <v>73.508515458296614</v>
      </c>
      <c r="V161" s="19">
        <f>100*IF(testdata[[#This Row],[pctGain]]&gt;MAX(N61:N160),1,IF(testdata[[#This Row],[pctGain]]&lt;MIN(N61:N160),0,COUNTIF(N61:N160,"&lt;"&amp;testdata[[#This Row],[pctGain]])))/100</f>
        <v>58</v>
      </c>
      <c r="W161" s="19">
        <f>(testdata[[#This Row],[rsi(3)]]+testdata[[#This Row],[sRSI(2)]]+testdata[[#This Row],[pctRank(100)]])/3</f>
        <v>51.728610885992758</v>
      </c>
    </row>
    <row r="162" spans="1:23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IF(testdata[[#This Row],[close]]&gt;F161,testdata[[#This Row],[close]]-F161,0)</f>
        <v>2.4300000000000068</v>
      </c>
      <c r="I162" s="2">
        <f>IF(testdata[[#This Row],[close]]&lt;F161,F161-testdata[[#This Row],[close]],0)</f>
        <v>0</v>
      </c>
      <c r="J162" s="2">
        <f>(J161*2+testdata[[#This Row],[gain]])/3</f>
        <v>0.9545375602506424</v>
      </c>
      <c r="K162" s="2">
        <f>(K161*2+testdata[[#This Row],[loss]])/3</f>
        <v>0.46590981025037076</v>
      </c>
      <c r="L162" s="10">
        <f>testdata[[#This Row],[avgGain]]/testdata[[#This Row],[avgLoss]]</f>
        <v>2.0487603807648798</v>
      </c>
      <c r="M162" s="10">
        <f>100-100/(1+testdata[[#This Row],[rs]])</f>
        <v>67.199783678994223</v>
      </c>
      <c r="N162" s="12">
        <f>(testdata[[#This Row],[close]]-F161)/F161</f>
        <v>1.049222797927464E-2</v>
      </c>
      <c r="O162" s="1">
        <f>IF(AND(O161&gt;=0,testdata[[#This Row],[pctGain]]&gt;0),O161+1,IF(AND(O161&lt;=0,testdata[[#This Row],[pctGain]]&lt;0),O161-1,IF(AND(O161&lt;0,testdata[[#This Row],[pctGain]]&gt;0),1,IF(AND(O161&gt;0,testdata[[#This Row],[pctGain]]&lt;0),-1,0))))</f>
        <v>2</v>
      </c>
      <c r="P162" s="1">
        <f>IF(testdata[[#This Row],[streak]]&gt;O161,testdata[[#This Row],[streak]]-O161,0)</f>
        <v>1</v>
      </c>
      <c r="Q162" s="1">
        <f>IF(testdata[[#This Row],[streak]]&lt;O161,O161-testdata[[#This Row],[streak]],0)</f>
        <v>0</v>
      </c>
      <c r="R162" s="10">
        <f>(R161+testdata[[#This Row],[sGain]])/2</f>
        <v>1.336519845358946</v>
      </c>
      <c r="S162" s="10">
        <f>(S161+testdata[[#This Row],[sLoss]])/2</f>
        <v>0.30147054955458807</v>
      </c>
      <c r="T162" s="10">
        <f>testdata[[#This Row],[avgSgain]]/testdata[[#This Row],[avgSLoss]]</f>
        <v>4.4333346900173369</v>
      </c>
      <c r="U162" s="10">
        <f>100-100/(1+testdata[[#This Row],[sRS]])</f>
        <v>81.595096620178765</v>
      </c>
      <c r="V162" s="19">
        <f>100*IF(testdata[[#This Row],[pctGain]]&gt;MAX(N62:N161),1,IF(testdata[[#This Row],[pctGain]]&lt;MIN(N62:N161),0,COUNTIF(N62:N161,"&lt;"&amp;testdata[[#This Row],[pctGain]])))/100</f>
        <v>99</v>
      </c>
      <c r="W162" s="19">
        <f>(testdata[[#This Row],[rsi(3)]]+testdata[[#This Row],[sRSI(2)]]+testdata[[#This Row],[pctRank(100)]])/3</f>
        <v>82.598293433057663</v>
      </c>
    </row>
    <row r="163" spans="1:23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IF(testdata[[#This Row],[close]]&gt;F162,testdata[[#This Row],[close]]-F162,0)</f>
        <v>0</v>
      </c>
      <c r="I163" s="2">
        <f>IF(testdata[[#This Row],[close]]&lt;F162,F162-testdata[[#This Row],[close]],0)</f>
        <v>0.84000000000000341</v>
      </c>
      <c r="J163" s="2">
        <f>(J162*2+testdata[[#This Row],[gain]])/3</f>
        <v>0.63635837350042823</v>
      </c>
      <c r="K163" s="2">
        <f>(K162*2+testdata[[#This Row],[loss]])/3</f>
        <v>0.59060654016691494</v>
      </c>
      <c r="L163" s="10">
        <f>testdata[[#This Row],[avgGain]]/testdata[[#This Row],[avgLoss]]</f>
        <v>1.0774658426921297</v>
      </c>
      <c r="M163" s="10">
        <f>100-100/(1+testdata[[#This Row],[rs]])</f>
        <v>51.864431200268108</v>
      </c>
      <c r="N163" s="12">
        <f>(testdata[[#This Row],[close]]-F162)/F162</f>
        <v>-3.5892834252019118E-3</v>
      </c>
      <c r="O163" s="1">
        <f>IF(AND(O162&gt;=0,testdata[[#This Row],[pctGain]]&gt;0),O162+1,IF(AND(O162&lt;=0,testdata[[#This Row],[pctGain]]&lt;0),O162-1,IF(AND(O162&lt;0,testdata[[#This Row],[pctGain]]&gt;0),1,IF(AND(O162&gt;0,testdata[[#This Row],[pctGain]]&lt;0),-1,0))))</f>
        <v>-1</v>
      </c>
      <c r="P163" s="1">
        <f>IF(testdata[[#This Row],[streak]]&gt;O162,testdata[[#This Row],[streak]]-O162,0)</f>
        <v>0</v>
      </c>
      <c r="Q163" s="1">
        <f>IF(testdata[[#This Row],[streak]]&lt;O162,O162-testdata[[#This Row],[streak]],0)</f>
        <v>3</v>
      </c>
      <c r="R163" s="10">
        <f>(R162+testdata[[#This Row],[sGain]])/2</f>
        <v>0.66825992267947298</v>
      </c>
      <c r="S163" s="10">
        <f>(S162+testdata[[#This Row],[sLoss]])/2</f>
        <v>1.6507352747772941</v>
      </c>
      <c r="T163" s="10">
        <f>testdata[[#This Row],[avgSgain]]/testdata[[#This Row],[avgSLoss]]</f>
        <v>0.40482561491855806</v>
      </c>
      <c r="U163" s="10">
        <f>100-100/(1+testdata[[#This Row],[sRS]])</f>
        <v>28.816787693754222</v>
      </c>
      <c r="V163" s="19">
        <f>100*IF(testdata[[#This Row],[pctGain]]&gt;MAX(N63:N162),1,IF(testdata[[#This Row],[pctGain]]&lt;MIN(N63:N162),0,COUNTIF(N63:N162,"&lt;"&amp;testdata[[#This Row],[pctGain]])))/100</f>
        <v>9</v>
      </c>
      <c r="W163" s="19">
        <f>(testdata[[#This Row],[rsi(3)]]+testdata[[#This Row],[sRSI(2)]]+testdata[[#This Row],[pctRank(100)]])/3</f>
        <v>29.893739631340775</v>
      </c>
    </row>
    <row r="164" spans="1:23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IF(testdata[[#This Row],[close]]&gt;F163,testdata[[#This Row],[close]]-F163,0)</f>
        <v>0</v>
      </c>
      <c r="I164" s="2">
        <f>IF(testdata[[#This Row],[close]]&lt;F163,F163-testdata[[#This Row],[close]],0)</f>
        <v>0.55000000000001137</v>
      </c>
      <c r="J164" s="2">
        <f>(J163*2+testdata[[#This Row],[gain]])/3</f>
        <v>0.42423891566695215</v>
      </c>
      <c r="K164" s="2">
        <f>(K163*2+testdata[[#This Row],[loss]])/3</f>
        <v>0.57707102677794708</v>
      </c>
      <c r="L164" s="10">
        <f>testdata[[#This Row],[avgGain]]/testdata[[#This Row],[avgLoss]]</f>
        <v>0.73515892495187829</v>
      </c>
      <c r="M164" s="10">
        <f>100-100/(1+testdata[[#This Row],[rs]])</f>
        <v>42.368391412461932</v>
      </c>
      <c r="N164" s="12">
        <f>(testdata[[#This Row],[close]]-F163)/F163</f>
        <v>-2.3585917063339394E-3</v>
      </c>
      <c r="O164" s="1">
        <f>IF(AND(O163&gt;=0,testdata[[#This Row],[pctGain]]&gt;0),O163+1,IF(AND(O163&lt;=0,testdata[[#This Row],[pctGain]]&lt;0),O163-1,IF(AND(O163&lt;0,testdata[[#This Row],[pctGain]]&gt;0),1,IF(AND(O163&gt;0,testdata[[#This Row],[pctGain]]&lt;0),-1,0))))</f>
        <v>-2</v>
      </c>
      <c r="P164" s="1">
        <f>IF(testdata[[#This Row],[streak]]&gt;O163,testdata[[#This Row],[streak]]-O163,0)</f>
        <v>0</v>
      </c>
      <c r="Q164" s="1">
        <f>IF(testdata[[#This Row],[streak]]&lt;O163,O163-testdata[[#This Row],[streak]],0)</f>
        <v>1</v>
      </c>
      <c r="R164" s="10">
        <f>(R163+testdata[[#This Row],[sGain]])/2</f>
        <v>0.33412996133973649</v>
      </c>
      <c r="S164" s="10">
        <f>(S163+testdata[[#This Row],[sLoss]])/2</f>
        <v>1.3253676373886472</v>
      </c>
      <c r="T164" s="10">
        <f>testdata[[#This Row],[avgSgain]]/testdata[[#This Row],[avgSLoss]]</f>
        <v>0.25210360651182639</v>
      </c>
      <c r="U164" s="10">
        <f>100-100/(1+testdata[[#This Row],[sRS]])</f>
        <v>20.134404629194336</v>
      </c>
      <c r="V164" s="19">
        <f>100*IF(testdata[[#This Row],[pctGain]]&gt;MAX(N64:N163),1,IF(testdata[[#This Row],[pctGain]]&lt;MIN(N64:N163),0,COUNTIF(N64:N163,"&lt;"&amp;testdata[[#This Row],[pctGain]])))/100</f>
        <v>15</v>
      </c>
      <c r="W164" s="19">
        <f>(testdata[[#This Row],[rsi(3)]]+testdata[[#This Row],[sRSI(2)]]+testdata[[#This Row],[pctRank(100)]])/3</f>
        <v>25.834265347218757</v>
      </c>
    </row>
    <row r="165" spans="1:23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IF(testdata[[#This Row],[close]]&gt;F164,testdata[[#This Row],[close]]-F164,0)</f>
        <v>0.55000000000001137</v>
      </c>
      <c r="I165" s="2">
        <f>IF(testdata[[#This Row],[close]]&lt;F164,F164-testdata[[#This Row],[close]],0)</f>
        <v>0</v>
      </c>
      <c r="J165" s="2">
        <f>(J164*2+testdata[[#This Row],[gain]])/3</f>
        <v>0.46615927711130523</v>
      </c>
      <c r="K165" s="2">
        <f>(K164*2+testdata[[#This Row],[loss]])/3</f>
        <v>0.38471401785196474</v>
      </c>
      <c r="L165" s="10">
        <f>testdata[[#This Row],[avgGain]]/testdata[[#This Row],[avgLoss]]</f>
        <v>1.2117033835005202</v>
      </c>
      <c r="M165" s="10">
        <f>100-100/(1+testdata[[#This Row],[rs]])</f>
        <v>54.785980459220795</v>
      </c>
      <c r="N165" s="12">
        <f>(testdata[[#This Row],[close]]-F164)/F164</f>
        <v>2.3641678129298978E-3</v>
      </c>
      <c r="O165" s="1">
        <f>IF(AND(O164&gt;=0,testdata[[#This Row],[pctGain]]&gt;0),O164+1,IF(AND(O164&lt;=0,testdata[[#This Row],[pctGain]]&lt;0),O164-1,IF(AND(O164&lt;0,testdata[[#This Row],[pctGain]]&gt;0),1,IF(AND(O164&gt;0,testdata[[#This Row],[pctGain]]&lt;0),-1,0))))</f>
        <v>1</v>
      </c>
      <c r="P165" s="1">
        <f>IF(testdata[[#This Row],[streak]]&gt;O164,testdata[[#This Row],[streak]]-O164,0)</f>
        <v>3</v>
      </c>
      <c r="Q165" s="1">
        <f>IF(testdata[[#This Row],[streak]]&lt;O164,O164-testdata[[#This Row],[streak]],0)</f>
        <v>0</v>
      </c>
      <c r="R165" s="10">
        <f>(R164+testdata[[#This Row],[sGain]])/2</f>
        <v>1.6670649806698683</v>
      </c>
      <c r="S165" s="10">
        <f>(S164+testdata[[#This Row],[sLoss]])/2</f>
        <v>0.66268381869432358</v>
      </c>
      <c r="T165" s="10">
        <f>testdata[[#This Row],[avgSgain]]/testdata[[#This Row],[avgSLoss]]</f>
        <v>2.5156265079090998</v>
      </c>
      <c r="U165" s="10">
        <f>100-100/(1+testdata[[#This Row],[sRS]])</f>
        <v>71.555567755838069</v>
      </c>
      <c r="V165" s="19">
        <f>100*IF(testdata[[#This Row],[pctGain]]&gt;MAX(N65:N164),1,IF(testdata[[#This Row],[pctGain]]&lt;MIN(N65:N164),0,COUNTIF(N65:N164,"&lt;"&amp;testdata[[#This Row],[pctGain]])))/100</f>
        <v>76</v>
      </c>
      <c r="W165" s="19">
        <f>(testdata[[#This Row],[rsi(3)]]+testdata[[#This Row],[sRSI(2)]]+testdata[[#This Row],[pctRank(100)]])/3</f>
        <v>67.447182738352964</v>
      </c>
    </row>
    <row r="166" spans="1:23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IF(testdata[[#This Row],[close]]&gt;F165,testdata[[#This Row],[close]]-F165,0)</f>
        <v>9.9999999999909051E-3</v>
      </c>
      <c r="I166" s="2">
        <f>IF(testdata[[#This Row],[close]]&lt;F165,F165-testdata[[#This Row],[close]],0)</f>
        <v>0</v>
      </c>
      <c r="J166" s="2">
        <f>(J165*2+testdata[[#This Row],[gain]])/3</f>
        <v>0.3141061847408671</v>
      </c>
      <c r="K166" s="2">
        <f>(K165*2+testdata[[#This Row],[loss]])/3</f>
        <v>0.25647601190130981</v>
      </c>
      <c r="L166" s="10">
        <f>testdata[[#This Row],[avgGain]]/testdata[[#This Row],[avgLoss]]</f>
        <v>1.2247000505518348</v>
      </c>
      <c r="M166" s="10">
        <f>100-100/(1+testdata[[#This Row],[rs]])</f>
        <v>55.050120138579992</v>
      </c>
      <c r="N166" s="12">
        <f>(testdata[[#This Row],[close]]-F165)/F165</f>
        <v>4.2883485569668101E-5</v>
      </c>
      <c r="O166" s="1">
        <f>IF(AND(O165&gt;=0,testdata[[#This Row],[pctGain]]&gt;0),O165+1,IF(AND(O165&lt;=0,testdata[[#This Row],[pctGain]]&lt;0),O165-1,IF(AND(O165&lt;0,testdata[[#This Row],[pctGain]]&gt;0),1,IF(AND(O165&gt;0,testdata[[#This Row],[pctGain]]&lt;0),-1,0))))</f>
        <v>2</v>
      </c>
      <c r="P166" s="1">
        <f>IF(testdata[[#This Row],[streak]]&gt;O165,testdata[[#This Row],[streak]]-O165,0)</f>
        <v>1</v>
      </c>
      <c r="Q166" s="1">
        <f>IF(testdata[[#This Row],[streak]]&lt;O165,O165-testdata[[#This Row],[streak]],0)</f>
        <v>0</v>
      </c>
      <c r="R166" s="10">
        <f>(R165+testdata[[#This Row],[sGain]])/2</f>
        <v>1.3335324903349342</v>
      </c>
      <c r="S166" s="10">
        <f>(S165+testdata[[#This Row],[sLoss]])/2</f>
        <v>0.33134190934716179</v>
      </c>
      <c r="T166" s="10">
        <f>testdata[[#This Row],[avgSgain]]/testdata[[#This Row],[avgSLoss]]</f>
        <v>4.0246417755072823</v>
      </c>
      <c r="U166" s="10">
        <f>100-100/(1+testdata[[#This Row],[sRS]])</f>
        <v>80.098083710673265</v>
      </c>
      <c r="V166" s="19">
        <f>100*IF(testdata[[#This Row],[pctGain]]&gt;MAX(N66:N165),1,IF(testdata[[#This Row],[pctGain]]&lt;MIN(N66:N165),0,COUNTIF(N66:N165,"&lt;"&amp;testdata[[#This Row],[pctGain]])))/100</f>
        <v>49</v>
      </c>
      <c r="W166" s="19">
        <f>(testdata[[#This Row],[rsi(3)]]+testdata[[#This Row],[sRSI(2)]]+testdata[[#This Row],[pctRank(100)]])/3</f>
        <v>61.382734616417757</v>
      </c>
    </row>
    <row r="167" spans="1:23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IF(testdata[[#This Row],[close]]&gt;F166,testdata[[#This Row],[close]]-F166,0)</f>
        <v>0.26000000000001933</v>
      </c>
      <c r="I167" s="2">
        <f>IF(testdata[[#This Row],[close]]&lt;F166,F166-testdata[[#This Row],[close]],0)</f>
        <v>0</v>
      </c>
      <c r="J167" s="2">
        <f>(J166*2+testdata[[#This Row],[gain]])/3</f>
        <v>0.29607078982725116</v>
      </c>
      <c r="K167" s="2">
        <f>(K166*2+testdata[[#This Row],[loss]])/3</f>
        <v>0.17098400793420654</v>
      </c>
      <c r="L167" s="10">
        <f>testdata[[#This Row],[avgGain]]/testdata[[#This Row],[avgLoss]]</f>
        <v>1.7315700655535993</v>
      </c>
      <c r="M167" s="10">
        <f>100-100/(1+testdata[[#This Row],[rs]])</f>
        <v>63.391017766284797</v>
      </c>
      <c r="N167" s="12">
        <f>(testdata[[#This Row],[close]]-F166)/F166</f>
        <v>1.1149228130361035E-3</v>
      </c>
      <c r="O167" s="1">
        <f>IF(AND(O166&gt;=0,testdata[[#This Row],[pctGain]]&gt;0),O166+1,IF(AND(O166&lt;=0,testdata[[#This Row],[pctGain]]&lt;0),O166-1,IF(AND(O166&lt;0,testdata[[#This Row],[pctGain]]&gt;0),1,IF(AND(O166&gt;0,testdata[[#This Row],[pctGain]]&lt;0),-1,0))))</f>
        <v>3</v>
      </c>
      <c r="P167" s="1">
        <f>IF(testdata[[#This Row],[streak]]&gt;O166,testdata[[#This Row],[streak]]-O166,0)</f>
        <v>1</v>
      </c>
      <c r="Q167" s="1">
        <f>IF(testdata[[#This Row],[streak]]&lt;O166,O166-testdata[[#This Row],[streak]],0)</f>
        <v>0</v>
      </c>
      <c r="R167" s="10">
        <f>(R166+testdata[[#This Row],[sGain]])/2</f>
        <v>1.1667662451674672</v>
      </c>
      <c r="S167" s="10">
        <f>(S166+testdata[[#This Row],[sLoss]])/2</f>
        <v>0.16567095467358089</v>
      </c>
      <c r="T167" s="10">
        <f>testdata[[#This Row],[avgSgain]]/testdata[[#This Row],[avgSLoss]]</f>
        <v>7.0426723107036473</v>
      </c>
      <c r="U167" s="10">
        <f>100-100/(1+testdata[[#This Row],[sRS]])</f>
        <v>87.566321722829073</v>
      </c>
      <c r="V167" s="19">
        <f>100*IF(testdata[[#This Row],[pctGain]]&gt;MAX(N67:N166),1,IF(testdata[[#This Row],[pctGain]]&lt;MIN(N67:N166),0,COUNTIF(N67:N166,"&lt;"&amp;testdata[[#This Row],[pctGain]])))/100</f>
        <v>60</v>
      </c>
      <c r="W167" s="19">
        <f>(testdata[[#This Row],[rsi(3)]]+testdata[[#This Row],[sRSI(2)]]+testdata[[#This Row],[pctRank(100)]])/3</f>
        <v>70.319113163037954</v>
      </c>
    </row>
    <row r="168" spans="1:23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IF(testdata[[#This Row],[close]]&gt;F167,testdata[[#This Row],[close]]-F167,0)</f>
        <v>1.1099999999999852</v>
      </c>
      <c r="I168" s="2">
        <f>IF(testdata[[#This Row],[close]]&lt;F167,F167-testdata[[#This Row],[close]],0)</f>
        <v>0</v>
      </c>
      <c r="J168" s="2">
        <f>(J167*2+testdata[[#This Row],[gain]])/3</f>
        <v>0.56738052655149585</v>
      </c>
      <c r="K168" s="2">
        <f>(K167*2+testdata[[#This Row],[loss]])/3</f>
        <v>0.11398933862280436</v>
      </c>
      <c r="L168" s="10">
        <f>testdata[[#This Row],[avgGain]]/testdata[[#This Row],[avgLoss]]</f>
        <v>4.9774876616223072</v>
      </c>
      <c r="M168" s="10">
        <f>100-100/(1+testdata[[#This Row],[rs]])</f>
        <v>83.270563544273429</v>
      </c>
      <c r="N168" s="12">
        <f>(testdata[[#This Row],[close]]-F167)/F167</f>
        <v>4.7545618093034576E-3</v>
      </c>
      <c r="O168" s="1">
        <f>IF(AND(O167&gt;=0,testdata[[#This Row],[pctGain]]&gt;0),O167+1,IF(AND(O167&lt;=0,testdata[[#This Row],[pctGain]]&lt;0),O167-1,IF(AND(O167&lt;0,testdata[[#This Row],[pctGain]]&gt;0),1,IF(AND(O167&gt;0,testdata[[#This Row],[pctGain]]&lt;0),-1,0))))</f>
        <v>4</v>
      </c>
      <c r="P168" s="1">
        <f>IF(testdata[[#This Row],[streak]]&gt;O167,testdata[[#This Row],[streak]]-O167,0)</f>
        <v>1</v>
      </c>
      <c r="Q168" s="1">
        <f>IF(testdata[[#This Row],[streak]]&lt;O167,O167-testdata[[#This Row],[streak]],0)</f>
        <v>0</v>
      </c>
      <c r="R168" s="10">
        <f>(R167+testdata[[#This Row],[sGain]])/2</f>
        <v>1.0833831225837336</v>
      </c>
      <c r="S168" s="10">
        <f>(S167+testdata[[#This Row],[sLoss]])/2</f>
        <v>8.2835477336790447E-2</v>
      </c>
      <c r="T168" s="10">
        <f>testdata[[#This Row],[avgSgain]]/testdata[[#This Row],[avgSLoss]]</f>
        <v>13.078733381096377</v>
      </c>
      <c r="U168" s="10">
        <f>100-100/(1+testdata[[#This Row],[sRS]])</f>
        <v>92.897088303819231</v>
      </c>
      <c r="V168" s="19">
        <f>100*IF(testdata[[#This Row],[pctGain]]&gt;MAX(N68:N167),1,IF(testdata[[#This Row],[pctGain]]&lt;MIN(N68:N167),0,COUNTIF(N68:N167,"&lt;"&amp;testdata[[#This Row],[pctGain]])))/100</f>
        <v>83</v>
      </c>
      <c r="W168" s="19">
        <f>(testdata[[#This Row],[rsi(3)]]+testdata[[#This Row],[sRSI(2)]]+testdata[[#This Row],[pctRank(100)]])/3</f>
        <v>86.389217282697544</v>
      </c>
    </row>
    <row r="169" spans="1:23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IF(testdata[[#This Row],[close]]&gt;F168,testdata[[#This Row],[close]]-F168,0)</f>
        <v>1.4099999999999966</v>
      </c>
      <c r="I169" s="2">
        <f>IF(testdata[[#This Row],[close]]&lt;F168,F168-testdata[[#This Row],[close]],0)</f>
        <v>0</v>
      </c>
      <c r="J169" s="2">
        <f>(J168*2+testdata[[#This Row],[gain]])/3</f>
        <v>0.84825368436766269</v>
      </c>
      <c r="K169" s="2">
        <f>(K168*2+testdata[[#This Row],[loss]])/3</f>
        <v>7.5992892415202906E-2</v>
      </c>
      <c r="L169" s="10">
        <f>testdata[[#This Row],[avgGain]]/testdata[[#This Row],[avgLoss]]</f>
        <v>11.16227659467221</v>
      </c>
      <c r="M169" s="10">
        <f>100-100/(1+testdata[[#This Row],[rs]])</f>
        <v>91.777855139077673</v>
      </c>
      <c r="N169" s="12">
        <f>(testdata[[#This Row],[close]]-F168)/F168</f>
        <v>6.0109988489576525E-3</v>
      </c>
      <c r="O169" s="1">
        <f>IF(AND(O168&gt;=0,testdata[[#This Row],[pctGain]]&gt;0),O168+1,IF(AND(O168&lt;=0,testdata[[#This Row],[pctGain]]&lt;0),O168-1,IF(AND(O168&lt;0,testdata[[#This Row],[pctGain]]&gt;0),1,IF(AND(O168&gt;0,testdata[[#This Row],[pctGain]]&lt;0),-1,0))))</f>
        <v>5</v>
      </c>
      <c r="P169" s="1">
        <f>IF(testdata[[#This Row],[streak]]&gt;O168,testdata[[#This Row],[streak]]-O168,0)</f>
        <v>1</v>
      </c>
      <c r="Q169" s="1">
        <f>IF(testdata[[#This Row],[streak]]&lt;O168,O168-testdata[[#This Row],[streak]],0)</f>
        <v>0</v>
      </c>
      <c r="R169" s="10">
        <f>(R168+testdata[[#This Row],[sGain]])/2</f>
        <v>1.0416915612918669</v>
      </c>
      <c r="S169" s="10">
        <f>(S168+testdata[[#This Row],[sLoss]])/2</f>
        <v>4.1417738668395224E-2</v>
      </c>
      <c r="T169" s="10">
        <f>testdata[[#This Row],[avgSgain]]/testdata[[#This Row],[avgSLoss]]</f>
        <v>25.150855521881837</v>
      </c>
      <c r="U169" s="10">
        <f>100-100/(1+testdata[[#This Row],[sRS]])</f>
        <v>96.17603332646901</v>
      </c>
      <c r="V169" s="19">
        <f>100*IF(testdata[[#This Row],[pctGain]]&gt;MAX(N69:N168),1,IF(testdata[[#This Row],[pctGain]]&lt;MIN(N69:N168),0,COUNTIF(N69:N168,"&lt;"&amp;testdata[[#This Row],[pctGain]])))/100</f>
        <v>89</v>
      </c>
      <c r="W169" s="19">
        <f>(testdata[[#This Row],[rsi(3)]]+testdata[[#This Row],[sRSI(2)]]+testdata[[#This Row],[pctRank(100)]])/3</f>
        <v>92.317962821848894</v>
      </c>
    </row>
    <row r="170" spans="1:23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IF(testdata[[#This Row],[close]]&gt;F169,testdata[[#This Row],[close]]-F169,0)</f>
        <v>0.33000000000001251</v>
      </c>
      <c r="I170" s="2">
        <f>IF(testdata[[#This Row],[close]]&lt;F169,F169-testdata[[#This Row],[close]],0)</f>
        <v>0</v>
      </c>
      <c r="J170" s="2">
        <f>(J169*2+testdata[[#This Row],[gain]])/3</f>
        <v>0.67550245624511263</v>
      </c>
      <c r="K170" s="2">
        <f>(K169*2+testdata[[#This Row],[loss]])/3</f>
        <v>5.0661928276801937E-2</v>
      </c>
      <c r="L170" s="10">
        <f>testdata[[#This Row],[avgGain]]/testdata[[#This Row],[avgLoss]]</f>
        <v>13.333532283934497</v>
      </c>
      <c r="M170" s="10">
        <f>100-100/(1+testdata[[#This Row],[rs]])</f>
        <v>93.023352651733774</v>
      </c>
      <c r="N170" s="12">
        <f>(testdata[[#This Row],[close]]-F169)/F169</f>
        <v>1.398423595219987E-3</v>
      </c>
      <c r="O170" s="1">
        <f>IF(AND(O169&gt;=0,testdata[[#This Row],[pctGain]]&gt;0),O169+1,IF(AND(O169&lt;=0,testdata[[#This Row],[pctGain]]&lt;0),O169-1,IF(AND(O169&lt;0,testdata[[#This Row],[pctGain]]&gt;0),1,IF(AND(O169&gt;0,testdata[[#This Row],[pctGain]]&lt;0),-1,0))))</f>
        <v>6</v>
      </c>
      <c r="P170" s="1">
        <f>IF(testdata[[#This Row],[streak]]&gt;O169,testdata[[#This Row],[streak]]-O169,0)</f>
        <v>1</v>
      </c>
      <c r="Q170" s="1">
        <f>IF(testdata[[#This Row],[streak]]&lt;O169,O169-testdata[[#This Row],[streak]],0)</f>
        <v>0</v>
      </c>
      <c r="R170" s="10">
        <f>(R169+testdata[[#This Row],[sGain]])/2</f>
        <v>1.0208457806459335</v>
      </c>
      <c r="S170" s="10">
        <f>(S169+testdata[[#This Row],[sLoss]])/2</f>
        <v>2.0708869334197612E-2</v>
      </c>
      <c r="T170" s="10">
        <f>testdata[[#This Row],[avgSgain]]/testdata[[#This Row],[avgSLoss]]</f>
        <v>49.295099803452757</v>
      </c>
      <c r="U170" s="10">
        <f>100-100/(1+testdata[[#This Row],[sRS]])</f>
        <v>98.011734733785431</v>
      </c>
      <c r="V170" s="19">
        <f>100*IF(testdata[[#This Row],[pctGain]]&gt;MAX(N70:N169),1,IF(testdata[[#This Row],[pctGain]]&lt;MIN(N70:N169),0,COUNTIF(N70:N169,"&lt;"&amp;testdata[[#This Row],[pctGain]])))/100</f>
        <v>61</v>
      </c>
      <c r="W170" s="19">
        <f>(testdata[[#This Row],[rsi(3)]]+testdata[[#This Row],[sRSI(2)]]+testdata[[#This Row],[pctRank(100)]])/3</f>
        <v>84.011695795173068</v>
      </c>
    </row>
    <row r="171" spans="1:23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IF(testdata[[#This Row],[close]]&gt;F170,testdata[[#This Row],[close]]-F170,0)</f>
        <v>0</v>
      </c>
      <c r="I171" s="2">
        <f>IF(testdata[[#This Row],[close]]&lt;F170,F170-testdata[[#This Row],[close]],0)</f>
        <v>1.6899999999999977</v>
      </c>
      <c r="J171" s="2">
        <f>(J170*2+testdata[[#This Row],[gain]])/3</f>
        <v>0.45033497083007507</v>
      </c>
      <c r="K171" s="2">
        <f>(K170*2+testdata[[#This Row],[loss]])/3</f>
        <v>0.59710795218453383</v>
      </c>
      <c r="L171" s="10">
        <f>testdata[[#This Row],[avgGain]]/testdata[[#This Row],[avgLoss]]</f>
        <v>0.75419355776876484</v>
      </c>
      <c r="M171" s="10">
        <f>100-100/(1+testdata[[#This Row],[rs]])</f>
        <v>42.993748006238064</v>
      </c>
      <c r="N171" s="12">
        <f>(testdata[[#This Row],[close]]-F170)/F170</f>
        <v>-7.1516228682662504E-3</v>
      </c>
      <c r="O171" s="1">
        <f>IF(AND(O170&gt;=0,testdata[[#This Row],[pctGain]]&gt;0),O170+1,IF(AND(O170&lt;=0,testdata[[#This Row],[pctGain]]&lt;0),O170-1,IF(AND(O170&lt;0,testdata[[#This Row],[pctGain]]&gt;0),1,IF(AND(O170&gt;0,testdata[[#This Row],[pctGain]]&lt;0),-1,0))))</f>
        <v>-1</v>
      </c>
      <c r="P171" s="1">
        <f>IF(testdata[[#This Row],[streak]]&gt;O170,testdata[[#This Row],[streak]]-O170,0)</f>
        <v>0</v>
      </c>
      <c r="Q171" s="1">
        <f>IF(testdata[[#This Row],[streak]]&lt;O170,O170-testdata[[#This Row],[streak]],0)</f>
        <v>7</v>
      </c>
      <c r="R171" s="10">
        <f>(R170+testdata[[#This Row],[sGain]])/2</f>
        <v>0.51042289032296673</v>
      </c>
      <c r="S171" s="10">
        <f>(S170+testdata[[#This Row],[sLoss]])/2</f>
        <v>3.5103544346670987</v>
      </c>
      <c r="T171" s="10">
        <f>testdata[[#This Row],[avgSgain]]/testdata[[#This Row],[avgSLoss]]</f>
        <v>0.14540494409402058</v>
      </c>
      <c r="U171" s="10">
        <f>100-100/(1+testdata[[#This Row],[sRS]])</f>
        <v>12.694632133706335</v>
      </c>
      <c r="V171" s="19">
        <f>100*IF(testdata[[#This Row],[pctGain]]&gt;MAX(N71:N170),1,IF(testdata[[#This Row],[pctGain]]&lt;MIN(N71:N170),0,COUNTIF(N71:N170,"&lt;"&amp;testdata[[#This Row],[pctGain]])))/100</f>
        <v>6</v>
      </c>
      <c r="W171" s="19">
        <f>(testdata[[#This Row],[rsi(3)]]+testdata[[#This Row],[sRSI(2)]]+testdata[[#This Row],[pctRank(100)]])/3</f>
        <v>20.562793379981468</v>
      </c>
    </row>
    <row r="172" spans="1:23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IF(testdata[[#This Row],[close]]&gt;F171,testdata[[#This Row],[close]]-F171,0)</f>
        <v>0.79999999999998295</v>
      </c>
      <c r="I172" s="2">
        <f>IF(testdata[[#This Row],[close]]&lt;F171,F171-testdata[[#This Row],[close]],0)</f>
        <v>0</v>
      </c>
      <c r="J172" s="2">
        <f>(J171*2+testdata[[#This Row],[gain]])/3</f>
        <v>0.56688998055337769</v>
      </c>
      <c r="K172" s="2">
        <f>(K171*2+testdata[[#This Row],[loss]])/3</f>
        <v>0.39807196812302253</v>
      </c>
      <c r="L172" s="10">
        <f>testdata[[#This Row],[avgGain]]/testdata[[#This Row],[avgLoss]]</f>
        <v>1.4240891746946187</v>
      </c>
      <c r="M172" s="10">
        <f>100-100/(1+testdata[[#This Row],[rs]])</f>
        <v>58.747392198309797</v>
      </c>
      <c r="N172" s="12">
        <f>(testdata[[#This Row],[close]]-F171)/F171</f>
        <v>3.40976898815098E-3</v>
      </c>
      <c r="O172" s="1">
        <f>IF(AND(O171&gt;=0,testdata[[#This Row],[pctGain]]&gt;0),O171+1,IF(AND(O171&lt;=0,testdata[[#This Row],[pctGain]]&lt;0),O171-1,IF(AND(O171&lt;0,testdata[[#This Row],[pctGain]]&gt;0),1,IF(AND(O171&gt;0,testdata[[#This Row],[pctGain]]&lt;0),-1,0))))</f>
        <v>1</v>
      </c>
      <c r="P172" s="1">
        <f>IF(testdata[[#This Row],[streak]]&gt;O171,testdata[[#This Row],[streak]]-O171,0)</f>
        <v>2</v>
      </c>
      <c r="Q172" s="1">
        <f>IF(testdata[[#This Row],[streak]]&lt;O171,O171-testdata[[#This Row],[streak]],0)</f>
        <v>0</v>
      </c>
      <c r="R172" s="10">
        <f>(R171+testdata[[#This Row],[sGain]])/2</f>
        <v>1.2552114451614833</v>
      </c>
      <c r="S172" s="10">
        <f>(S171+testdata[[#This Row],[sLoss]])/2</f>
        <v>1.7551772173335494</v>
      </c>
      <c r="T172" s="10">
        <f>testdata[[#This Row],[avgSgain]]/testdata[[#This Row],[avgSLoss]]</f>
        <v>0.71514798207578723</v>
      </c>
      <c r="U172" s="10">
        <f>100-100/(1+testdata[[#This Row],[sRS]])</f>
        <v>41.695992972586957</v>
      </c>
      <c r="V172" s="19">
        <f>100*IF(testdata[[#This Row],[pctGain]]&gt;MAX(N72:N171),1,IF(testdata[[#This Row],[pctGain]]&lt;MIN(N72:N171),0,COUNTIF(N72:N171,"&lt;"&amp;testdata[[#This Row],[pctGain]])))/100</f>
        <v>78</v>
      </c>
      <c r="W172" s="19">
        <f>(testdata[[#This Row],[rsi(3)]]+testdata[[#This Row],[sRSI(2)]]+testdata[[#This Row],[pctRank(100)]])/3</f>
        <v>59.48112839029892</v>
      </c>
    </row>
    <row r="173" spans="1:23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IF(testdata[[#This Row],[close]]&gt;F172,testdata[[#This Row],[close]]-F172,0)</f>
        <v>0</v>
      </c>
      <c r="I173" s="2">
        <f>IF(testdata[[#This Row],[close]]&lt;F172,F172-testdata[[#This Row],[close]],0)</f>
        <v>3.0000000000001137E-2</v>
      </c>
      <c r="J173" s="2">
        <f>(J172*2+testdata[[#This Row],[gain]])/3</f>
        <v>0.37792665370225181</v>
      </c>
      <c r="K173" s="2">
        <f>(K172*2+testdata[[#This Row],[loss]])/3</f>
        <v>0.27538131208201538</v>
      </c>
      <c r="L173" s="10">
        <f>testdata[[#This Row],[avgGain]]/testdata[[#This Row],[avgLoss]]</f>
        <v>1.3723758189869322</v>
      </c>
      <c r="M173" s="10">
        <f>100-100/(1+testdata[[#This Row],[rs]])</f>
        <v>57.848162504580465</v>
      </c>
      <c r="N173" s="12">
        <f>(testdata[[#This Row],[close]]-F172)/F172</f>
        <v>-1.2743182397417866E-4</v>
      </c>
      <c r="O173" s="1">
        <f>IF(AND(O172&gt;=0,testdata[[#This Row],[pctGain]]&gt;0),O172+1,IF(AND(O172&lt;=0,testdata[[#This Row],[pctGain]]&lt;0),O172-1,IF(AND(O172&lt;0,testdata[[#This Row],[pctGain]]&gt;0),1,IF(AND(O172&gt;0,testdata[[#This Row],[pctGain]]&lt;0),-1,0))))</f>
        <v>-1</v>
      </c>
      <c r="P173" s="1">
        <f>IF(testdata[[#This Row],[streak]]&gt;O172,testdata[[#This Row],[streak]]-O172,0)</f>
        <v>0</v>
      </c>
      <c r="Q173" s="1">
        <f>IF(testdata[[#This Row],[streak]]&lt;O172,O172-testdata[[#This Row],[streak]],0)</f>
        <v>2</v>
      </c>
      <c r="R173" s="10">
        <f>(R172+testdata[[#This Row],[sGain]])/2</f>
        <v>0.62760572258074165</v>
      </c>
      <c r="S173" s="10">
        <f>(S172+testdata[[#This Row],[sLoss]])/2</f>
        <v>1.8775886086667746</v>
      </c>
      <c r="T173" s="10">
        <f>testdata[[#This Row],[avgSgain]]/testdata[[#This Row],[avgSLoss]]</f>
        <v>0.33426157342655999</v>
      </c>
      <c r="U173" s="10">
        <f>100-100/(1+testdata[[#This Row],[sRS]])</f>
        <v>25.052177180530805</v>
      </c>
      <c r="V173" s="19">
        <f>100*IF(testdata[[#This Row],[pctGain]]&gt;MAX(N73:N172),1,IF(testdata[[#This Row],[pctGain]]&lt;MIN(N73:N172),0,COUNTIF(N73:N172,"&lt;"&amp;testdata[[#This Row],[pctGain]])))/100</f>
        <v>42</v>
      </c>
      <c r="W173" s="19">
        <f>(testdata[[#This Row],[rsi(3)]]+testdata[[#This Row],[sRSI(2)]]+testdata[[#This Row],[pctRank(100)]])/3</f>
        <v>41.633446561703757</v>
      </c>
    </row>
    <row r="174" spans="1:23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IF(testdata[[#This Row],[close]]&gt;F173,testdata[[#This Row],[close]]-F173,0)</f>
        <v>0</v>
      </c>
      <c r="I174" s="2">
        <f>IF(testdata[[#This Row],[close]]&lt;F173,F173-testdata[[#This Row],[close]],0)</f>
        <v>0.27999999999997272</v>
      </c>
      <c r="J174" s="2">
        <f>(J173*2+testdata[[#This Row],[gain]])/3</f>
        <v>0.25195110246816788</v>
      </c>
      <c r="K174" s="2">
        <f>(K173*2+testdata[[#This Row],[loss]])/3</f>
        <v>0.27692087472133448</v>
      </c>
      <c r="L174" s="10">
        <f>testdata[[#This Row],[avgGain]]/testdata[[#This Row],[avgLoss]]</f>
        <v>0.90983066091245857</v>
      </c>
      <c r="M174" s="10">
        <f>100-100/(1+testdata[[#This Row],[rs]])</f>
        <v>47.639336802655023</v>
      </c>
      <c r="N174" s="12">
        <f>(testdata[[#This Row],[close]]-F173)/F173</f>
        <v>-1.1895152725263296E-3</v>
      </c>
      <c r="O174" s="1">
        <f>IF(AND(O173&gt;=0,testdata[[#This Row],[pctGain]]&gt;0),O173+1,IF(AND(O173&lt;=0,testdata[[#This Row],[pctGain]]&lt;0),O173-1,IF(AND(O173&lt;0,testdata[[#This Row],[pctGain]]&gt;0),1,IF(AND(O173&gt;0,testdata[[#This Row],[pctGain]]&lt;0),-1,0))))</f>
        <v>-2</v>
      </c>
      <c r="P174" s="1">
        <f>IF(testdata[[#This Row],[streak]]&gt;O173,testdata[[#This Row],[streak]]-O173,0)</f>
        <v>0</v>
      </c>
      <c r="Q174" s="1">
        <f>IF(testdata[[#This Row],[streak]]&lt;O173,O173-testdata[[#This Row],[streak]],0)</f>
        <v>1</v>
      </c>
      <c r="R174" s="10">
        <f>(R173+testdata[[#This Row],[sGain]])/2</f>
        <v>0.31380286129037083</v>
      </c>
      <c r="S174" s="10">
        <f>(S173+testdata[[#This Row],[sLoss]])/2</f>
        <v>1.4387943043333873</v>
      </c>
      <c r="T174" s="10">
        <f>testdata[[#This Row],[avgSgain]]/testdata[[#This Row],[avgSLoss]]</f>
        <v>0.2181012673912133</v>
      </c>
      <c r="U174" s="10">
        <f>100-100/(1+testdata[[#This Row],[sRS]])</f>
        <v>17.905019330479561</v>
      </c>
      <c r="V174" s="19">
        <f>100*IF(testdata[[#This Row],[pctGain]]&gt;MAX(N74:N173),1,IF(testdata[[#This Row],[pctGain]]&lt;MIN(N74:N173),0,COUNTIF(N74:N173,"&lt;"&amp;testdata[[#This Row],[pctGain]])))/100</f>
        <v>24</v>
      </c>
      <c r="W174" s="19">
        <f>(testdata[[#This Row],[rsi(3)]]+testdata[[#This Row],[sRSI(2)]]+testdata[[#This Row],[pctRank(100)]])/3</f>
        <v>29.848118711044862</v>
      </c>
    </row>
    <row r="175" spans="1:23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IF(testdata[[#This Row],[close]]&gt;F174,testdata[[#This Row],[close]]-F174,0)</f>
        <v>2.5099999999999909</v>
      </c>
      <c r="I175" s="2">
        <f>IF(testdata[[#This Row],[close]]&lt;F174,F174-testdata[[#This Row],[close]],0)</f>
        <v>0</v>
      </c>
      <c r="J175" s="2">
        <f>(J174*2+testdata[[#This Row],[gain]])/3</f>
        <v>1.0046340683121089</v>
      </c>
      <c r="K175" s="2">
        <f>(K174*2+testdata[[#This Row],[loss]])/3</f>
        <v>0.18461391648088965</v>
      </c>
      <c r="L175" s="10">
        <f>testdata[[#This Row],[avgGain]]/testdata[[#This Row],[avgLoss]]</f>
        <v>5.4418111454566525</v>
      </c>
      <c r="M175" s="10">
        <f>100-100/(1+testdata[[#This Row],[rs]])</f>
        <v>84.476415445595762</v>
      </c>
      <c r="N175" s="12">
        <f>(testdata[[#This Row],[close]]-F174)/F174</f>
        <v>1.0675853855642001E-2</v>
      </c>
      <c r="O175" s="1">
        <f>IF(AND(O174&gt;=0,testdata[[#This Row],[pctGain]]&gt;0),O174+1,IF(AND(O174&lt;=0,testdata[[#This Row],[pctGain]]&lt;0),O174-1,IF(AND(O174&lt;0,testdata[[#This Row],[pctGain]]&gt;0),1,IF(AND(O174&gt;0,testdata[[#This Row],[pctGain]]&lt;0),-1,0))))</f>
        <v>1</v>
      </c>
      <c r="P175" s="1">
        <f>IF(testdata[[#This Row],[streak]]&gt;O174,testdata[[#This Row],[streak]]-O174,0)</f>
        <v>3</v>
      </c>
      <c r="Q175" s="1">
        <f>IF(testdata[[#This Row],[streak]]&lt;O174,O174-testdata[[#This Row],[streak]],0)</f>
        <v>0</v>
      </c>
      <c r="R175" s="10">
        <f>(R174+testdata[[#This Row],[sGain]])/2</f>
        <v>1.6569014306451855</v>
      </c>
      <c r="S175" s="10">
        <f>(S174+testdata[[#This Row],[sLoss]])/2</f>
        <v>0.71939715216669364</v>
      </c>
      <c r="T175" s="10">
        <f>testdata[[#This Row],[avgSgain]]/testdata[[#This Row],[avgSLoss]]</f>
        <v>2.3031804138435898</v>
      </c>
      <c r="U175" s="10">
        <f>100-100/(1+testdata[[#This Row],[sRS]])</f>
        <v>69.726146479646957</v>
      </c>
      <c r="V175" s="19">
        <f>100*IF(testdata[[#This Row],[pctGain]]&gt;MAX(N75:N174),1,IF(testdata[[#This Row],[pctGain]]&lt;MIN(N75:N174),0,COUNTIF(N75:N174,"&lt;"&amp;testdata[[#This Row],[pctGain]])))/100</f>
        <v>99</v>
      </c>
      <c r="W175" s="19">
        <f>(testdata[[#This Row],[rsi(3)]]+testdata[[#This Row],[sRSI(2)]]+testdata[[#This Row],[pctRank(100)]])/3</f>
        <v>84.400853975080906</v>
      </c>
    </row>
    <row r="176" spans="1:23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IF(testdata[[#This Row],[close]]&gt;F175,testdata[[#This Row],[close]]-F175,0)</f>
        <v>0.79999999999998295</v>
      </c>
      <c r="I176" s="2">
        <f>IF(testdata[[#This Row],[close]]&lt;F175,F175-testdata[[#This Row],[close]],0)</f>
        <v>0</v>
      </c>
      <c r="J176" s="2">
        <f>(J175*2+testdata[[#This Row],[gain]])/3</f>
        <v>0.93642271220806694</v>
      </c>
      <c r="K176" s="2">
        <f>(K175*2+testdata[[#This Row],[loss]])/3</f>
        <v>0.1230759443205931</v>
      </c>
      <c r="L176" s="10">
        <f>testdata[[#This Row],[avgGain]]/testdata[[#This Row],[avgLoss]]</f>
        <v>7.6084950424498548</v>
      </c>
      <c r="M176" s="10">
        <f>100-100/(1+testdata[[#This Row],[rs]])</f>
        <v>88.383567684376402</v>
      </c>
      <c r="N176" s="12">
        <f>(testdata[[#This Row],[close]]-F175)/F175</f>
        <v>3.3667199730661682E-3</v>
      </c>
      <c r="O176" s="1">
        <f>IF(AND(O175&gt;=0,testdata[[#This Row],[pctGain]]&gt;0),O175+1,IF(AND(O175&lt;=0,testdata[[#This Row],[pctGain]]&lt;0),O175-1,IF(AND(O175&lt;0,testdata[[#This Row],[pctGain]]&gt;0),1,IF(AND(O175&gt;0,testdata[[#This Row],[pctGain]]&lt;0),-1,0))))</f>
        <v>2</v>
      </c>
      <c r="P176" s="1">
        <f>IF(testdata[[#This Row],[streak]]&gt;O175,testdata[[#This Row],[streak]]-O175,0)</f>
        <v>1</v>
      </c>
      <c r="Q176" s="1">
        <f>IF(testdata[[#This Row],[streak]]&lt;O175,O175-testdata[[#This Row],[streak]],0)</f>
        <v>0</v>
      </c>
      <c r="R176" s="10">
        <f>(R175+testdata[[#This Row],[sGain]])/2</f>
        <v>1.3284507153225928</v>
      </c>
      <c r="S176" s="10">
        <f>(S175+testdata[[#This Row],[sLoss]])/2</f>
        <v>0.35969857608334682</v>
      </c>
      <c r="T176" s="10">
        <f>testdata[[#This Row],[avgSgain]]/testdata[[#This Row],[avgSLoss]]</f>
        <v>3.6932331781451744</v>
      </c>
      <c r="U176" s="10">
        <f>100-100/(1+testdata[[#This Row],[sRS]])</f>
        <v>78.692727123453665</v>
      </c>
      <c r="V176" s="19">
        <f>100*IF(testdata[[#This Row],[pctGain]]&gt;MAX(N76:N175),1,IF(testdata[[#This Row],[pctGain]]&lt;MIN(N76:N175),0,COUNTIF(N76:N175,"&lt;"&amp;testdata[[#This Row],[pctGain]])))/100</f>
        <v>77</v>
      </c>
      <c r="W176" s="19">
        <f>(testdata[[#This Row],[rsi(3)]]+testdata[[#This Row],[sRSI(2)]]+testdata[[#This Row],[pctRank(100)]])/3</f>
        <v>81.358764935943356</v>
      </c>
    </row>
    <row r="177" spans="1:23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IF(testdata[[#This Row],[close]]&gt;F176,testdata[[#This Row],[close]]-F176,0)</f>
        <v>0.12000000000000455</v>
      </c>
      <c r="I177" s="2">
        <f>IF(testdata[[#This Row],[close]]&lt;F176,F176-testdata[[#This Row],[close]],0)</f>
        <v>0</v>
      </c>
      <c r="J177" s="2">
        <f>(J176*2+testdata[[#This Row],[gain]])/3</f>
        <v>0.66428180813871285</v>
      </c>
      <c r="K177" s="2">
        <f>(K176*2+testdata[[#This Row],[loss]])/3</f>
        <v>8.2050629547062062E-2</v>
      </c>
      <c r="L177" s="10">
        <f>testdata[[#This Row],[avgGain]]/testdata[[#This Row],[avgLoss]]</f>
        <v>8.0959989192733541</v>
      </c>
      <c r="M177" s="10">
        <f>100-100/(1+testdata[[#This Row],[rs]])</f>
        <v>89.006155246114673</v>
      </c>
      <c r="N177" s="12">
        <f>(testdata[[#This Row],[close]]-F176)/F176</f>
        <v>5.033134804127362E-4</v>
      </c>
      <c r="O177" s="1">
        <f>IF(AND(O176&gt;=0,testdata[[#This Row],[pctGain]]&gt;0),O176+1,IF(AND(O176&lt;=0,testdata[[#This Row],[pctGain]]&lt;0),O176-1,IF(AND(O176&lt;0,testdata[[#This Row],[pctGain]]&gt;0),1,IF(AND(O176&gt;0,testdata[[#This Row],[pctGain]]&lt;0),-1,0))))</f>
        <v>3</v>
      </c>
      <c r="P177" s="1">
        <f>IF(testdata[[#This Row],[streak]]&gt;O176,testdata[[#This Row],[streak]]-O176,0)</f>
        <v>1</v>
      </c>
      <c r="Q177" s="1">
        <f>IF(testdata[[#This Row],[streak]]&lt;O176,O176-testdata[[#This Row],[streak]],0)</f>
        <v>0</v>
      </c>
      <c r="R177" s="10">
        <f>(R176+testdata[[#This Row],[sGain]])/2</f>
        <v>1.1642253576612964</v>
      </c>
      <c r="S177" s="10">
        <f>(S176+testdata[[#This Row],[sLoss]])/2</f>
        <v>0.17984928804167341</v>
      </c>
      <c r="T177" s="10">
        <f>testdata[[#This Row],[avgSgain]]/testdata[[#This Row],[avgSLoss]]</f>
        <v>6.4733387067483434</v>
      </c>
      <c r="U177" s="10">
        <f>100-100/(1+testdata[[#This Row],[sRS]])</f>
        <v>86.619099719152146</v>
      </c>
      <c r="V177" s="19">
        <f>100*IF(testdata[[#This Row],[pctGain]]&gt;MAX(N77:N176),1,IF(testdata[[#This Row],[pctGain]]&lt;MIN(N77:N176),0,COUNTIF(N77:N176,"&lt;"&amp;testdata[[#This Row],[pctGain]])))/100</f>
        <v>50</v>
      </c>
      <c r="W177" s="19">
        <f>(testdata[[#This Row],[rsi(3)]]+testdata[[#This Row],[sRSI(2)]]+testdata[[#This Row],[pctRank(100)]])/3</f>
        <v>75.208418321755616</v>
      </c>
    </row>
    <row r="178" spans="1:23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IF(testdata[[#This Row],[close]]&gt;F177,testdata[[#This Row],[close]]-F177,0)</f>
        <v>0</v>
      </c>
      <c r="I178" s="2">
        <f>IF(testdata[[#This Row],[close]]&lt;F177,F177-testdata[[#This Row],[close]],0)</f>
        <v>7.9999999999984084E-2</v>
      </c>
      <c r="J178" s="2">
        <f>(J177*2+testdata[[#This Row],[gain]])/3</f>
        <v>0.44285453875914188</v>
      </c>
      <c r="K178" s="2">
        <f>(K177*2+testdata[[#This Row],[loss]])/3</f>
        <v>8.1367086364702731E-2</v>
      </c>
      <c r="L178" s="10">
        <f>testdata[[#This Row],[avgGain]]/testdata[[#This Row],[avgLoss]]</f>
        <v>5.4426741640247966</v>
      </c>
      <c r="M178" s="10">
        <f>100-100/(1+testdata[[#This Row],[rs]])</f>
        <v>84.478494883632436</v>
      </c>
      <c r="N178" s="12">
        <f>(testdata[[#This Row],[close]]-F177)/F177</f>
        <v>-3.3537352226035083E-4</v>
      </c>
      <c r="O178" s="1">
        <f>IF(AND(O177&gt;=0,testdata[[#This Row],[pctGain]]&gt;0),O177+1,IF(AND(O177&lt;=0,testdata[[#This Row],[pctGain]]&lt;0),O177-1,IF(AND(O177&lt;0,testdata[[#This Row],[pctGain]]&gt;0),1,IF(AND(O177&gt;0,testdata[[#This Row],[pctGain]]&lt;0),-1,0))))</f>
        <v>-1</v>
      </c>
      <c r="P178" s="1">
        <f>IF(testdata[[#This Row],[streak]]&gt;O177,testdata[[#This Row],[streak]]-O177,0)</f>
        <v>0</v>
      </c>
      <c r="Q178" s="1">
        <f>IF(testdata[[#This Row],[streak]]&lt;O177,O177-testdata[[#This Row],[streak]],0)</f>
        <v>4</v>
      </c>
      <c r="R178" s="10">
        <f>(R177+testdata[[#This Row],[sGain]])/2</f>
        <v>0.58211267883064821</v>
      </c>
      <c r="S178" s="10">
        <f>(S177+testdata[[#This Row],[sLoss]])/2</f>
        <v>2.0899246440208366</v>
      </c>
      <c r="T178" s="10">
        <f>testdata[[#This Row],[avgSgain]]/testdata[[#This Row],[avgSLoss]]</f>
        <v>0.27853285547689083</v>
      </c>
      <c r="U178" s="10">
        <f>100-100/(1+testdata[[#This Row],[sRS]])</f>
        <v>21.785349847188598</v>
      </c>
      <c r="V178" s="19">
        <f>100*IF(testdata[[#This Row],[pctGain]]&gt;MAX(N78:N177),1,IF(testdata[[#This Row],[pctGain]]&lt;MIN(N78:N177),0,COUNTIF(N78:N177,"&lt;"&amp;testdata[[#This Row],[pctGain]])))/100</f>
        <v>33</v>
      </c>
      <c r="W178" s="19">
        <f>(testdata[[#This Row],[rsi(3)]]+testdata[[#This Row],[sRSI(2)]]+testdata[[#This Row],[pctRank(100)]])/3</f>
        <v>46.421281576940345</v>
      </c>
    </row>
    <row r="179" spans="1:23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IF(testdata[[#This Row],[close]]&gt;F178,testdata[[#This Row],[close]]-F178,0)</f>
        <v>0.31999999999999318</v>
      </c>
      <c r="I179" s="2">
        <f>IF(testdata[[#This Row],[close]]&lt;F178,F178-testdata[[#This Row],[close]],0)</f>
        <v>0</v>
      </c>
      <c r="J179" s="2">
        <f>(J178*2+testdata[[#This Row],[gain]])/3</f>
        <v>0.40190302583942561</v>
      </c>
      <c r="K179" s="2">
        <f>(K178*2+testdata[[#This Row],[loss]])/3</f>
        <v>5.4244724243135152E-2</v>
      </c>
      <c r="L179" s="10">
        <f>testdata[[#This Row],[avgGain]]/testdata[[#This Row],[avgLoss]]</f>
        <v>7.4090712312965215</v>
      </c>
      <c r="M179" s="10">
        <f>100-100/(1+testdata[[#This Row],[rs]])</f>
        <v>88.108080280278244</v>
      </c>
      <c r="N179" s="12">
        <f>(testdata[[#This Row],[close]]-F178)/F178</f>
        <v>1.3419441415750783E-3</v>
      </c>
      <c r="O179" s="1">
        <f>IF(AND(O178&gt;=0,testdata[[#This Row],[pctGain]]&gt;0),O178+1,IF(AND(O178&lt;=0,testdata[[#This Row],[pctGain]]&lt;0),O178-1,IF(AND(O178&lt;0,testdata[[#This Row],[pctGain]]&gt;0),1,IF(AND(O178&gt;0,testdata[[#This Row],[pctGain]]&lt;0),-1,0))))</f>
        <v>1</v>
      </c>
      <c r="P179" s="1">
        <f>IF(testdata[[#This Row],[streak]]&gt;O178,testdata[[#This Row],[streak]]-O178,0)</f>
        <v>2</v>
      </c>
      <c r="Q179" s="1">
        <f>IF(testdata[[#This Row],[streak]]&lt;O178,O178-testdata[[#This Row],[streak]],0)</f>
        <v>0</v>
      </c>
      <c r="R179" s="10">
        <f>(R178+testdata[[#This Row],[sGain]])/2</f>
        <v>1.2910563394153241</v>
      </c>
      <c r="S179" s="10">
        <f>(S178+testdata[[#This Row],[sLoss]])/2</f>
        <v>1.0449623220104183</v>
      </c>
      <c r="T179" s="10">
        <f>testdata[[#This Row],[avgSgain]]/testdata[[#This Row],[avgSLoss]]</f>
        <v>1.235505158627578</v>
      </c>
      <c r="U179" s="10">
        <f>100-100/(1+testdata[[#This Row],[sRS]])</f>
        <v>55.267381238613638</v>
      </c>
      <c r="V179" s="19">
        <f>100*IF(testdata[[#This Row],[pctGain]]&gt;MAX(N79:N178),1,IF(testdata[[#This Row],[pctGain]]&lt;MIN(N79:N178),0,COUNTIF(N79:N178,"&lt;"&amp;testdata[[#This Row],[pctGain]])))/100</f>
        <v>60</v>
      </c>
      <c r="W179" s="19">
        <f>(testdata[[#This Row],[rsi(3)]]+testdata[[#This Row],[sRSI(2)]]+testdata[[#This Row],[pctRank(100)]])/3</f>
        <v>67.791820506297299</v>
      </c>
    </row>
    <row r="180" spans="1:23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IF(testdata[[#This Row],[close]]&gt;F179,testdata[[#This Row],[close]]-F179,0)</f>
        <v>0.50999999999999091</v>
      </c>
      <c r="I180" s="2">
        <f>IF(testdata[[#This Row],[close]]&lt;F179,F179-testdata[[#This Row],[close]],0)</f>
        <v>0</v>
      </c>
      <c r="J180" s="2">
        <f>(J179*2+testdata[[#This Row],[gain]])/3</f>
        <v>0.43793535055961402</v>
      </c>
      <c r="K180" s="2">
        <f>(K179*2+testdata[[#This Row],[loss]])/3</f>
        <v>3.6163149495423437E-2</v>
      </c>
      <c r="L180" s="10">
        <f>testdata[[#This Row],[avgGain]]/testdata[[#This Row],[avgLoss]]</f>
        <v>12.109989220243003</v>
      </c>
      <c r="M180" s="10">
        <f>100-100/(1+testdata[[#This Row],[rs]])</f>
        <v>92.372228663194392</v>
      </c>
      <c r="N180" s="12">
        <f>(testdata[[#This Row],[close]]-F179)/F179</f>
        <v>2.1358572744785615E-3</v>
      </c>
      <c r="O180" s="1">
        <f>IF(AND(O179&gt;=0,testdata[[#This Row],[pctGain]]&gt;0),O179+1,IF(AND(O179&lt;=0,testdata[[#This Row],[pctGain]]&lt;0),O179-1,IF(AND(O179&lt;0,testdata[[#This Row],[pctGain]]&gt;0),1,IF(AND(O179&gt;0,testdata[[#This Row],[pctGain]]&lt;0),-1,0))))</f>
        <v>2</v>
      </c>
      <c r="P180" s="1">
        <f>IF(testdata[[#This Row],[streak]]&gt;O179,testdata[[#This Row],[streak]]-O179,0)</f>
        <v>1</v>
      </c>
      <c r="Q180" s="1">
        <f>IF(testdata[[#This Row],[streak]]&lt;O179,O179-testdata[[#This Row],[streak]],0)</f>
        <v>0</v>
      </c>
      <c r="R180" s="10">
        <f>(R179+testdata[[#This Row],[sGain]])/2</f>
        <v>1.145528169707662</v>
      </c>
      <c r="S180" s="10">
        <f>(S179+testdata[[#This Row],[sLoss]])/2</f>
        <v>0.52248116100520914</v>
      </c>
      <c r="T180" s="10">
        <f>testdata[[#This Row],[avgSgain]]/testdata[[#This Row],[avgSLoss]]</f>
        <v>2.1924774617782652</v>
      </c>
      <c r="U180" s="10">
        <f>100-100/(1+testdata[[#This Row],[sRS]])</f>
        <v>68.676364611107303</v>
      </c>
      <c r="V180" s="19">
        <f>100*IF(testdata[[#This Row],[pctGain]]&gt;MAX(N80:N179),1,IF(testdata[[#This Row],[pctGain]]&lt;MIN(N80:N179),0,COUNTIF(N80:N179,"&lt;"&amp;testdata[[#This Row],[pctGain]])))/100</f>
        <v>71</v>
      </c>
      <c r="W180" s="19">
        <f>(testdata[[#This Row],[rsi(3)]]+testdata[[#This Row],[sRSI(2)]]+testdata[[#This Row],[pctRank(100)]])/3</f>
        <v>77.349531091433903</v>
      </c>
    </row>
    <row r="181" spans="1:23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IF(testdata[[#This Row],[close]]&gt;F180,testdata[[#This Row],[close]]-F180,0)</f>
        <v>0.24000000000000909</v>
      </c>
      <c r="I181" s="2">
        <f>IF(testdata[[#This Row],[close]]&lt;F180,F180-testdata[[#This Row],[close]],0)</f>
        <v>0</v>
      </c>
      <c r="J181" s="2">
        <f>(J180*2+testdata[[#This Row],[gain]])/3</f>
        <v>0.37195690037307899</v>
      </c>
      <c r="K181" s="2">
        <f>(K180*2+testdata[[#This Row],[loss]])/3</f>
        <v>2.4108766330282291E-2</v>
      </c>
      <c r="L181" s="10">
        <f>testdata[[#This Row],[avgGain]]/testdata[[#This Row],[avgLoss]]</f>
        <v>15.428284271264232</v>
      </c>
      <c r="M181" s="10">
        <f>100-100/(1+testdata[[#This Row],[rs]])</f>
        <v>93.91293708163326</v>
      </c>
      <c r="N181" s="12">
        <f>(testdata[[#This Row],[close]]-F180)/F180</f>
        <v>1.0029671110368553E-3</v>
      </c>
      <c r="O181" s="1">
        <f>IF(AND(O180&gt;=0,testdata[[#This Row],[pctGain]]&gt;0),O180+1,IF(AND(O180&lt;=0,testdata[[#This Row],[pctGain]]&lt;0),O180-1,IF(AND(O180&lt;0,testdata[[#This Row],[pctGain]]&gt;0),1,IF(AND(O180&gt;0,testdata[[#This Row],[pctGain]]&lt;0),-1,0))))</f>
        <v>3</v>
      </c>
      <c r="P181" s="1">
        <f>IF(testdata[[#This Row],[streak]]&gt;O180,testdata[[#This Row],[streak]]-O180,0)</f>
        <v>1</v>
      </c>
      <c r="Q181" s="1">
        <f>IF(testdata[[#This Row],[streak]]&lt;O180,O180-testdata[[#This Row],[streak]],0)</f>
        <v>0</v>
      </c>
      <c r="R181" s="10">
        <f>(R180+testdata[[#This Row],[sGain]])/2</f>
        <v>1.0727640848538309</v>
      </c>
      <c r="S181" s="10">
        <f>(S180+testdata[[#This Row],[sLoss]])/2</f>
        <v>0.26124058050260457</v>
      </c>
      <c r="T181" s="10">
        <f>testdata[[#This Row],[avgSgain]]/testdata[[#This Row],[avgSLoss]]</f>
        <v>4.1064220680796391</v>
      </c>
      <c r="U181" s="10">
        <f>100-100/(1+testdata[[#This Row],[sRS]])</f>
        <v>80.416816575914808</v>
      </c>
      <c r="V181" s="19">
        <f>100*IF(testdata[[#This Row],[pctGain]]&gt;MAX(N81:N180),1,IF(testdata[[#This Row],[pctGain]]&lt;MIN(N81:N180),0,COUNTIF(N81:N180,"&lt;"&amp;testdata[[#This Row],[pctGain]])))/100</f>
        <v>55</v>
      </c>
      <c r="W181" s="19">
        <f>(testdata[[#This Row],[rsi(3)]]+testdata[[#This Row],[sRSI(2)]]+testdata[[#This Row],[pctRank(100)]])/3</f>
        <v>76.443251219182685</v>
      </c>
    </row>
    <row r="182" spans="1:23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IF(testdata[[#This Row],[close]]&gt;F181,testdata[[#This Row],[close]]-F181,0)</f>
        <v>8.0000000000012506E-2</v>
      </c>
      <c r="I182" s="2">
        <f>IF(testdata[[#This Row],[close]]&lt;F181,F181-testdata[[#This Row],[close]],0)</f>
        <v>0</v>
      </c>
      <c r="J182" s="2">
        <f>(J181*2+testdata[[#This Row],[gain]])/3</f>
        <v>0.27463793358205685</v>
      </c>
      <c r="K182" s="2">
        <f>(K181*2+testdata[[#This Row],[loss]])/3</f>
        <v>1.6072510886854862E-2</v>
      </c>
      <c r="L182" s="10">
        <f>testdata[[#This Row],[avgGain]]/testdata[[#This Row],[avgLoss]]</f>
        <v>17.087431796775046</v>
      </c>
      <c r="M182" s="10">
        <f>100-100/(1+testdata[[#This Row],[rs]])</f>
        <v>94.471299125073699</v>
      </c>
      <c r="N182" s="12">
        <f>(testdata[[#This Row],[close]]-F181)/F181</f>
        <v>3.3398739197600509E-4</v>
      </c>
      <c r="O182" s="1">
        <f>IF(AND(O181&gt;=0,testdata[[#This Row],[pctGain]]&gt;0),O181+1,IF(AND(O181&lt;=0,testdata[[#This Row],[pctGain]]&lt;0),O181-1,IF(AND(O181&lt;0,testdata[[#This Row],[pctGain]]&gt;0),1,IF(AND(O181&gt;0,testdata[[#This Row],[pctGain]]&lt;0),-1,0))))</f>
        <v>4</v>
      </c>
      <c r="P182" s="1">
        <f>IF(testdata[[#This Row],[streak]]&gt;O181,testdata[[#This Row],[streak]]-O181,0)</f>
        <v>1</v>
      </c>
      <c r="Q182" s="1">
        <f>IF(testdata[[#This Row],[streak]]&lt;O181,O181-testdata[[#This Row],[streak]],0)</f>
        <v>0</v>
      </c>
      <c r="R182" s="10">
        <f>(R181+testdata[[#This Row],[sGain]])/2</f>
        <v>1.0363820424269155</v>
      </c>
      <c r="S182" s="10">
        <f>(S181+testdata[[#This Row],[sLoss]])/2</f>
        <v>0.13062029025130228</v>
      </c>
      <c r="T182" s="10">
        <f>testdata[[#This Row],[avgSgain]]/testdata[[#This Row],[avgSLoss]]</f>
        <v>7.9343112806823877</v>
      </c>
      <c r="U182" s="10">
        <f>100-100/(1+testdata[[#This Row],[sRS]])</f>
        <v>88.807195444799618</v>
      </c>
      <c r="V182" s="19">
        <f>100*IF(testdata[[#This Row],[pctGain]]&gt;MAX(N82:N181),1,IF(testdata[[#This Row],[pctGain]]&lt;MIN(N82:N181),0,COUNTIF(N82:N181,"&lt;"&amp;testdata[[#This Row],[pctGain]])))/100</f>
        <v>46</v>
      </c>
      <c r="W182" s="19">
        <f>(testdata[[#This Row],[rsi(3)]]+testdata[[#This Row],[sRSI(2)]]+testdata[[#This Row],[pctRank(100)]])/3</f>
        <v>76.426164856624439</v>
      </c>
    </row>
    <row r="183" spans="1:23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IF(testdata[[#This Row],[close]]&gt;F182,testdata[[#This Row],[close]]-F182,0)</f>
        <v>0</v>
      </c>
      <c r="I183" s="2">
        <f>IF(testdata[[#This Row],[close]]&lt;F182,F182-testdata[[#This Row],[close]],0)</f>
        <v>0.64000000000001478</v>
      </c>
      <c r="J183" s="2">
        <f>(J182*2+testdata[[#This Row],[gain]])/3</f>
        <v>0.18309195572137124</v>
      </c>
      <c r="K183" s="2">
        <f>(K182*2+testdata[[#This Row],[loss]])/3</f>
        <v>0.22404834059124148</v>
      </c>
      <c r="L183" s="10">
        <f>testdata[[#This Row],[avgGain]]/testdata[[#This Row],[avgLoss]]</f>
        <v>0.8171984458274032</v>
      </c>
      <c r="M183" s="10">
        <f>100-100/(1+testdata[[#This Row],[rs]])</f>
        <v>44.970236888757526</v>
      </c>
      <c r="N183" s="12">
        <f>(testdata[[#This Row],[close]]-F182)/F182</f>
        <v>-2.6710070531280614E-3</v>
      </c>
      <c r="O183" s="1">
        <f>IF(AND(O182&gt;=0,testdata[[#This Row],[pctGain]]&gt;0),O182+1,IF(AND(O182&lt;=0,testdata[[#This Row],[pctGain]]&lt;0),O182-1,IF(AND(O182&lt;0,testdata[[#This Row],[pctGain]]&gt;0),1,IF(AND(O182&gt;0,testdata[[#This Row],[pctGain]]&lt;0),-1,0))))</f>
        <v>-1</v>
      </c>
      <c r="P183" s="1">
        <f>IF(testdata[[#This Row],[streak]]&gt;O182,testdata[[#This Row],[streak]]-O182,0)</f>
        <v>0</v>
      </c>
      <c r="Q183" s="1">
        <f>IF(testdata[[#This Row],[streak]]&lt;O182,O182-testdata[[#This Row],[streak]],0)</f>
        <v>5</v>
      </c>
      <c r="R183" s="10">
        <f>(R182+testdata[[#This Row],[sGain]])/2</f>
        <v>0.51819102121345773</v>
      </c>
      <c r="S183" s="10">
        <f>(S182+testdata[[#This Row],[sLoss]])/2</f>
        <v>2.5653101451256513</v>
      </c>
      <c r="T183" s="10">
        <f>testdata[[#This Row],[avgSgain]]/testdata[[#This Row],[avgSLoss]]</f>
        <v>0.20199936533914742</v>
      </c>
      <c r="U183" s="10">
        <f>100-100/(1+testdata[[#This Row],[sRS]])</f>
        <v>16.805280532086869</v>
      </c>
      <c r="V183" s="19">
        <f>100*IF(testdata[[#This Row],[pctGain]]&gt;MAX(N83:N182),1,IF(testdata[[#This Row],[pctGain]]&lt;MIN(N83:N182),0,COUNTIF(N83:N182,"&lt;"&amp;testdata[[#This Row],[pctGain]])))/100</f>
        <v>10</v>
      </c>
      <c r="W183" s="19">
        <f>(testdata[[#This Row],[rsi(3)]]+testdata[[#This Row],[sRSI(2)]]+testdata[[#This Row],[pctRank(100)]])/3</f>
        <v>23.925172473614797</v>
      </c>
    </row>
    <row r="184" spans="1:23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IF(testdata[[#This Row],[close]]&gt;F183,testdata[[#This Row],[close]]-F183,0)</f>
        <v>5.0000000000011369E-2</v>
      </c>
      <c r="I184" s="2">
        <f>IF(testdata[[#This Row],[close]]&lt;F183,F183-testdata[[#This Row],[close]],0)</f>
        <v>0</v>
      </c>
      <c r="J184" s="2">
        <f>(J183*2+testdata[[#This Row],[gain]])/3</f>
        <v>0.13872797048091795</v>
      </c>
      <c r="K184" s="2">
        <f>(K183*2+testdata[[#This Row],[loss]])/3</f>
        <v>0.14936556039416099</v>
      </c>
      <c r="L184" s="10">
        <f>testdata[[#This Row],[avgGain]]/testdata[[#This Row],[avgLoss]]</f>
        <v>0.9287815083666443</v>
      </c>
      <c r="M184" s="10">
        <f>100-100/(1+testdata[[#This Row],[rs]])</f>
        <v>48.153795768872079</v>
      </c>
      <c r="N184" s="12">
        <f>(testdata[[#This Row],[close]]-F183)/F183</f>
        <v>2.0923128426167037E-4</v>
      </c>
      <c r="O184" s="1">
        <f>IF(AND(O183&gt;=0,testdata[[#This Row],[pctGain]]&gt;0),O183+1,IF(AND(O183&lt;=0,testdata[[#This Row],[pctGain]]&lt;0),O183-1,IF(AND(O183&lt;0,testdata[[#This Row],[pctGain]]&gt;0),1,IF(AND(O183&gt;0,testdata[[#This Row],[pctGain]]&lt;0),-1,0))))</f>
        <v>1</v>
      </c>
      <c r="P184" s="1">
        <f>IF(testdata[[#This Row],[streak]]&gt;O183,testdata[[#This Row],[streak]]-O183,0)</f>
        <v>2</v>
      </c>
      <c r="Q184" s="1">
        <f>IF(testdata[[#This Row],[streak]]&lt;O183,O183-testdata[[#This Row],[streak]],0)</f>
        <v>0</v>
      </c>
      <c r="R184" s="10">
        <f>(R183+testdata[[#This Row],[sGain]])/2</f>
        <v>1.2590955106067288</v>
      </c>
      <c r="S184" s="10">
        <f>(S183+testdata[[#This Row],[sLoss]])/2</f>
        <v>1.2826550725628256</v>
      </c>
      <c r="T184" s="10">
        <f>testdata[[#This Row],[avgSgain]]/testdata[[#This Row],[avgSLoss]]</f>
        <v>0.98163219211457731</v>
      </c>
      <c r="U184" s="10">
        <f>100-100/(1+testdata[[#This Row],[sRS]])</f>
        <v>49.536548508887954</v>
      </c>
      <c r="V184" s="19">
        <f>100*IF(testdata[[#This Row],[pctGain]]&gt;MAX(N84:N183),1,IF(testdata[[#This Row],[pctGain]]&lt;MIN(N84:N183),0,COUNTIF(N84:N183,"&lt;"&amp;testdata[[#This Row],[pctGain]])))/100</f>
        <v>45</v>
      </c>
      <c r="W184" s="19">
        <f>(testdata[[#This Row],[rsi(3)]]+testdata[[#This Row],[sRSI(2)]]+testdata[[#This Row],[pctRank(100)]])/3</f>
        <v>47.563448092586675</v>
      </c>
    </row>
    <row r="185" spans="1:23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IF(testdata[[#This Row],[close]]&gt;F184,testdata[[#This Row],[close]]-F184,0)</f>
        <v>0</v>
      </c>
      <c r="I185" s="2">
        <f>IF(testdata[[#This Row],[close]]&lt;F184,F184-testdata[[#This Row],[close]],0)</f>
        <v>0.49000000000000909</v>
      </c>
      <c r="J185" s="2">
        <f>(J184*2+testdata[[#This Row],[gain]])/3</f>
        <v>9.24853136539453E-2</v>
      </c>
      <c r="K185" s="2">
        <f>(K184*2+testdata[[#This Row],[loss]])/3</f>
        <v>0.26291037359611036</v>
      </c>
      <c r="L185" s="10">
        <f>testdata[[#This Row],[avgGain]]/testdata[[#This Row],[avgLoss]]</f>
        <v>0.3517750645930145</v>
      </c>
      <c r="M185" s="10">
        <f>100-100/(1+testdata[[#This Row],[rs]])</f>
        <v>26.023195264289413</v>
      </c>
      <c r="N185" s="12">
        <f>(testdata[[#This Row],[close]]-F184)/F184</f>
        <v>-2.050037653752862E-3</v>
      </c>
      <c r="O185" s="1">
        <f>IF(AND(O184&gt;=0,testdata[[#This Row],[pctGain]]&gt;0),O184+1,IF(AND(O184&lt;=0,testdata[[#This Row],[pctGain]]&lt;0),O184-1,IF(AND(O184&lt;0,testdata[[#This Row],[pctGain]]&gt;0),1,IF(AND(O184&gt;0,testdata[[#This Row],[pctGain]]&lt;0),-1,0))))</f>
        <v>-1</v>
      </c>
      <c r="P185" s="1">
        <f>IF(testdata[[#This Row],[streak]]&gt;O184,testdata[[#This Row],[streak]]-O184,0)</f>
        <v>0</v>
      </c>
      <c r="Q185" s="1">
        <f>IF(testdata[[#This Row],[streak]]&lt;O184,O184-testdata[[#This Row],[streak]],0)</f>
        <v>2</v>
      </c>
      <c r="R185" s="10">
        <f>(R184+testdata[[#This Row],[sGain]])/2</f>
        <v>0.62954775530336438</v>
      </c>
      <c r="S185" s="10">
        <f>(S184+testdata[[#This Row],[sLoss]])/2</f>
        <v>1.6413275362814128</v>
      </c>
      <c r="T185" s="10">
        <f>testdata[[#This Row],[avgSgain]]/testdata[[#This Row],[avgSLoss]]</f>
        <v>0.38356010082525394</v>
      </c>
      <c r="U185" s="10">
        <f>100-100/(1+testdata[[#This Row],[sRS]])</f>
        <v>27.722691670312798</v>
      </c>
      <c r="V185" s="19">
        <f>100*IF(testdata[[#This Row],[pctGain]]&gt;MAX(N85:N184),1,IF(testdata[[#This Row],[pctGain]]&lt;MIN(N85:N184),0,COUNTIF(N85:N184,"&lt;"&amp;testdata[[#This Row],[pctGain]])))/100</f>
        <v>14</v>
      </c>
      <c r="W185" s="19">
        <f>(testdata[[#This Row],[rsi(3)]]+testdata[[#This Row],[sRSI(2)]]+testdata[[#This Row],[pctRank(100)]])/3</f>
        <v>22.58196231153407</v>
      </c>
    </row>
    <row r="186" spans="1:23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IF(testdata[[#This Row],[close]]&gt;F185,testdata[[#This Row],[close]]-F185,0)</f>
        <v>0.15000000000000568</v>
      </c>
      <c r="I186" s="2">
        <f>IF(testdata[[#This Row],[close]]&lt;F185,F185-testdata[[#This Row],[close]],0)</f>
        <v>0</v>
      </c>
      <c r="J186" s="2">
        <f>(J185*2+testdata[[#This Row],[gain]])/3</f>
        <v>0.11165687576929877</v>
      </c>
      <c r="K186" s="2">
        <f>(K185*2+testdata[[#This Row],[loss]])/3</f>
        <v>0.1752735823974069</v>
      </c>
      <c r="L186" s="10">
        <f>testdata[[#This Row],[avgGain]]/testdata[[#This Row],[avgLoss]]</f>
        <v>0.63704338236285563</v>
      </c>
      <c r="M186" s="10">
        <f>100-100/(1+testdata[[#This Row],[rs]])</f>
        <v>38.914263923987633</v>
      </c>
      <c r="N186" s="12">
        <f>(testdata[[#This Row],[close]]-F185)/F185</f>
        <v>6.2885171676521059E-4</v>
      </c>
      <c r="O186" s="1">
        <f>IF(AND(O185&gt;=0,testdata[[#This Row],[pctGain]]&gt;0),O185+1,IF(AND(O185&lt;=0,testdata[[#This Row],[pctGain]]&lt;0),O185-1,IF(AND(O185&lt;0,testdata[[#This Row],[pctGain]]&gt;0),1,IF(AND(O185&gt;0,testdata[[#This Row],[pctGain]]&lt;0),-1,0))))</f>
        <v>1</v>
      </c>
      <c r="P186" s="1">
        <f>IF(testdata[[#This Row],[streak]]&gt;O185,testdata[[#This Row],[streak]]-O185,0)</f>
        <v>2</v>
      </c>
      <c r="Q186" s="1">
        <f>IF(testdata[[#This Row],[streak]]&lt;O185,O185-testdata[[#This Row],[streak]],0)</f>
        <v>0</v>
      </c>
      <c r="R186" s="10">
        <f>(R185+testdata[[#This Row],[sGain]])/2</f>
        <v>1.3147738776516822</v>
      </c>
      <c r="S186" s="10">
        <f>(S185+testdata[[#This Row],[sLoss]])/2</f>
        <v>0.82066376814070641</v>
      </c>
      <c r="T186" s="10">
        <f>testdata[[#This Row],[avgSgain]]/testdata[[#This Row],[avgSLoss]]</f>
        <v>1.602085931770121</v>
      </c>
      <c r="U186" s="10">
        <f>100-100/(1+testdata[[#This Row],[sRS]])</f>
        <v>61.569293781173094</v>
      </c>
      <c r="V186" s="19">
        <f>100*IF(testdata[[#This Row],[pctGain]]&gt;MAX(N86:N185),1,IF(testdata[[#This Row],[pctGain]]&lt;MIN(N86:N185),0,COUNTIF(N86:N185,"&lt;"&amp;testdata[[#This Row],[pctGain]])))/100</f>
        <v>53</v>
      </c>
      <c r="W186" s="19">
        <f>(testdata[[#This Row],[rsi(3)]]+testdata[[#This Row],[sRSI(2)]]+testdata[[#This Row],[pctRank(100)]])/3</f>
        <v>51.161185901720245</v>
      </c>
    </row>
    <row r="187" spans="1:23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IF(testdata[[#This Row],[close]]&gt;F186,testdata[[#This Row],[close]]-F186,0)</f>
        <v>0.91999999999998749</v>
      </c>
      <c r="I187" s="2">
        <f>IF(testdata[[#This Row],[close]]&lt;F186,F186-testdata[[#This Row],[close]],0)</f>
        <v>0</v>
      </c>
      <c r="J187" s="2">
        <f>(J186*2+testdata[[#This Row],[gain]])/3</f>
        <v>0.381104583846195</v>
      </c>
      <c r="K187" s="2">
        <f>(K186*2+testdata[[#This Row],[loss]])/3</f>
        <v>0.11684905493160459</v>
      </c>
      <c r="L187" s="10">
        <f>testdata[[#This Row],[avgGain]]/testdata[[#This Row],[avgLoss]]</f>
        <v>3.2615119058452584</v>
      </c>
      <c r="M187" s="10">
        <f>100-100/(1+testdata[[#This Row],[rs]])</f>
        <v>76.534149801896362</v>
      </c>
      <c r="N187" s="12">
        <f>(testdata[[#This Row],[close]]-F186)/F186</f>
        <v>3.8545332662979197E-3</v>
      </c>
      <c r="O187" s="1">
        <f>IF(AND(O186&gt;=0,testdata[[#This Row],[pctGain]]&gt;0),O186+1,IF(AND(O186&lt;=0,testdata[[#This Row],[pctGain]]&lt;0),O186-1,IF(AND(O186&lt;0,testdata[[#This Row],[pctGain]]&gt;0),1,IF(AND(O186&gt;0,testdata[[#This Row],[pctGain]]&lt;0),-1,0))))</f>
        <v>2</v>
      </c>
      <c r="P187" s="1">
        <f>IF(testdata[[#This Row],[streak]]&gt;O186,testdata[[#This Row],[streak]]-O186,0)</f>
        <v>1</v>
      </c>
      <c r="Q187" s="1">
        <f>IF(testdata[[#This Row],[streak]]&lt;O186,O186-testdata[[#This Row],[streak]],0)</f>
        <v>0</v>
      </c>
      <c r="R187" s="10">
        <f>(R186+testdata[[#This Row],[sGain]])/2</f>
        <v>1.1573869388258411</v>
      </c>
      <c r="S187" s="10">
        <f>(S186+testdata[[#This Row],[sLoss]])/2</f>
        <v>0.4103318840703532</v>
      </c>
      <c r="T187" s="10">
        <f>testdata[[#This Row],[avgSgain]]/testdata[[#This Row],[avgSLoss]]</f>
        <v>2.820611762714988</v>
      </c>
      <c r="U187" s="10">
        <f>100-100/(1+testdata[[#This Row],[sRS]])</f>
        <v>73.826181195406676</v>
      </c>
      <c r="V187" s="19">
        <f>100*IF(testdata[[#This Row],[pctGain]]&gt;MAX(N87:N186),1,IF(testdata[[#This Row],[pctGain]]&lt;MIN(N87:N186),0,COUNTIF(N87:N186,"&lt;"&amp;testdata[[#This Row],[pctGain]])))/100</f>
        <v>81</v>
      </c>
      <c r="W187" s="19">
        <f>(testdata[[#This Row],[rsi(3)]]+testdata[[#This Row],[sRSI(2)]]+testdata[[#This Row],[pctRank(100)]])/3</f>
        <v>77.120110332434351</v>
      </c>
    </row>
    <row r="188" spans="1:23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IF(testdata[[#This Row],[close]]&gt;F187,testdata[[#This Row],[close]]-F187,0)</f>
        <v>0.28999999999999204</v>
      </c>
      <c r="I188" s="2">
        <f>IF(testdata[[#This Row],[close]]&lt;F187,F187-testdata[[#This Row],[close]],0)</f>
        <v>0</v>
      </c>
      <c r="J188" s="2">
        <f>(J187*2+testdata[[#This Row],[gain]])/3</f>
        <v>0.35073638923079403</v>
      </c>
      <c r="K188" s="2">
        <f>(K187*2+testdata[[#This Row],[loss]])/3</f>
        <v>7.7899369954403067E-2</v>
      </c>
      <c r="L188" s="10">
        <f>testdata[[#This Row],[avgGain]]/testdata[[#This Row],[avgLoss]]</f>
        <v>4.5024290881439866</v>
      </c>
      <c r="M188" s="10">
        <f>100-100/(1+testdata[[#This Row],[rs]])</f>
        <v>81.826208316710762</v>
      </c>
      <c r="N188" s="12">
        <f>(testdata[[#This Row],[close]]-F187)/F187</f>
        <v>1.2103505843071454E-3</v>
      </c>
      <c r="O188" s="1">
        <f>IF(AND(O187&gt;=0,testdata[[#This Row],[pctGain]]&gt;0),O187+1,IF(AND(O187&lt;=0,testdata[[#This Row],[pctGain]]&lt;0),O187-1,IF(AND(O187&lt;0,testdata[[#This Row],[pctGain]]&gt;0),1,IF(AND(O187&gt;0,testdata[[#This Row],[pctGain]]&lt;0),-1,0))))</f>
        <v>3</v>
      </c>
      <c r="P188" s="1">
        <f>IF(testdata[[#This Row],[streak]]&gt;O187,testdata[[#This Row],[streak]]-O187,0)</f>
        <v>1</v>
      </c>
      <c r="Q188" s="1">
        <f>IF(testdata[[#This Row],[streak]]&lt;O187,O187-testdata[[#This Row],[streak]],0)</f>
        <v>0</v>
      </c>
      <c r="R188" s="10">
        <f>(R187+testdata[[#This Row],[sGain]])/2</f>
        <v>1.0786934694129204</v>
      </c>
      <c r="S188" s="10">
        <f>(S187+testdata[[#This Row],[sLoss]])/2</f>
        <v>0.2051659420351766</v>
      </c>
      <c r="T188" s="10">
        <f>testdata[[#This Row],[avgSgain]]/testdata[[#This Row],[avgSLoss]]</f>
        <v>5.257663424604722</v>
      </c>
      <c r="U188" s="10">
        <f>100-100/(1+testdata[[#This Row],[sRS]])</f>
        <v>84.019594341426782</v>
      </c>
      <c r="V188" s="19">
        <f>100*IF(testdata[[#This Row],[pctGain]]&gt;MAX(N88:N187),1,IF(testdata[[#This Row],[pctGain]]&lt;MIN(N88:N187),0,COUNTIF(N88:N187,"&lt;"&amp;testdata[[#This Row],[pctGain]])))/100</f>
        <v>60</v>
      </c>
      <c r="W188" s="19">
        <f>(testdata[[#This Row],[rsi(3)]]+testdata[[#This Row],[sRSI(2)]]+testdata[[#This Row],[pctRank(100)]])/3</f>
        <v>75.281934219379181</v>
      </c>
    </row>
    <row r="189" spans="1:23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IF(testdata[[#This Row],[close]]&gt;F188,testdata[[#This Row],[close]]-F188,0)</f>
        <v>0.85000000000002274</v>
      </c>
      <c r="I189" s="2">
        <f>IF(testdata[[#This Row],[close]]&lt;F188,F188-testdata[[#This Row],[close]],0)</f>
        <v>0</v>
      </c>
      <c r="J189" s="2">
        <f>(J188*2+testdata[[#This Row],[gain]])/3</f>
        <v>0.51715759282053686</v>
      </c>
      <c r="K189" s="2">
        <f>(K188*2+testdata[[#This Row],[loss]])/3</f>
        <v>5.1932913302935375E-2</v>
      </c>
      <c r="L189" s="10">
        <f>testdata[[#This Row],[avgGain]]/testdata[[#This Row],[avgLoss]]</f>
        <v>9.9581856654921346</v>
      </c>
      <c r="M189" s="10">
        <f>100-100/(1+testdata[[#This Row],[rs]])</f>
        <v>90.874401743811944</v>
      </c>
      <c r="N189" s="12">
        <f>(testdata[[#This Row],[close]]-F188)/F188</f>
        <v>3.5432906748927543E-3</v>
      </c>
      <c r="O189" s="1">
        <f>IF(AND(O188&gt;=0,testdata[[#This Row],[pctGain]]&gt;0),O188+1,IF(AND(O188&lt;=0,testdata[[#This Row],[pctGain]]&lt;0),O188-1,IF(AND(O188&lt;0,testdata[[#This Row],[pctGain]]&gt;0),1,IF(AND(O188&gt;0,testdata[[#This Row],[pctGain]]&lt;0),-1,0))))</f>
        <v>4</v>
      </c>
      <c r="P189" s="1">
        <f>IF(testdata[[#This Row],[streak]]&gt;O188,testdata[[#This Row],[streak]]-O188,0)</f>
        <v>1</v>
      </c>
      <c r="Q189" s="1">
        <f>IF(testdata[[#This Row],[streak]]&lt;O188,O188-testdata[[#This Row],[streak]],0)</f>
        <v>0</v>
      </c>
      <c r="R189" s="10">
        <f>(R188+testdata[[#This Row],[sGain]])/2</f>
        <v>1.0393467347064602</v>
      </c>
      <c r="S189" s="10">
        <f>(S188+testdata[[#This Row],[sLoss]])/2</f>
        <v>0.1025829710175883</v>
      </c>
      <c r="T189" s="10">
        <f>testdata[[#This Row],[avgSgain]]/testdata[[#This Row],[avgSLoss]]</f>
        <v>10.131766748384189</v>
      </c>
      <c r="U189" s="10">
        <f>100-100/(1+testdata[[#This Row],[sRS]])</f>
        <v>91.016700020729829</v>
      </c>
      <c r="V189" s="19">
        <f>100*IF(testdata[[#This Row],[pctGain]]&gt;MAX(N89:N188),1,IF(testdata[[#This Row],[pctGain]]&lt;MIN(N89:N188),0,COUNTIF(N89:N188,"&lt;"&amp;testdata[[#This Row],[pctGain]])))/100</f>
        <v>81</v>
      </c>
      <c r="W189" s="19">
        <f>(testdata[[#This Row],[rsi(3)]]+testdata[[#This Row],[sRSI(2)]]+testdata[[#This Row],[pctRank(100)]])/3</f>
        <v>87.630367254847258</v>
      </c>
    </row>
    <row r="190" spans="1:23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IF(testdata[[#This Row],[close]]&gt;F189,testdata[[#This Row],[close]]-F189,0)</f>
        <v>1.039999999999992</v>
      </c>
      <c r="I190" s="2">
        <f>IF(testdata[[#This Row],[close]]&lt;F189,F189-testdata[[#This Row],[close]],0)</f>
        <v>0</v>
      </c>
      <c r="J190" s="2">
        <f>(J189*2+testdata[[#This Row],[gain]])/3</f>
        <v>0.69143839521368855</v>
      </c>
      <c r="K190" s="2">
        <f>(K189*2+testdata[[#This Row],[loss]])/3</f>
        <v>3.4621942201956919E-2</v>
      </c>
      <c r="L190" s="10">
        <f>testdata[[#This Row],[avgGain]]/testdata[[#This Row],[avgLoss]]</f>
        <v>19.9711036192131</v>
      </c>
      <c r="M190" s="10">
        <f>100-100/(1+testdata[[#This Row],[rs]])</f>
        <v>95.231533742059099</v>
      </c>
      <c r="N190" s="12">
        <f>(testdata[[#This Row],[close]]-F189)/F189</f>
        <v>4.3200132923485587E-3</v>
      </c>
      <c r="O190" s="1">
        <f>IF(AND(O189&gt;=0,testdata[[#This Row],[pctGain]]&gt;0),O189+1,IF(AND(O189&lt;=0,testdata[[#This Row],[pctGain]]&lt;0),O189-1,IF(AND(O189&lt;0,testdata[[#This Row],[pctGain]]&gt;0),1,IF(AND(O189&gt;0,testdata[[#This Row],[pctGain]]&lt;0),-1,0))))</f>
        <v>5</v>
      </c>
      <c r="P190" s="1">
        <f>IF(testdata[[#This Row],[streak]]&gt;O189,testdata[[#This Row],[streak]]-O189,0)</f>
        <v>1</v>
      </c>
      <c r="Q190" s="1">
        <f>IF(testdata[[#This Row],[streak]]&lt;O189,O189-testdata[[#This Row],[streak]],0)</f>
        <v>0</v>
      </c>
      <c r="R190" s="10">
        <f>(R189+testdata[[#This Row],[sGain]])/2</f>
        <v>1.0196733673532301</v>
      </c>
      <c r="S190" s="10">
        <f>(S189+testdata[[#This Row],[sLoss]])/2</f>
        <v>5.129148550879415E-2</v>
      </c>
      <c r="T190" s="10">
        <f>testdata[[#This Row],[avgSgain]]/testdata[[#This Row],[avgSLoss]]</f>
        <v>19.879973395943125</v>
      </c>
      <c r="U190" s="10">
        <f>100-100/(1+testdata[[#This Row],[sRS]])</f>
        <v>95.21072186713468</v>
      </c>
      <c r="V190" s="19">
        <f>100*IF(testdata[[#This Row],[pctGain]]&gt;MAX(N90:N189),1,IF(testdata[[#This Row],[pctGain]]&lt;MIN(N90:N189),0,COUNTIF(N90:N189,"&lt;"&amp;testdata[[#This Row],[pctGain]])))/100</f>
        <v>83</v>
      </c>
      <c r="W190" s="19">
        <f>(testdata[[#This Row],[rsi(3)]]+testdata[[#This Row],[sRSI(2)]]+testdata[[#This Row],[pctRank(100)]])/3</f>
        <v>91.147418536397936</v>
      </c>
    </row>
    <row r="191" spans="1:23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IF(testdata[[#This Row],[close]]&gt;F190,testdata[[#This Row],[close]]-F190,0)</f>
        <v>0.52000000000001023</v>
      </c>
      <c r="I191" s="2">
        <f>IF(testdata[[#This Row],[close]]&lt;F190,F190-testdata[[#This Row],[close]],0)</f>
        <v>0</v>
      </c>
      <c r="J191" s="2">
        <f>(J190*2+testdata[[#This Row],[gain]])/3</f>
        <v>0.63429226347579581</v>
      </c>
      <c r="K191" s="2">
        <f>(K190*2+testdata[[#This Row],[loss]])/3</f>
        <v>2.3081294801304612E-2</v>
      </c>
      <c r="L191" s="10">
        <f>testdata[[#This Row],[avgGain]]/testdata[[#This Row],[avgLoss]]</f>
        <v>27.480792084504031</v>
      </c>
      <c r="M191" s="10">
        <f>100-100/(1+testdata[[#This Row],[rs]])</f>
        <v>96.488861696567469</v>
      </c>
      <c r="N191" s="12">
        <f>(testdata[[#This Row],[close]]-F190)/F190</f>
        <v>2.1507155265117471E-3</v>
      </c>
      <c r="O191" s="1">
        <f>IF(AND(O190&gt;=0,testdata[[#This Row],[pctGain]]&gt;0),O190+1,IF(AND(O190&lt;=0,testdata[[#This Row],[pctGain]]&lt;0),O190-1,IF(AND(O190&lt;0,testdata[[#This Row],[pctGain]]&gt;0),1,IF(AND(O190&gt;0,testdata[[#This Row],[pctGain]]&lt;0),-1,0))))</f>
        <v>6</v>
      </c>
      <c r="P191" s="1">
        <f>IF(testdata[[#This Row],[streak]]&gt;O190,testdata[[#This Row],[streak]]-O190,0)</f>
        <v>1</v>
      </c>
      <c r="Q191" s="1">
        <f>IF(testdata[[#This Row],[streak]]&lt;O190,O190-testdata[[#This Row],[streak]],0)</f>
        <v>0</v>
      </c>
      <c r="R191" s="10">
        <f>(R190+testdata[[#This Row],[sGain]])/2</f>
        <v>1.0098366836766151</v>
      </c>
      <c r="S191" s="10">
        <f>(S190+testdata[[#This Row],[sLoss]])/2</f>
        <v>2.5645742754397075E-2</v>
      </c>
      <c r="T191" s="10">
        <f>testdata[[#This Row],[avgSgain]]/testdata[[#This Row],[avgSLoss]]</f>
        <v>39.376386691061001</v>
      </c>
      <c r="U191" s="10">
        <f>100-100/(1+testdata[[#This Row],[sRS]])</f>
        <v>97.523304877052325</v>
      </c>
      <c r="V191" s="19">
        <f>100*IF(testdata[[#This Row],[pctGain]]&gt;MAX(N91:N190),1,IF(testdata[[#This Row],[pctGain]]&lt;MIN(N91:N190),0,COUNTIF(N91:N190,"&lt;"&amp;testdata[[#This Row],[pctGain]])))/100</f>
        <v>70</v>
      </c>
      <c r="W191" s="19">
        <f>(testdata[[#This Row],[rsi(3)]]+testdata[[#This Row],[sRSI(2)]]+testdata[[#This Row],[pctRank(100)]])/3</f>
        <v>88.004055524539922</v>
      </c>
    </row>
    <row r="192" spans="1:23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IF(testdata[[#This Row],[close]]&gt;F191,testdata[[#This Row],[close]]-F191,0)</f>
        <v>0.28000000000000114</v>
      </c>
      <c r="I192" s="2">
        <f>IF(testdata[[#This Row],[close]]&lt;F191,F191-testdata[[#This Row],[close]],0)</f>
        <v>0</v>
      </c>
      <c r="J192" s="2">
        <f>(J191*2+testdata[[#This Row],[gain]])/3</f>
        <v>0.51619484231719759</v>
      </c>
      <c r="K192" s="2">
        <f>(K191*2+testdata[[#This Row],[loss]])/3</f>
        <v>1.5387529867536408E-2</v>
      </c>
      <c r="L192" s="10">
        <f>testdata[[#This Row],[avgGain]]/testdata[[#This Row],[avgLoss]]</f>
        <v>33.546309691085071</v>
      </c>
      <c r="M192" s="10">
        <f>100-100/(1+testdata[[#This Row],[rs]])</f>
        <v>97.105334813060921</v>
      </c>
      <c r="N192" s="12">
        <f>(testdata[[#This Row],[close]]-F191)/F191</f>
        <v>1.1555922410235293E-3</v>
      </c>
      <c r="O192" s="1">
        <f>IF(AND(O191&gt;=0,testdata[[#This Row],[pctGain]]&gt;0),O191+1,IF(AND(O191&lt;=0,testdata[[#This Row],[pctGain]]&lt;0),O191-1,IF(AND(O191&lt;0,testdata[[#This Row],[pctGain]]&gt;0),1,IF(AND(O191&gt;0,testdata[[#This Row],[pctGain]]&lt;0),-1,0))))</f>
        <v>7</v>
      </c>
      <c r="P192" s="1">
        <f>IF(testdata[[#This Row],[streak]]&gt;O191,testdata[[#This Row],[streak]]-O191,0)</f>
        <v>1</v>
      </c>
      <c r="Q192" s="1">
        <f>IF(testdata[[#This Row],[streak]]&lt;O191,O191-testdata[[#This Row],[streak]],0)</f>
        <v>0</v>
      </c>
      <c r="R192" s="10">
        <f>(R191+testdata[[#This Row],[sGain]])/2</f>
        <v>1.0049183418383074</v>
      </c>
      <c r="S192" s="10">
        <f>(S191+testdata[[#This Row],[sLoss]])/2</f>
        <v>1.2822871377198538E-2</v>
      </c>
      <c r="T192" s="10">
        <f>testdata[[#This Row],[avgSgain]]/testdata[[#This Row],[avgSLoss]]</f>
        <v>78.369213281296737</v>
      </c>
      <c r="U192" s="10">
        <f>100-100/(1+testdata[[#This Row],[sRS]])</f>
        <v>98.740065626635555</v>
      </c>
      <c r="V192" s="19">
        <f>100*IF(testdata[[#This Row],[pctGain]]&gt;MAX(N92:N191),1,IF(testdata[[#This Row],[pctGain]]&lt;MIN(N92:N191),0,COUNTIF(N92:N191,"&lt;"&amp;testdata[[#This Row],[pctGain]])))/100</f>
        <v>56</v>
      </c>
      <c r="W192" s="19">
        <f>(testdata[[#This Row],[rsi(3)]]+testdata[[#This Row],[sRSI(2)]]+testdata[[#This Row],[pctRank(100)]])/3</f>
        <v>83.948466813232159</v>
      </c>
    </row>
    <row r="193" spans="1:23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IF(testdata[[#This Row],[close]]&gt;F192,testdata[[#This Row],[close]]-F192,0)</f>
        <v>1.4399999999999977</v>
      </c>
      <c r="I193" s="2">
        <f>IF(testdata[[#This Row],[close]]&lt;F192,F192-testdata[[#This Row],[close]],0)</f>
        <v>0</v>
      </c>
      <c r="J193" s="2">
        <f>(J192*2+testdata[[#This Row],[gain]])/3</f>
        <v>0.82412989487813093</v>
      </c>
      <c r="K193" s="2">
        <f>(K192*2+testdata[[#This Row],[loss]])/3</f>
        <v>1.0258353245024271E-2</v>
      </c>
      <c r="L193" s="10">
        <f>testdata[[#This Row],[avgGain]]/testdata[[#This Row],[avgLoss]]</f>
        <v>80.337445513281409</v>
      </c>
      <c r="M193" s="10">
        <f>100-100/(1+testdata[[#This Row],[rs]])</f>
        <v>98.770553963565632</v>
      </c>
      <c r="N193" s="12">
        <f>(testdata[[#This Row],[close]]-F192)/F192</f>
        <v>5.9361860004946724E-3</v>
      </c>
      <c r="O193" s="1">
        <f>IF(AND(O192&gt;=0,testdata[[#This Row],[pctGain]]&gt;0),O192+1,IF(AND(O192&lt;=0,testdata[[#This Row],[pctGain]]&lt;0),O192-1,IF(AND(O192&lt;0,testdata[[#This Row],[pctGain]]&gt;0),1,IF(AND(O192&gt;0,testdata[[#This Row],[pctGain]]&lt;0),-1,0))))</f>
        <v>8</v>
      </c>
      <c r="P193" s="1">
        <f>IF(testdata[[#This Row],[streak]]&gt;O192,testdata[[#This Row],[streak]]-O192,0)</f>
        <v>1</v>
      </c>
      <c r="Q193" s="1">
        <f>IF(testdata[[#This Row],[streak]]&lt;O192,O192-testdata[[#This Row],[streak]],0)</f>
        <v>0</v>
      </c>
      <c r="R193" s="10">
        <f>(R192+testdata[[#This Row],[sGain]])/2</f>
        <v>1.0024591709191537</v>
      </c>
      <c r="S193" s="10">
        <f>(S192+testdata[[#This Row],[sLoss]])/2</f>
        <v>6.4114356885992688E-3</v>
      </c>
      <c r="T193" s="10">
        <f>testdata[[#This Row],[avgSgain]]/testdata[[#This Row],[avgSLoss]]</f>
        <v>156.35486646176824</v>
      </c>
      <c r="U193" s="10">
        <f>100-100/(1+testdata[[#This Row],[sRS]])</f>
        <v>99.364493757018337</v>
      </c>
      <c r="V193" s="19">
        <f>100*IF(testdata[[#This Row],[pctGain]]&gt;MAX(N93:N192),1,IF(testdata[[#This Row],[pctGain]]&lt;MIN(N93:N192),0,COUNTIF(N93:N192,"&lt;"&amp;testdata[[#This Row],[pctGain]])))/100</f>
        <v>90</v>
      </c>
      <c r="W193" s="19">
        <f>(testdata[[#This Row],[rsi(3)]]+testdata[[#This Row],[sRSI(2)]]+testdata[[#This Row],[pctRank(100)]])/3</f>
        <v>96.045015906861337</v>
      </c>
    </row>
    <row r="194" spans="1:23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IF(testdata[[#This Row],[close]]&gt;F193,testdata[[#This Row],[close]]-F193,0)</f>
        <v>0</v>
      </c>
      <c r="I194" s="2">
        <f>IF(testdata[[#This Row],[close]]&lt;F193,F193-testdata[[#This Row],[close]],0)</f>
        <v>0.28000000000000114</v>
      </c>
      <c r="J194" s="2">
        <f>(J193*2+testdata[[#This Row],[gain]])/3</f>
        <v>0.54941992991875399</v>
      </c>
      <c r="K194" s="2">
        <f>(K193*2+testdata[[#This Row],[loss]])/3</f>
        <v>0.10017223549668323</v>
      </c>
      <c r="L194" s="10">
        <f>testdata[[#This Row],[avgGain]]/testdata[[#This Row],[avgLoss]]</f>
        <v>5.4847526082908038</v>
      </c>
      <c r="M194" s="10">
        <f>100-100/(1+testdata[[#This Row],[rs]])</f>
        <v>84.579211260557685</v>
      </c>
      <c r="N194" s="12">
        <f>(testdata[[#This Row],[close]]-F193)/F193</f>
        <v>-1.1474469305794654E-3</v>
      </c>
      <c r="O194" s="1">
        <f>IF(AND(O193&gt;=0,testdata[[#This Row],[pctGain]]&gt;0),O193+1,IF(AND(O193&lt;=0,testdata[[#This Row],[pctGain]]&lt;0),O193-1,IF(AND(O193&lt;0,testdata[[#This Row],[pctGain]]&gt;0),1,IF(AND(O193&gt;0,testdata[[#This Row],[pctGain]]&lt;0),-1,0))))</f>
        <v>-1</v>
      </c>
      <c r="P194" s="1">
        <f>IF(testdata[[#This Row],[streak]]&gt;O193,testdata[[#This Row],[streak]]-O193,0)</f>
        <v>0</v>
      </c>
      <c r="Q194" s="1">
        <f>IF(testdata[[#This Row],[streak]]&lt;O193,O193-testdata[[#This Row],[streak]],0)</f>
        <v>9</v>
      </c>
      <c r="R194" s="10">
        <f>(R193+testdata[[#This Row],[sGain]])/2</f>
        <v>0.50122958545957685</v>
      </c>
      <c r="S194" s="10">
        <f>(S193+testdata[[#This Row],[sLoss]])/2</f>
        <v>4.5032057178442999</v>
      </c>
      <c r="T194" s="10">
        <f>testdata[[#This Row],[avgSgain]]/testdata[[#This Row],[avgSLoss]]</f>
        <v>0.11130506063123342</v>
      </c>
      <c r="U194" s="10">
        <f>100-100/(1+testdata[[#This Row],[sRS]])</f>
        <v>10.015707169371737</v>
      </c>
      <c r="V194" s="19">
        <f>100*IF(testdata[[#This Row],[pctGain]]&gt;MAX(N94:N193),1,IF(testdata[[#This Row],[pctGain]]&lt;MIN(N94:N193),0,COUNTIF(N94:N193,"&lt;"&amp;testdata[[#This Row],[pctGain]])))/100</f>
        <v>20</v>
      </c>
      <c r="W194" s="19">
        <f>(testdata[[#This Row],[rsi(3)]]+testdata[[#This Row],[sRSI(2)]]+testdata[[#This Row],[pctRank(100)]])/3</f>
        <v>38.198306143309807</v>
      </c>
    </row>
    <row r="195" spans="1:23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IF(testdata[[#This Row],[close]]&gt;F194,testdata[[#This Row],[close]]-F194,0)</f>
        <v>0</v>
      </c>
      <c r="I195" s="2">
        <f>IF(testdata[[#This Row],[close]]&lt;F194,F194-testdata[[#This Row],[close]],0)</f>
        <v>0.40000000000000568</v>
      </c>
      <c r="J195" s="2">
        <f>(J194*2+testdata[[#This Row],[gain]])/3</f>
        <v>0.36627995327916935</v>
      </c>
      <c r="K195" s="2">
        <f>(K194*2+testdata[[#This Row],[loss]])/3</f>
        <v>0.2001148236644574</v>
      </c>
      <c r="L195" s="10">
        <f>testdata[[#This Row],[avgGain]]/testdata[[#This Row],[avgLoss]]</f>
        <v>1.8303489295392199</v>
      </c>
      <c r="M195" s="10">
        <f>100-100/(1+testdata[[#This Row],[rs]])</f>
        <v>64.668667189285401</v>
      </c>
      <c r="N195" s="12">
        <f>(testdata[[#This Row],[close]]-F194)/F194</f>
        <v>-1.6410929679166557E-3</v>
      </c>
      <c r="O195" s="1">
        <f>IF(AND(O194&gt;=0,testdata[[#This Row],[pctGain]]&gt;0),O194+1,IF(AND(O194&lt;=0,testdata[[#This Row],[pctGain]]&lt;0),O194-1,IF(AND(O194&lt;0,testdata[[#This Row],[pctGain]]&gt;0),1,IF(AND(O194&gt;0,testdata[[#This Row],[pctGain]]&lt;0),-1,0))))</f>
        <v>-2</v>
      </c>
      <c r="P195" s="1">
        <f>IF(testdata[[#This Row],[streak]]&gt;O194,testdata[[#This Row],[streak]]-O194,0)</f>
        <v>0</v>
      </c>
      <c r="Q195" s="1">
        <f>IF(testdata[[#This Row],[streak]]&lt;O194,O194-testdata[[#This Row],[streak]],0)</f>
        <v>1</v>
      </c>
      <c r="R195" s="10">
        <f>(R194+testdata[[#This Row],[sGain]])/2</f>
        <v>0.25061479272978843</v>
      </c>
      <c r="S195" s="10">
        <f>(S194+testdata[[#This Row],[sLoss]])/2</f>
        <v>2.75160285892215</v>
      </c>
      <c r="T195" s="10">
        <f>testdata[[#This Row],[avgSgain]]/testdata[[#This Row],[avgSLoss]]</f>
        <v>9.1079565467510282E-2</v>
      </c>
      <c r="U195" s="10">
        <f>100-100/(1+testdata[[#This Row],[sRS]])</f>
        <v>8.3476556935134312</v>
      </c>
      <c r="V195" s="19">
        <f>100*IF(testdata[[#This Row],[pctGain]]&gt;MAX(N95:N194),1,IF(testdata[[#This Row],[pctGain]]&lt;MIN(N95:N194),0,COUNTIF(N95:N194,"&lt;"&amp;testdata[[#This Row],[pctGain]])))/100</f>
        <v>16</v>
      </c>
      <c r="W195" s="19">
        <f>(testdata[[#This Row],[rsi(3)]]+testdata[[#This Row],[sRSI(2)]]+testdata[[#This Row],[pctRank(100)]])/3</f>
        <v>29.672107627599612</v>
      </c>
    </row>
    <row r="196" spans="1:23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IF(testdata[[#This Row],[close]]&gt;F195,testdata[[#This Row],[close]]-F195,0)</f>
        <v>0.63999999999998636</v>
      </c>
      <c r="I196" s="2">
        <f>IF(testdata[[#This Row],[close]]&lt;F195,F195-testdata[[#This Row],[close]],0)</f>
        <v>0</v>
      </c>
      <c r="J196" s="2">
        <f>(J195*2+testdata[[#This Row],[gain]])/3</f>
        <v>0.45751996885277507</v>
      </c>
      <c r="K196" s="2">
        <f>(K195*2+testdata[[#This Row],[loss]])/3</f>
        <v>0.13340988244297161</v>
      </c>
      <c r="L196" s="10">
        <f>testdata[[#This Row],[avgGain]]/testdata[[#This Row],[avgLoss]]</f>
        <v>3.4294308672998794</v>
      </c>
      <c r="M196" s="10">
        <f>100-100/(1+testdata[[#This Row],[rs]])</f>
        <v>77.423736142210373</v>
      </c>
      <c r="N196" s="12">
        <f>(testdata[[#This Row],[close]]-F195)/F195</f>
        <v>2.6300649297278968E-3</v>
      </c>
      <c r="O196" s="1">
        <f>IF(AND(O195&gt;=0,testdata[[#This Row],[pctGain]]&gt;0),O195+1,IF(AND(O195&lt;=0,testdata[[#This Row],[pctGain]]&lt;0),O195-1,IF(AND(O195&lt;0,testdata[[#This Row],[pctGain]]&gt;0),1,IF(AND(O195&gt;0,testdata[[#This Row],[pctGain]]&lt;0),-1,0))))</f>
        <v>1</v>
      </c>
      <c r="P196" s="1">
        <f>IF(testdata[[#This Row],[streak]]&gt;O195,testdata[[#This Row],[streak]]-O195,0)</f>
        <v>3</v>
      </c>
      <c r="Q196" s="1">
        <f>IF(testdata[[#This Row],[streak]]&lt;O195,O195-testdata[[#This Row],[streak]],0)</f>
        <v>0</v>
      </c>
      <c r="R196" s="10">
        <f>(R195+testdata[[#This Row],[sGain]])/2</f>
        <v>1.6253073963648943</v>
      </c>
      <c r="S196" s="10">
        <f>(S195+testdata[[#This Row],[sLoss]])/2</f>
        <v>1.375801429461075</v>
      </c>
      <c r="T196" s="10">
        <f>testdata[[#This Row],[avgSgain]]/testdata[[#This Row],[avgSLoss]]</f>
        <v>1.1813531819061673</v>
      </c>
      <c r="U196" s="10">
        <f>100-100/(1+testdata[[#This Row],[sRS]])</f>
        <v>54.156896357051458</v>
      </c>
      <c r="V196" s="19">
        <f>100*IF(testdata[[#This Row],[pctGain]]&gt;MAX(N96:N195),1,IF(testdata[[#This Row],[pctGain]]&lt;MIN(N96:N195),0,COUNTIF(N96:N195,"&lt;"&amp;testdata[[#This Row],[pctGain]])))/100</f>
        <v>76</v>
      </c>
      <c r="W196" s="19">
        <f>(testdata[[#This Row],[rsi(3)]]+testdata[[#This Row],[sRSI(2)]]+testdata[[#This Row],[pctRank(100)]])/3</f>
        <v>69.193544166420608</v>
      </c>
    </row>
    <row r="197" spans="1:23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IF(testdata[[#This Row],[close]]&gt;F196,testdata[[#This Row],[close]]-F196,0)</f>
        <v>0.39000000000001478</v>
      </c>
      <c r="I197" s="2">
        <f>IF(testdata[[#This Row],[close]]&lt;F196,F196-testdata[[#This Row],[close]],0)</f>
        <v>0</v>
      </c>
      <c r="J197" s="2">
        <f>(J196*2+testdata[[#This Row],[gain]])/3</f>
        <v>0.43501331256852166</v>
      </c>
      <c r="K197" s="2">
        <f>(K196*2+testdata[[#This Row],[loss]])/3</f>
        <v>8.8939921628647736E-2</v>
      </c>
      <c r="L197" s="10">
        <f>testdata[[#This Row],[avgGain]]/testdata[[#This Row],[avgLoss]]</f>
        <v>4.8910917010343189</v>
      </c>
      <c r="M197" s="10">
        <f>100-100/(1+testdata[[#This Row],[rs]])</f>
        <v>83.025217553065303</v>
      </c>
      <c r="N197" s="12">
        <f>(testdata[[#This Row],[close]]-F196)/F196</f>
        <v>1.5984916796459333E-3</v>
      </c>
      <c r="O197" s="1">
        <f>IF(AND(O196&gt;=0,testdata[[#This Row],[pctGain]]&gt;0),O196+1,IF(AND(O196&lt;=0,testdata[[#This Row],[pctGain]]&lt;0),O196-1,IF(AND(O196&lt;0,testdata[[#This Row],[pctGain]]&gt;0),1,IF(AND(O196&gt;0,testdata[[#This Row],[pctGain]]&lt;0),-1,0))))</f>
        <v>2</v>
      </c>
      <c r="P197" s="1">
        <f>IF(testdata[[#This Row],[streak]]&gt;O196,testdata[[#This Row],[streak]]-O196,0)</f>
        <v>1</v>
      </c>
      <c r="Q197" s="1">
        <f>IF(testdata[[#This Row],[streak]]&lt;O196,O196-testdata[[#This Row],[streak]],0)</f>
        <v>0</v>
      </c>
      <c r="R197" s="10">
        <f>(R196+testdata[[#This Row],[sGain]])/2</f>
        <v>1.312653698182447</v>
      </c>
      <c r="S197" s="10">
        <f>(S196+testdata[[#This Row],[sLoss]])/2</f>
        <v>0.68790071473053749</v>
      </c>
      <c r="T197" s="10">
        <f>testdata[[#This Row],[avgSgain]]/testdata[[#This Row],[avgSLoss]]</f>
        <v>1.9082022595319383</v>
      </c>
      <c r="U197" s="10">
        <f>100-100/(1+testdata[[#This Row],[sRS]])</f>
        <v>65.614496147150874</v>
      </c>
      <c r="V197" s="19">
        <f>100*IF(testdata[[#This Row],[pctGain]]&gt;MAX(N97:N196),1,IF(testdata[[#This Row],[pctGain]]&lt;MIN(N97:N196),0,COUNTIF(N97:N196,"&lt;"&amp;testdata[[#This Row],[pctGain]])))/100</f>
        <v>61</v>
      </c>
      <c r="W197" s="19">
        <f>(testdata[[#This Row],[rsi(3)]]+testdata[[#This Row],[sRSI(2)]]+testdata[[#This Row],[pctRank(100)]])/3</f>
        <v>69.87990456673873</v>
      </c>
    </row>
    <row r="198" spans="1:23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IF(testdata[[#This Row],[close]]&gt;F197,testdata[[#This Row],[close]]-F197,0)</f>
        <v>0</v>
      </c>
      <c r="I198" s="2">
        <f>IF(testdata[[#This Row],[close]]&lt;F197,F197-testdata[[#This Row],[close]],0)</f>
        <v>0.37000000000000455</v>
      </c>
      <c r="J198" s="2">
        <f>(J197*2+testdata[[#This Row],[gain]])/3</f>
        <v>0.29000887504568112</v>
      </c>
      <c r="K198" s="2">
        <f>(K197*2+testdata[[#This Row],[loss]])/3</f>
        <v>0.1826266144191</v>
      </c>
      <c r="L198" s="10">
        <f>testdata[[#This Row],[avgGain]]/testdata[[#This Row],[avgLoss]]</f>
        <v>1.5879880157015633</v>
      </c>
      <c r="M198" s="10">
        <f>100-100/(1+testdata[[#This Row],[rs]])</f>
        <v>61.359944716401031</v>
      </c>
      <c r="N198" s="12">
        <f>(testdata[[#This Row],[close]]-F197)/F197</f>
        <v>-1.5140974751401749E-3</v>
      </c>
      <c r="O198" s="1">
        <f>IF(AND(O197&gt;=0,testdata[[#This Row],[pctGain]]&gt;0),O197+1,IF(AND(O197&lt;=0,testdata[[#This Row],[pctGain]]&lt;0),O197-1,IF(AND(O197&lt;0,testdata[[#This Row],[pctGain]]&gt;0),1,IF(AND(O197&gt;0,testdata[[#This Row],[pctGain]]&lt;0),-1,0))))</f>
        <v>-1</v>
      </c>
      <c r="P198" s="1">
        <f>IF(testdata[[#This Row],[streak]]&gt;O197,testdata[[#This Row],[streak]]-O197,0)</f>
        <v>0</v>
      </c>
      <c r="Q198" s="1">
        <f>IF(testdata[[#This Row],[streak]]&lt;O197,O197-testdata[[#This Row],[streak]],0)</f>
        <v>3</v>
      </c>
      <c r="R198" s="10">
        <f>(R197+testdata[[#This Row],[sGain]])/2</f>
        <v>0.65632684909122352</v>
      </c>
      <c r="S198" s="10">
        <f>(S197+testdata[[#This Row],[sLoss]])/2</f>
        <v>1.8439503573652687</v>
      </c>
      <c r="T198" s="10">
        <f>testdata[[#This Row],[avgSgain]]/testdata[[#This Row],[avgSLoss]]</f>
        <v>0.35593520534306422</v>
      </c>
      <c r="U198" s="10">
        <f>100-100/(1+testdata[[#This Row],[sRS]])</f>
        <v>26.250163277751113</v>
      </c>
      <c r="V198" s="19">
        <f>100*IF(testdata[[#This Row],[pctGain]]&gt;MAX(N98:N197),1,IF(testdata[[#This Row],[pctGain]]&lt;MIN(N98:N197),0,COUNTIF(N98:N197,"&lt;"&amp;testdata[[#This Row],[pctGain]])))/100</f>
        <v>18</v>
      </c>
      <c r="W198" s="19">
        <f>(testdata[[#This Row],[rsi(3)]]+testdata[[#This Row],[sRSI(2)]]+testdata[[#This Row],[pctRank(100)]])/3</f>
        <v>35.203369331384046</v>
      </c>
    </row>
    <row r="199" spans="1:23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IF(testdata[[#This Row],[close]]&gt;F198,testdata[[#This Row],[close]]-F198,0)</f>
        <v>0.30000000000001137</v>
      </c>
      <c r="I199" s="2">
        <f>IF(testdata[[#This Row],[close]]&lt;F198,F198-testdata[[#This Row],[close]],0)</f>
        <v>0</v>
      </c>
      <c r="J199" s="2">
        <f>(J198*2+testdata[[#This Row],[gain]])/3</f>
        <v>0.29333925003045785</v>
      </c>
      <c r="K199" s="2">
        <f>(K198*2+testdata[[#This Row],[loss]])/3</f>
        <v>0.1217510762794</v>
      </c>
      <c r="L199" s="10">
        <f>testdata[[#This Row],[avgGain]]/testdata[[#This Row],[avgLoss]]</f>
        <v>2.4093359910617083</v>
      </c>
      <c r="M199" s="10">
        <f>100-100/(1+testdata[[#This Row],[rs]])</f>
        <v>70.668775309276924</v>
      </c>
      <c r="N199" s="12">
        <f>(testdata[[#This Row],[close]]-F198)/F198</f>
        <v>1.229508196721358E-3</v>
      </c>
      <c r="O199" s="1">
        <f>IF(AND(O198&gt;=0,testdata[[#This Row],[pctGain]]&gt;0),O198+1,IF(AND(O198&lt;=0,testdata[[#This Row],[pctGain]]&lt;0),O198-1,IF(AND(O198&lt;0,testdata[[#This Row],[pctGain]]&gt;0),1,IF(AND(O198&gt;0,testdata[[#This Row],[pctGain]]&lt;0),-1,0))))</f>
        <v>1</v>
      </c>
      <c r="P199" s="1">
        <f>IF(testdata[[#This Row],[streak]]&gt;O198,testdata[[#This Row],[streak]]-O198,0)</f>
        <v>2</v>
      </c>
      <c r="Q199" s="1">
        <f>IF(testdata[[#This Row],[streak]]&lt;O198,O198-testdata[[#This Row],[streak]],0)</f>
        <v>0</v>
      </c>
      <c r="R199" s="10">
        <f>(R198+testdata[[#This Row],[sGain]])/2</f>
        <v>1.3281634245456118</v>
      </c>
      <c r="S199" s="10">
        <f>(S198+testdata[[#This Row],[sLoss]])/2</f>
        <v>0.92197517868263434</v>
      </c>
      <c r="T199" s="10">
        <f>testdata[[#This Row],[avgSgain]]/testdata[[#This Row],[avgSLoss]]</f>
        <v>1.4405631032750363</v>
      </c>
      <c r="U199" s="10">
        <f>100-100/(1+testdata[[#This Row],[sRS]])</f>
        <v>59.025849458345022</v>
      </c>
      <c r="V199" s="19">
        <f>100*IF(testdata[[#This Row],[pctGain]]&gt;MAX(N99:N198),1,IF(testdata[[#This Row],[pctGain]]&lt;MIN(N99:N198),0,COUNTIF(N99:N198,"&lt;"&amp;testdata[[#This Row],[pctGain]])))/100</f>
        <v>59</v>
      </c>
      <c r="W199" s="19">
        <f>(testdata[[#This Row],[rsi(3)]]+testdata[[#This Row],[sRSI(2)]]+testdata[[#This Row],[pctRank(100)]])/3</f>
        <v>62.898208255873982</v>
      </c>
    </row>
    <row r="200" spans="1:23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IF(testdata[[#This Row],[close]]&gt;F199,testdata[[#This Row],[close]]-F199,0)</f>
        <v>0.32999999999998408</v>
      </c>
      <c r="I200" s="2">
        <f>IF(testdata[[#This Row],[close]]&lt;F199,F199-testdata[[#This Row],[close]],0)</f>
        <v>0</v>
      </c>
      <c r="J200" s="2">
        <f>(J199*2+testdata[[#This Row],[gain]])/3</f>
        <v>0.30555950002029991</v>
      </c>
      <c r="K200" s="2">
        <f>(K199*2+testdata[[#This Row],[loss]])/3</f>
        <v>8.1167384186266664E-2</v>
      </c>
      <c r="L200" s="10">
        <f>testdata[[#This Row],[avgGain]]/testdata[[#This Row],[avgLoss]]</f>
        <v>3.7645601504058313</v>
      </c>
      <c r="M200" s="10">
        <f>100-100/(1+testdata[[#This Row],[rs]])</f>
        <v>79.011703736916346</v>
      </c>
      <c r="N200" s="12">
        <f>(testdata[[#This Row],[close]]-F199)/F199</f>
        <v>1.3507981989356696E-3</v>
      </c>
      <c r="O200" s="1">
        <f>IF(AND(O199&gt;=0,testdata[[#This Row],[pctGain]]&gt;0),O199+1,IF(AND(O199&lt;=0,testdata[[#This Row],[pctGain]]&lt;0),O199-1,IF(AND(O199&lt;0,testdata[[#This Row],[pctGain]]&gt;0),1,IF(AND(O199&gt;0,testdata[[#This Row],[pctGain]]&lt;0),-1,0))))</f>
        <v>2</v>
      </c>
      <c r="P200" s="1">
        <f>IF(testdata[[#This Row],[streak]]&gt;O199,testdata[[#This Row],[streak]]-O199,0)</f>
        <v>1</v>
      </c>
      <c r="Q200" s="1">
        <f>IF(testdata[[#This Row],[streak]]&lt;O199,O199-testdata[[#This Row],[streak]],0)</f>
        <v>0</v>
      </c>
      <c r="R200" s="10">
        <f>(R199+testdata[[#This Row],[sGain]])/2</f>
        <v>1.164081712272806</v>
      </c>
      <c r="S200" s="10">
        <f>(S199+testdata[[#This Row],[sLoss]])/2</f>
        <v>0.46098758934131717</v>
      </c>
      <c r="T200" s="10">
        <f>testdata[[#This Row],[avgSgain]]/testdata[[#This Row],[avgSLoss]]</f>
        <v>2.5251910012070087</v>
      </c>
      <c r="U200" s="10">
        <f>100-100/(1+testdata[[#This Row],[sRS]])</f>
        <v>71.632742746205679</v>
      </c>
      <c r="V200" s="19">
        <f>100*IF(testdata[[#This Row],[pctGain]]&gt;MAX(N100:N199),1,IF(testdata[[#This Row],[pctGain]]&lt;MIN(N100:N199),0,COUNTIF(N100:N199,"&lt;"&amp;testdata[[#This Row],[pctGain]])))/100</f>
        <v>61</v>
      </c>
      <c r="W200" s="19">
        <f>(testdata[[#This Row],[rsi(3)]]+testdata[[#This Row],[sRSI(2)]]+testdata[[#This Row],[pctRank(100)]])/3</f>
        <v>70.548148827707337</v>
      </c>
    </row>
    <row r="201" spans="1:23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IF(testdata[[#This Row],[close]]&gt;F200,testdata[[#This Row],[close]]-F200,0)</f>
        <v>0.17000000000001592</v>
      </c>
      <c r="I201" s="2">
        <f>IF(testdata[[#This Row],[close]]&lt;F200,F200-testdata[[#This Row],[close]],0)</f>
        <v>0</v>
      </c>
      <c r="J201" s="2">
        <f>(J200*2+testdata[[#This Row],[gain]])/3</f>
        <v>0.26037300001353858</v>
      </c>
      <c r="K201" s="2">
        <f>(K200*2+testdata[[#This Row],[loss]])/3</f>
        <v>5.4111589457511107E-2</v>
      </c>
      <c r="L201" s="10">
        <f>testdata[[#This Row],[avgGain]]/testdata[[#This Row],[avgLoss]]</f>
        <v>4.8117788189900752</v>
      </c>
      <c r="M201" s="10">
        <f>100-100/(1+testdata[[#This Row],[rs]])</f>
        <v>82.793564050777618</v>
      </c>
      <c r="N201" s="12">
        <f>(testdata[[#This Row],[close]]-F200)/F200</f>
        <v>6.9492703266163557E-4</v>
      </c>
      <c r="O201" s="1">
        <f>IF(AND(O200&gt;=0,testdata[[#This Row],[pctGain]]&gt;0),O200+1,IF(AND(O200&lt;=0,testdata[[#This Row],[pctGain]]&lt;0),O200-1,IF(AND(O200&lt;0,testdata[[#This Row],[pctGain]]&gt;0),1,IF(AND(O200&gt;0,testdata[[#This Row],[pctGain]]&lt;0),-1,0))))</f>
        <v>3</v>
      </c>
      <c r="P201" s="1">
        <f>IF(testdata[[#This Row],[streak]]&gt;O200,testdata[[#This Row],[streak]]-O200,0)</f>
        <v>1</v>
      </c>
      <c r="Q201" s="1">
        <f>IF(testdata[[#This Row],[streak]]&lt;O200,O200-testdata[[#This Row],[streak]],0)</f>
        <v>0</v>
      </c>
      <c r="R201" s="10">
        <f>(R200+testdata[[#This Row],[sGain]])/2</f>
        <v>1.082040856136403</v>
      </c>
      <c r="S201" s="10">
        <f>(S200+testdata[[#This Row],[sLoss]])/2</f>
        <v>0.23049379467065859</v>
      </c>
      <c r="T201" s="10">
        <f>testdata[[#This Row],[avgSgain]]/testdata[[#This Row],[avgSLoss]]</f>
        <v>4.6944467970709525</v>
      </c>
      <c r="U201" s="10">
        <f>100-100/(1+testdata[[#This Row],[sRS]])</f>
        <v>82.439031645455543</v>
      </c>
      <c r="V201" s="19">
        <f>100*IF(testdata[[#This Row],[pctGain]]&gt;MAX(N101:N200),1,IF(testdata[[#This Row],[pctGain]]&lt;MIN(N101:N200),0,COUNTIF(N101:N200,"&lt;"&amp;testdata[[#This Row],[pctGain]])))/100</f>
        <v>52</v>
      </c>
      <c r="W201" s="19">
        <f>(testdata[[#This Row],[rsi(3)]]+testdata[[#This Row],[sRSI(2)]]+testdata[[#This Row],[pctRank(100)]])/3</f>
        <v>72.410865232077711</v>
      </c>
    </row>
    <row r="202" spans="1:23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IF(testdata[[#This Row],[close]]&gt;F201,testdata[[#This Row],[close]]-F201,0)</f>
        <v>0.23999999999998067</v>
      </c>
      <c r="I202" s="2">
        <f>IF(testdata[[#This Row],[close]]&lt;F201,F201-testdata[[#This Row],[close]],0)</f>
        <v>0</v>
      </c>
      <c r="J202" s="2">
        <f>(J201*2+testdata[[#This Row],[gain]])/3</f>
        <v>0.25358200000901926</v>
      </c>
      <c r="K202" s="2">
        <f>(K201*2+testdata[[#This Row],[loss]])/3</f>
        <v>3.6074392971674071E-2</v>
      </c>
      <c r="L202" s="10">
        <f>testdata[[#This Row],[avgGain]]/testdata[[#This Row],[avgLoss]]</f>
        <v>7.029418352462204</v>
      </c>
      <c r="M202" s="10">
        <f>100-100/(1+testdata[[#This Row],[rs]])</f>
        <v>87.545797763877232</v>
      </c>
      <c r="N202" s="12">
        <f>(testdata[[#This Row],[close]]-F201)/F201</f>
        <v>9.8039215686266615E-4</v>
      </c>
      <c r="O202" s="1">
        <f>IF(AND(O201&gt;=0,testdata[[#This Row],[pctGain]]&gt;0),O201+1,IF(AND(O201&lt;=0,testdata[[#This Row],[pctGain]]&lt;0),O201-1,IF(AND(O201&lt;0,testdata[[#This Row],[pctGain]]&gt;0),1,IF(AND(O201&gt;0,testdata[[#This Row],[pctGain]]&lt;0),-1,0))))</f>
        <v>4</v>
      </c>
      <c r="P202" s="1">
        <f>IF(testdata[[#This Row],[streak]]&gt;O201,testdata[[#This Row],[streak]]-O201,0)</f>
        <v>1</v>
      </c>
      <c r="Q202" s="1">
        <f>IF(testdata[[#This Row],[streak]]&lt;O201,O201-testdata[[#This Row],[streak]],0)</f>
        <v>0</v>
      </c>
      <c r="R202" s="10">
        <f>(R201+testdata[[#This Row],[sGain]])/2</f>
        <v>1.0410204280682014</v>
      </c>
      <c r="S202" s="10">
        <f>(S201+testdata[[#This Row],[sLoss]])/2</f>
        <v>0.11524689733532929</v>
      </c>
      <c r="T202" s="10">
        <f>testdata[[#This Row],[avgSgain]]/testdata[[#This Row],[avgSLoss]]</f>
        <v>9.0329583887988392</v>
      </c>
      <c r="U202" s="10">
        <f>100-100/(1+testdata[[#This Row],[sRS]])</f>
        <v>90.032850120095816</v>
      </c>
      <c r="V202" s="19">
        <f>100*IF(testdata[[#This Row],[pctGain]]&gt;MAX(N102:N201),1,IF(testdata[[#This Row],[pctGain]]&lt;MIN(N102:N201),0,COUNTIF(N102:N201,"&lt;"&amp;testdata[[#This Row],[pctGain]])))/100</f>
        <v>54</v>
      </c>
      <c r="W202" s="19">
        <f>(testdata[[#This Row],[rsi(3)]]+testdata[[#This Row],[sRSI(2)]]+testdata[[#This Row],[pctRank(100)]])/3</f>
        <v>77.192882627991011</v>
      </c>
    </row>
    <row r="203" spans="1:23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IF(testdata[[#This Row],[close]]&gt;F202,testdata[[#This Row],[close]]-F202,0)</f>
        <v>6.0000000000002274E-2</v>
      </c>
      <c r="I203" s="2">
        <f>IF(testdata[[#This Row],[close]]&lt;F202,F202-testdata[[#This Row],[close]],0)</f>
        <v>0</v>
      </c>
      <c r="J203" s="2">
        <f>(J202*2+testdata[[#This Row],[gain]])/3</f>
        <v>0.18905466667268025</v>
      </c>
      <c r="K203" s="2">
        <f>(K202*2+testdata[[#This Row],[loss]])/3</f>
        <v>2.404959531444938E-2</v>
      </c>
      <c r="L203" s="10">
        <f>testdata[[#This Row],[avgGain]]/testdata[[#This Row],[avgLoss]]</f>
        <v>7.8610331775143507</v>
      </c>
      <c r="M203" s="10">
        <f>100-100/(1+testdata[[#This Row],[rs]])</f>
        <v>88.714634287369691</v>
      </c>
      <c r="N203" s="12">
        <f>(testdata[[#This Row],[close]]-F202)/F202</f>
        <v>2.4485798237023455E-4</v>
      </c>
      <c r="O203" s="1">
        <f>IF(AND(O202&gt;=0,testdata[[#This Row],[pctGain]]&gt;0),O202+1,IF(AND(O202&lt;=0,testdata[[#This Row],[pctGain]]&lt;0),O202-1,IF(AND(O202&lt;0,testdata[[#This Row],[pctGain]]&gt;0),1,IF(AND(O202&gt;0,testdata[[#This Row],[pctGain]]&lt;0),-1,0))))</f>
        <v>5</v>
      </c>
      <c r="P203" s="1">
        <f>IF(testdata[[#This Row],[streak]]&gt;O202,testdata[[#This Row],[streak]]-O202,0)</f>
        <v>1</v>
      </c>
      <c r="Q203" s="1">
        <f>IF(testdata[[#This Row],[streak]]&lt;O202,O202-testdata[[#This Row],[streak]],0)</f>
        <v>0</v>
      </c>
      <c r="R203" s="10">
        <f>(R202+testdata[[#This Row],[sGain]])/2</f>
        <v>1.0205102140341007</v>
      </c>
      <c r="S203" s="10">
        <f>(S202+testdata[[#This Row],[sLoss]])/2</f>
        <v>5.7623448667664647E-2</v>
      </c>
      <c r="T203" s="10">
        <f>testdata[[#This Row],[avgSgain]]/testdata[[#This Row],[avgSLoss]]</f>
        <v>17.709981572254616</v>
      </c>
      <c r="U203" s="10">
        <f>100-100/(1+testdata[[#This Row],[sRS]])</f>
        <v>94.655259300292855</v>
      </c>
      <c r="V203" s="19">
        <f>100*IF(testdata[[#This Row],[pctGain]]&gt;MAX(N103:N202),1,IF(testdata[[#This Row],[pctGain]]&lt;MIN(N103:N202),0,COUNTIF(N103:N202,"&lt;"&amp;testdata[[#This Row],[pctGain]])))/100</f>
        <v>43</v>
      </c>
      <c r="W203" s="19">
        <f>(testdata[[#This Row],[rsi(3)]]+testdata[[#This Row],[sRSI(2)]]+testdata[[#This Row],[pctRank(100)]])/3</f>
        <v>75.45663119588751</v>
      </c>
    </row>
    <row r="204" spans="1:23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IF(testdata[[#This Row],[close]]&gt;F203,testdata[[#This Row],[close]]-F203,0)</f>
        <v>1.2700000000000102</v>
      </c>
      <c r="I204" s="2">
        <f>IF(testdata[[#This Row],[close]]&lt;F203,F203-testdata[[#This Row],[close]],0)</f>
        <v>0</v>
      </c>
      <c r="J204" s="2">
        <f>(J203*2+testdata[[#This Row],[gain]])/3</f>
        <v>0.54936977778179019</v>
      </c>
      <c r="K204" s="2">
        <f>(K203*2+testdata[[#This Row],[loss]])/3</f>
        <v>1.6033063542966252E-2</v>
      </c>
      <c r="L204" s="10">
        <f>testdata[[#This Row],[avgGain]]/testdata[[#This Row],[avgLoss]]</f>
        <v>34.264803872919231</v>
      </c>
      <c r="M204" s="10">
        <f>100-100/(1+testdata[[#This Row],[rs]])</f>
        <v>97.164311465892126</v>
      </c>
      <c r="N204" s="12">
        <f>(testdata[[#This Row],[close]]-F203)/F203</f>
        <v>5.1815585475316617E-3</v>
      </c>
      <c r="O204" s="1">
        <f>IF(AND(O203&gt;=0,testdata[[#This Row],[pctGain]]&gt;0),O203+1,IF(AND(O203&lt;=0,testdata[[#This Row],[pctGain]]&lt;0),O203-1,IF(AND(O203&lt;0,testdata[[#This Row],[pctGain]]&gt;0),1,IF(AND(O203&gt;0,testdata[[#This Row],[pctGain]]&lt;0),-1,0))))</f>
        <v>6</v>
      </c>
      <c r="P204" s="1">
        <f>IF(testdata[[#This Row],[streak]]&gt;O203,testdata[[#This Row],[streak]]-O203,0)</f>
        <v>1</v>
      </c>
      <c r="Q204" s="1">
        <f>IF(testdata[[#This Row],[streak]]&lt;O203,O203-testdata[[#This Row],[streak]],0)</f>
        <v>0</v>
      </c>
      <c r="R204" s="10">
        <f>(R203+testdata[[#This Row],[sGain]])/2</f>
        <v>1.0102551070170502</v>
      </c>
      <c r="S204" s="10">
        <f>(S203+testdata[[#This Row],[sLoss]])/2</f>
        <v>2.8811724333832323E-2</v>
      </c>
      <c r="T204" s="10">
        <f>testdata[[#This Row],[avgSgain]]/testdata[[#This Row],[avgSLoss]]</f>
        <v>35.064027939166166</v>
      </c>
      <c r="U204" s="10">
        <f>100-100/(1+testdata[[#This Row],[sRS]])</f>
        <v>97.227153878410846</v>
      </c>
      <c r="V204" s="19">
        <f>100*IF(testdata[[#This Row],[pctGain]]&gt;MAX(N104:N203),1,IF(testdata[[#This Row],[pctGain]]&lt;MIN(N104:N203),0,COUNTIF(N104:N203,"&lt;"&amp;testdata[[#This Row],[pctGain]])))/100</f>
        <v>89</v>
      </c>
      <c r="W204" s="19">
        <f>(testdata[[#This Row],[rsi(3)]]+testdata[[#This Row],[sRSI(2)]]+testdata[[#This Row],[pctRank(100)]])/3</f>
        <v>94.463821781434319</v>
      </c>
    </row>
    <row r="205" spans="1:23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IF(testdata[[#This Row],[close]]&gt;F204,testdata[[#This Row],[close]]-F204,0)</f>
        <v>0</v>
      </c>
      <c r="I205" s="2">
        <f>IF(testdata[[#This Row],[close]]&lt;F204,F204-testdata[[#This Row],[close]],0)</f>
        <v>0.96000000000000796</v>
      </c>
      <c r="J205" s="2">
        <f>(J204*2+testdata[[#This Row],[gain]])/3</f>
        <v>0.36624651852119344</v>
      </c>
      <c r="K205" s="2">
        <f>(K204*2+testdata[[#This Row],[loss]])/3</f>
        <v>0.33068870902864683</v>
      </c>
      <c r="L205" s="10">
        <f>testdata[[#This Row],[avgGain]]/testdata[[#This Row],[avgLoss]]</f>
        <v>1.1075265303039612</v>
      </c>
      <c r="M205" s="10">
        <f>100-100/(1+testdata[[#This Row],[rs]])</f>
        <v>52.55101249635166</v>
      </c>
      <c r="N205" s="12">
        <f>(testdata[[#This Row],[close]]-F204)/F204</f>
        <v>-3.8965783171652714E-3</v>
      </c>
      <c r="O205" s="1">
        <f>IF(AND(O204&gt;=0,testdata[[#This Row],[pctGain]]&gt;0),O204+1,IF(AND(O204&lt;=0,testdata[[#This Row],[pctGain]]&lt;0),O204-1,IF(AND(O204&lt;0,testdata[[#This Row],[pctGain]]&gt;0),1,IF(AND(O204&gt;0,testdata[[#This Row],[pctGain]]&lt;0),-1,0))))</f>
        <v>-1</v>
      </c>
      <c r="P205" s="1">
        <f>IF(testdata[[#This Row],[streak]]&gt;O204,testdata[[#This Row],[streak]]-O204,0)</f>
        <v>0</v>
      </c>
      <c r="Q205" s="1">
        <f>IF(testdata[[#This Row],[streak]]&lt;O204,O204-testdata[[#This Row],[streak]],0)</f>
        <v>7</v>
      </c>
      <c r="R205" s="10">
        <f>(R204+testdata[[#This Row],[sGain]])/2</f>
        <v>0.50512755350852512</v>
      </c>
      <c r="S205" s="10">
        <f>(S204+testdata[[#This Row],[sLoss]])/2</f>
        <v>3.5144058621669161</v>
      </c>
      <c r="T205" s="10">
        <f>testdata[[#This Row],[avgSgain]]/testdata[[#This Row],[avgSLoss]]</f>
        <v>0.1437305687844127</v>
      </c>
      <c r="U205" s="10">
        <f>100-100/(1+testdata[[#This Row],[sRS]])</f>
        <v>12.566820605063768</v>
      </c>
      <c r="V205" s="19">
        <f>100*IF(testdata[[#This Row],[pctGain]]&gt;MAX(N105:N204),1,IF(testdata[[#This Row],[pctGain]]&lt;MIN(N105:N204),0,COUNTIF(N105:N204,"&lt;"&amp;testdata[[#This Row],[pctGain]])))/100</f>
        <v>7</v>
      </c>
      <c r="W205" s="19">
        <f>(testdata[[#This Row],[rsi(3)]]+testdata[[#This Row],[sRSI(2)]]+testdata[[#This Row],[pctRank(100)]])/3</f>
        <v>24.039277700471811</v>
      </c>
    </row>
    <row r="206" spans="1:23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IF(testdata[[#This Row],[close]]&gt;F205,testdata[[#This Row],[close]]-F205,0)</f>
        <v>0.43000000000000682</v>
      </c>
      <c r="I206" s="2">
        <f>IF(testdata[[#This Row],[close]]&lt;F205,F205-testdata[[#This Row],[close]],0)</f>
        <v>0</v>
      </c>
      <c r="J206" s="2">
        <f>(J205*2+testdata[[#This Row],[gain]])/3</f>
        <v>0.38749767901413118</v>
      </c>
      <c r="K206" s="2">
        <f>(K205*2+testdata[[#This Row],[loss]])/3</f>
        <v>0.22045913935243122</v>
      </c>
      <c r="L206" s="10">
        <f>testdata[[#This Row],[avgGain]]/testdata[[#This Row],[avgLoss]]</f>
        <v>1.7576848034168735</v>
      </c>
      <c r="M206" s="10">
        <f>100-100/(1+testdata[[#This Row],[rs]])</f>
        <v>63.737697696235522</v>
      </c>
      <c r="N206" s="12">
        <f>(testdata[[#This Row],[close]]-F205)/F205</f>
        <v>1.7521698382299289E-3</v>
      </c>
      <c r="O206" s="1">
        <f>IF(AND(O205&gt;=0,testdata[[#This Row],[pctGain]]&gt;0),O205+1,IF(AND(O205&lt;=0,testdata[[#This Row],[pctGain]]&lt;0),O205-1,IF(AND(O205&lt;0,testdata[[#This Row],[pctGain]]&gt;0),1,IF(AND(O205&gt;0,testdata[[#This Row],[pctGain]]&lt;0),-1,0))))</f>
        <v>1</v>
      </c>
      <c r="P206" s="1">
        <f>IF(testdata[[#This Row],[streak]]&gt;O205,testdata[[#This Row],[streak]]-O205,0)</f>
        <v>2</v>
      </c>
      <c r="Q206" s="1">
        <f>IF(testdata[[#This Row],[streak]]&lt;O205,O205-testdata[[#This Row],[streak]],0)</f>
        <v>0</v>
      </c>
      <c r="R206" s="10">
        <f>(R205+testdata[[#This Row],[sGain]])/2</f>
        <v>1.2525637767542626</v>
      </c>
      <c r="S206" s="10">
        <f>(S205+testdata[[#This Row],[sLoss]])/2</f>
        <v>1.757202931083458</v>
      </c>
      <c r="T206" s="10">
        <f>testdata[[#This Row],[avgSgain]]/testdata[[#This Row],[avgSLoss]]</f>
        <v>0.71281680368126599</v>
      </c>
      <c r="U206" s="10">
        <f>100-100/(1+testdata[[#This Row],[sRS]])</f>
        <v>41.616640036999101</v>
      </c>
      <c r="V206" s="19">
        <f>100*IF(testdata[[#This Row],[pctGain]]&gt;MAX(N106:N205),1,IF(testdata[[#This Row],[pctGain]]&lt;MIN(N106:N205),0,COUNTIF(N106:N205,"&lt;"&amp;testdata[[#This Row],[pctGain]])))/100</f>
        <v>69</v>
      </c>
      <c r="W206" s="19">
        <f>(testdata[[#This Row],[rsi(3)]]+testdata[[#This Row],[sRSI(2)]]+testdata[[#This Row],[pctRank(100)]])/3</f>
        <v>58.118112577744874</v>
      </c>
    </row>
    <row r="207" spans="1:23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IF(testdata[[#This Row],[close]]&gt;F206,testdata[[#This Row],[close]]-F206,0)</f>
        <v>0</v>
      </c>
      <c r="I207" s="2">
        <f>IF(testdata[[#This Row],[close]]&lt;F206,F206-testdata[[#This Row],[close]],0)</f>
        <v>1.210000000000008</v>
      </c>
      <c r="J207" s="2">
        <f>(J206*2+testdata[[#This Row],[gain]])/3</f>
        <v>0.25833178600942081</v>
      </c>
      <c r="K207" s="2">
        <f>(K206*2+testdata[[#This Row],[loss]])/3</f>
        <v>0.55030609290162347</v>
      </c>
      <c r="L207" s="10">
        <f>testdata[[#This Row],[avgGain]]/testdata[[#This Row],[avgLoss]]</f>
        <v>0.46943290169168084</v>
      </c>
      <c r="M207" s="10">
        <f>100-100/(1+testdata[[#This Row],[rs]])</f>
        <v>31.946535370975255</v>
      </c>
      <c r="N207" s="12">
        <f>(testdata[[#This Row],[close]]-F206)/F206</f>
        <v>-4.9219004230394072E-3</v>
      </c>
      <c r="O207" s="1">
        <f>IF(AND(O206&gt;=0,testdata[[#This Row],[pctGain]]&gt;0),O206+1,IF(AND(O206&lt;=0,testdata[[#This Row],[pctGain]]&lt;0),O206-1,IF(AND(O206&lt;0,testdata[[#This Row],[pctGain]]&gt;0),1,IF(AND(O206&gt;0,testdata[[#This Row],[pctGain]]&lt;0),-1,0))))</f>
        <v>-1</v>
      </c>
      <c r="P207" s="1">
        <f>IF(testdata[[#This Row],[streak]]&gt;O206,testdata[[#This Row],[streak]]-O206,0)</f>
        <v>0</v>
      </c>
      <c r="Q207" s="1">
        <f>IF(testdata[[#This Row],[streak]]&lt;O206,O206-testdata[[#This Row],[streak]],0)</f>
        <v>2</v>
      </c>
      <c r="R207" s="10">
        <f>(R206+testdata[[#This Row],[sGain]])/2</f>
        <v>0.62628188837713128</v>
      </c>
      <c r="S207" s="10">
        <f>(S206+testdata[[#This Row],[sLoss]])/2</f>
        <v>1.8786014655417289</v>
      </c>
      <c r="T207" s="10">
        <f>testdata[[#This Row],[avgSgain]]/testdata[[#This Row],[avgSLoss]]</f>
        <v>0.33337666336618743</v>
      </c>
      <c r="U207" s="10">
        <f>100-100/(1+testdata[[#This Row],[sRS]])</f>
        <v>25.00243723514393</v>
      </c>
      <c r="V207" s="19">
        <f>100*IF(testdata[[#This Row],[pctGain]]&gt;MAX(N107:N206),1,IF(testdata[[#This Row],[pctGain]]&lt;MIN(N107:N206),0,COUNTIF(N107:N206,"&lt;"&amp;testdata[[#This Row],[pctGain]])))/100</f>
        <v>7</v>
      </c>
      <c r="W207" s="19">
        <f>(testdata[[#This Row],[rsi(3)]]+testdata[[#This Row],[sRSI(2)]]+testdata[[#This Row],[pctRank(100)]])/3</f>
        <v>21.316324202039727</v>
      </c>
    </row>
    <row r="208" spans="1:23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IF(testdata[[#This Row],[close]]&gt;F207,testdata[[#This Row],[close]]-F207,0)</f>
        <v>0.31000000000000227</v>
      </c>
      <c r="I208" s="2">
        <f>IF(testdata[[#This Row],[close]]&lt;F207,F207-testdata[[#This Row],[close]],0)</f>
        <v>0</v>
      </c>
      <c r="J208" s="2">
        <f>(J207*2+testdata[[#This Row],[gain]])/3</f>
        <v>0.27555452400628128</v>
      </c>
      <c r="K208" s="2">
        <f>(K207*2+testdata[[#This Row],[loss]])/3</f>
        <v>0.36687072860108233</v>
      </c>
      <c r="L208" s="10">
        <f>testdata[[#This Row],[avgGain]]/testdata[[#This Row],[avgLoss]]</f>
        <v>0.75109432975751544</v>
      </c>
      <c r="M208" s="10">
        <f>100-100/(1+testdata[[#This Row],[rs]])</f>
        <v>42.892853742580733</v>
      </c>
      <c r="N208" s="12">
        <f>(testdata[[#This Row],[close]]-F207)/F207</f>
        <v>1.2672198830887555E-3</v>
      </c>
      <c r="O208" s="1">
        <f>IF(AND(O207&gt;=0,testdata[[#This Row],[pctGain]]&gt;0),O207+1,IF(AND(O207&lt;=0,testdata[[#This Row],[pctGain]]&lt;0),O207-1,IF(AND(O207&lt;0,testdata[[#This Row],[pctGain]]&gt;0),1,IF(AND(O207&gt;0,testdata[[#This Row],[pctGain]]&lt;0),-1,0))))</f>
        <v>1</v>
      </c>
      <c r="P208" s="1">
        <f>IF(testdata[[#This Row],[streak]]&gt;O207,testdata[[#This Row],[streak]]-O207,0)</f>
        <v>2</v>
      </c>
      <c r="Q208" s="1">
        <f>IF(testdata[[#This Row],[streak]]&lt;O207,O207-testdata[[#This Row],[streak]],0)</f>
        <v>0</v>
      </c>
      <c r="R208" s="10">
        <f>(R207+testdata[[#This Row],[sGain]])/2</f>
        <v>1.3131409441885658</v>
      </c>
      <c r="S208" s="10">
        <f>(S207+testdata[[#This Row],[sLoss]])/2</f>
        <v>0.93930073277086445</v>
      </c>
      <c r="T208" s="10">
        <f>testdata[[#This Row],[avgSgain]]/testdata[[#This Row],[avgSLoss]]</f>
        <v>1.3979984241201449</v>
      </c>
      <c r="U208" s="10">
        <f>100-100/(1+testdata[[#This Row],[sRS]])</f>
        <v>58.29855474709445</v>
      </c>
      <c r="V208" s="19">
        <f>100*IF(testdata[[#This Row],[pctGain]]&gt;MAX(N108:N207),1,IF(testdata[[#This Row],[pctGain]]&lt;MIN(N108:N207),0,COUNTIF(N108:N207,"&lt;"&amp;testdata[[#This Row],[pctGain]])))/100</f>
        <v>61</v>
      </c>
      <c r="W208" s="19">
        <f>(testdata[[#This Row],[rsi(3)]]+testdata[[#This Row],[sRSI(2)]]+testdata[[#This Row],[pctRank(100)]])/3</f>
        <v>54.063802829891728</v>
      </c>
    </row>
    <row r="209" spans="1:23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IF(testdata[[#This Row],[close]]&gt;F208,testdata[[#This Row],[close]]-F208,0)</f>
        <v>2</v>
      </c>
      <c r="I209" s="2">
        <f>IF(testdata[[#This Row],[close]]&lt;F208,F208-testdata[[#This Row],[close]],0)</f>
        <v>0</v>
      </c>
      <c r="J209" s="2">
        <f>(J208*2+testdata[[#This Row],[gain]])/3</f>
        <v>0.85036968267085422</v>
      </c>
      <c r="K209" s="2">
        <f>(K208*2+testdata[[#This Row],[loss]])/3</f>
        <v>0.24458048573405489</v>
      </c>
      <c r="L209" s="10">
        <f>testdata[[#This Row],[avgGain]]/testdata[[#This Row],[avgLoss]]</f>
        <v>3.4768500852333144</v>
      </c>
      <c r="M209" s="10">
        <f>100-100/(1+testdata[[#This Row],[rs]])</f>
        <v>77.662866056237746</v>
      </c>
      <c r="N209" s="12">
        <f>(testdata[[#This Row],[close]]-F208)/F208</f>
        <v>8.1652649628480446E-3</v>
      </c>
      <c r="O209" s="1">
        <f>IF(AND(O208&gt;=0,testdata[[#This Row],[pctGain]]&gt;0),O208+1,IF(AND(O208&lt;=0,testdata[[#This Row],[pctGain]]&lt;0),O208-1,IF(AND(O208&lt;0,testdata[[#This Row],[pctGain]]&gt;0),1,IF(AND(O208&gt;0,testdata[[#This Row],[pctGain]]&lt;0),-1,0))))</f>
        <v>2</v>
      </c>
      <c r="P209" s="1">
        <f>IF(testdata[[#This Row],[streak]]&gt;O208,testdata[[#This Row],[streak]]-O208,0)</f>
        <v>1</v>
      </c>
      <c r="Q209" s="1">
        <f>IF(testdata[[#This Row],[streak]]&lt;O208,O208-testdata[[#This Row],[streak]],0)</f>
        <v>0</v>
      </c>
      <c r="R209" s="10">
        <f>(R208+testdata[[#This Row],[sGain]])/2</f>
        <v>1.1565704720942829</v>
      </c>
      <c r="S209" s="10">
        <f>(S208+testdata[[#This Row],[sLoss]])/2</f>
        <v>0.46965036638543223</v>
      </c>
      <c r="T209" s="10">
        <f>testdata[[#This Row],[avgSgain]]/testdata[[#This Row],[avgSLoss]]</f>
        <v>2.4626201848741021</v>
      </c>
      <c r="U209" s="10">
        <f>100-100/(1+testdata[[#This Row],[sRS]])</f>
        <v>71.120136006590073</v>
      </c>
      <c r="V209" s="19">
        <f>100*IF(testdata[[#This Row],[pctGain]]&gt;MAX(N109:N208),1,IF(testdata[[#This Row],[pctGain]]&lt;MIN(N109:N208),0,COUNTIF(N109:N208,"&lt;"&amp;testdata[[#This Row],[pctGain]])))/100</f>
        <v>95</v>
      </c>
      <c r="W209" s="19">
        <f>(testdata[[#This Row],[rsi(3)]]+testdata[[#This Row],[sRSI(2)]]+testdata[[#This Row],[pctRank(100)]])/3</f>
        <v>81.261000687609268</v>
      </c>
    </row>
    <row r="210" spans="1:23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IF(testdata[[#This Row],[close]]&gt;F209,testdata[[#This Row],[close]]-F209,0)</f>
        <v>0</v>
      </c>
      <c r="I210" s="2">
        <f>IF(testdata[[#This Row],[close]]&lt;F209,F209-testdata[[#This Row],[close]],0)</f>
        <v>0.91999999999998749</v>
      </c>
      <c r="J210" s="2">
        <f>(J209*2+testdata[[#This Row],[gain]])/3</f>
        <v>0.56691312178056952</v>
      </c>
      <c r="K210" s="2">
        <f>(K209*2+testdata[[#This Row],[loss]])/3</f>
        <v>0.46972032382269907</v>
      </c>
      <c r="L210" s="10">
        <f>testdata[[#This Row],[avgGain]]/testdata[[#This Row],[avgLoss]]</f>
        <v>1.2069163138756518</v>
      </c>
      <c r="M210" s="10">
        <f>100-100/(1+testdata[[#This Row],[rs]])</f>
        <v>54.687905757338797</v>
      </c>
      <c r="N210" s="12">
        <f>(testdata[[#This Row],[close]]-F209)/F209</f>
        <v>-3.7256013606543595E-3</v>
      </c>
      <c r="O210" s="1">
        <f>IF(AND(O209&gt;=0,testdata[[#This Row],[pctGain]]&gt;0),O209+1,IF(AND(O209&lt;=0,testdata[[#This Row],[pctGain]]&lt;0),O209-1,IF(AND(O209&lt;0,testdata[[#This Row],[pctGain]]&gt;0),1,IF(AND(O209&gt;0,testdata[[#This Row],[pctGain]]&lt;0),-1,0))))</f>
        <v>-1</v>
      </c>
      <c r="P210" s="1">
        <f>IF(testdata[[#This Row],[streak]]&gt;O209,testdata[[#This Row],[streak]]-O209,0)</f>
        <v>0</v>
      </c>
      <c r="Q210" s="1">
        <f>IF(testdata[[#This Row],[streak]]&lt;O209,O209-testdata[[#This Row],[streak]],0)</f>
        <v>3</v>
      </c>
      <c r="R210" s="10">
        <f>(R209+testdata[[#This Row],[sGain]])/2</f>
        <v>0.57828523604714144</v>
      </c>
      <c r="S210" s="10">
        <f>(S209+testdata[[#This Row],[sLoss]])/2</f>
        <v>1.7348251831927162</v>
      </c>
      <c r="T210" s="10">
        <f>testdata[[#This Row],[avgSgain]]/testdata[[#This Row],[avgSLoss]]</f>
        <v>0.333339198467758</v>
      </c>
      <c r="U210" s="10">
        <f>100-100/(1+testdata[[#This Row],[sRS]])</f>
        <v>25.000329912360158</v>
      </c>
      <c r="V210" s="19">
        <f>100*IF(testdata[[#This Row],[pctGain]]&gt;MAX(N110:N209),1,IF(testdata[[#This Row],[pctGain]]&lt;MIN(N110:N209),0,COUNTIF(N110:N209,"&lt;"&amp;testdata[[#This Row],[pctGain]])))/100</f>
        <v>9</v>
      </c>
      <c r="W210" s="19">
        <f>(testdata[[#This Row],[rsi(3)]]+testdata[[#This Row],[sRSI(2)]]+testdata[[#This Row],[pctRank(100)]])/3</f>
        <v>29.562745223232984</v>
      </c>
    </row>
    <row r="211" spans="1:23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IF(testdata[[#This Row],[close]]&gt;F210,testdata[[#This Row],[close]]-F210,0)</f>
        <v>0.38999999999998636</v>
      </c>
      <c r="I211" s="2">
        <f>IF(testdata[[#This Row],[close]]&lt;F210,F210-testdata[[#This Row],[close]],0)</f>
        <v>0</v>
      </c>
      <c r="J211" s="2">
        <f>(J210*2+testdata[[#This Row],[gain]])/3</f>
        <v>0.50794208118704176</v>
      </c>
      <c r="K211" s="2">
        <f>(K210*2+testdata[[#This Row],[loss]])/3</f>
        <v>0.31314688254846607</v>
      </c>
      <c r="L211" s="10">
        <f>testdata[[#This Row],[avgGain]]/testdata[[#This Row],[avgLoss]]</f>
        <v>1.6220569627048005</v>
      </c>
      <c r="M211" s="10">
        <f>100-100/(1+testdata[[#This Row],[rs]])</f>
        <v>61.862003220233504</v>
      </c>
      <c r="N211" s="12">
        <f>(testdata[[#This Row],[close]]-F210)/F210</f>
        <v>1.5852369726037979E-3</v>
      </c>
      <c r="O211" s="1">
        <f>IF(AND(O210&gt;=0,testdata[[#This Row],[pctGain]]&gt;0),O210+1,IF(AND(O210&lt;=0,testdata[[#This Row],[pctGain]]&lt;0),O210-1,IF(AND(O210&lt;0,testdata[[#This Row],[pctGain]]&gt;0),1,IF(AND(O210&gt;0,testdata[[#This Row],[pctGain]]&lt;0),-1,0))))</f>
        <v>1</v>
      </c>
      <c r="P211" s="1">
        <f>IF(testdata[[#This Row],[streak]]&gt;O210,testdata[[#This Row],[streak]]-O210,0)</f>
        <v>2</v>
      </c>
      <c r="Q211" s="1">
        <f>IF(testdata[[#This Row],[streak]]&lt;O210,O210-testdata[[#This Row],[streak]],0)</f>
        <v>0</v>
      </c>
      <c r="R211" s="10">
        <f>(R210+testdata[[#This Row],[sGain]])/2</f>
        <v>1.2891426180235708</v>
      </c>
      <c r="S211" s="10">
        <f>(S210+testdata[[#This Row],[sLoss]])/2</f>
        <v>0.86741259159635808</v>
      </c>
      <c r="T211" s="10">
        <f>testdata[[#This Row],[avgSgain]]/testdata[[#This Row],[avgSLoss]]</f>
        <v>1.4861931109981634</v>
      </c>
      <c r="U211" s="10">
        <f>100-100/(1+testdata[[#This Row],[sRS]])</f>
        <v>59.777862967429861</v>
      </c>
      <c r="V211" s="19">
        <f>100*IF(testdata[[#This Row],[pctGain]]&gt;MAX(N111:N210),1,IF(testdata[[#This Row],[pctGain]]&lt;MIN(N111:N210),0,COUNTIF(N111:N210,"&lt;"&amp;testdata[[#This Row],[pctGain]])))/100</f>
        <v>65</v>
      </c>
      <c r="W211" s="19">
        <f>(testdata[[#This Row],[rsi(3)]]+testdata[[#This Row],[sRSI(2)]]+testdata[[#This Row],[pctRank(100)]])/3</f>
        <v>62.213288729221119</v>
      </c>
    </row>
    <row r="212" spans="1:23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IF(testdata[[#This Row],[close]]&gt;F211,testdata[[#This Row],[close]]-F211,0)</f>
        <v>0.31999999999999318</v>
      </c>
      <c r="I212" s="2">
        <f>IF(testdata[[#This Row],[close]]&lt;F211,F211-testdata[[#This Row],[close]],0)</f>
        <v>0</v>
      </c>
      <c r="J212" s="2">
        <f>(J211*2+testdata[[#This Row],[gain]])/3</f>
        <v>0.4452947207913589</v>
      </c>
      <c r="K212" s="2">
        <f>(K211*2+testdata[[#This Row],[loss]])/3</f>
        <v>0.20876458836564404</v>
      </c>
      <c r="L212" s="10">
        <f>testdata[[#This Row],[avgGain]]/testdata[[#This Row],[avgLoss]]</f>
        <v>2.1329992997252982</v>
      </c>
      <c r="M212" s="10">
        <f>100-100/(1+testdata[[#This Row],[rs]])</f>
        <v>68.081703686059541</v>
      </c>
      <c r="N212" s="12">
        <f>(testdata[[#This Row],[close]]-F211)/F211</f>
        <v>1.2986485938070419E-3</v>
      </c>
      <c r="O212" s="1">
        <f>IF(AND(O211&gt;=0,testdata[[#This Row],[pctGain]]&gt;0),O211+1,IF(AND(O211&lt;=0,testdata[[#This Row],[pctGain]]&lt;0),O211-1,IF(AND(O211&lt;0,testdata[[#This Row],[pctGain]]&gt;0),1,IF(AND(O211&gt;0,testdata[[#This Row],[pctGain]]&lt;0),-1,0))))</f>
        <v>2</v>
      </c>
      <c r="P212" s="1">
        <f>IF(testdata[[#This Row],[streak]]&gt;O211,testdata[[#This Row],[streak]]-O211,0)</f>
        <v>1</v>
      </c>
      <c r="Q212" s="1">
        <f>IF(testdata[[#This Row],[streak]]&lt;O211,O211-testdata[[#This Row],[streak]],0)</f>
        <v>0</v>
      </c>
      <c r="R212" s="10">
        <f>(R211+testdata[[#This Row],[sGain]])/2</f>
        <v>1.1445713090117855</v>
      </c>
      <c r="S212" s="10">
        <f>(S211+testdata[[#This Row],[sLoss]])/2</f>
        <v>0.43370629579817904</v>
      </c>
      <c r="T212" s="10">
        <f>testdata[[#This Row],[avgSgain]]/testdata[[#This Row],[avgSLoss]]</f>
        <v>2.639047023528569</v>
      </c>
      <c r="U212" s="10">
        <f>100-100/(1+testdata[[#This Row],[sRS]])</f>
        <v>72.520278151548609</v>
      </c>
      <c r="V212" s="19">
        <f>100*IF(testdata[[#This Row],[pctGain]]&gt;MAX(N112:N211),1,IF(testdata[[#This Row],[pctGain]]&lt;MIN(N112:N211),0,COUNTIF(N112:N211,"&lt;"&amp;testdata[[#This Row],[pctGain]])))/100</f>
        <v>60</v>
      </c>
      <c r="W212" s="19">
        <f>(testdata[[#This Row],[rsi(3)]]+testdata[[#This Row],[sRSI(2)]]+testdata[[#This Row],[pctRank(100)]])/3</f>
        <v>66.867327279202712</v>
      </c>
    </row>
    <row r="213" spans="1:23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IF(testdata[[#This Row],[close]]&gt;F212,testdata[[#This Row],[close]]-F212,0)</f>
        <v>0.10000000000002274</v>
      </c>
      <c r="I213" s="2">
        <f>IF(testdata[[#This Row],[close]]&lt;F212,F212-testdata[[#This Row],[close]],0)</f>
        <v>0</v>
      </c>
      <c r="J213" s="2">
        <f>(J212*2+testdata[[#This Row],[gain]])/3</f>
        <v>0.33019648052758016</v>
      </c>
      <c r="K213" s="2">
        <f>(K212*2+testdata[[#This Row],[loss]])/3</f>
        <v>0.13917639224376269</v>
      </c>
      <c r="L213" s="10">
        <f>testdata[[#This Row],[avgGain]]/testdata[[#This Row],[avgLoss]]</f>
        <v>2.3725035202037161</v>
      </c>
      <c r="M213" s="10">
        <f>100-100/(1+testdata[[#This Row],[rs]])</f>
        <v>70.348437177032366</v>
      </c>
      <c r="N213" s="12">
        <f>(testdata[[#This Row],[close]]-F212)/F212</f>
        <v>4.0530134154753272E-4</v>
      </c>
      <c r="O213" s="1">
        <f>IF(AND(O212&gt;=0,testdata[[#This Row],[pctGain]]&gt;0),O212+1,IF(AND(O212&lt;=0,testdata[[#This Row],[pctGain]]&lt;0),O212-1,IF(AND(O212&lt;0,testdata[[#This Row],[pctGain]]&gt;0),1,IF(AND(O212&gt;0,testdata[[#This Row],[pctGain]]&lt;0),-1,0))))</f>
        <v>3</v>
      </c>
      <c r="P213" s="1">
        <f>IF(testdata[[#This Row],[streak]]&gt;O212,testdata[[#This Row],[streak]]-O212,0)</f>
        <v>1</v>
      </c>
      <c r="Q213" s="1">
        <f>IF(testdata[[#This Row],[streak]]&lt;O212,O212-testdata[[#This Row],[streak]],0)</f>
        <v>0</v>
      </c>
      <c r="R213" s="10">
        <f>(R212+testdata[[#This Row],[sGain]])/2</f>
        <v>1.0722856545058927</v>
      </c>
      <c r="S213" s="10">
        <f>(S212+testdata[[#This Row],[sLoss]])/2</f>
        <v>0.21685314789908952</v>
      </c>
      <c r="T213" s="10">
        <f>testdata[[#This Row],[avgSgain]]/testdata[[#This Row],[avgSLoss]]</f>
        <v>4.9447548485893797</v>
      </c>
      <c r="U213" s="10">
        <f>100-100/(1+testdata[[#This Row],[sRS]])</f>
        <v>83.178448473156323</v>
      </c>
      <c r="V213" s="19">
        <f>100*IF(testdata[[#This Row],[pctGain]]&gt;MAX(N113:N212),1,IF(testdata[[#This Row],[pctGain]]&lt;MIN(N113:N212),0,COUNTIF(N113:N212,"&lt;"&amp;testdata[[#This Row],[pctGain]])))/100</f>
        <v>42</v>
      </c>
      <c r="W213" s="19">
        <f>(testdata[[#This Row],[rsi(3)]]+testdata[[#This Row],[sRSI(2)]]+testdata[[#This Row],[pctRank(100)]])/3</f>
        <v>65.175628550062896</v>
      </c>
    </row>
    <row r="214" spans="1:23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IF(testdata[[#This Row],[close]]&gt;F213,testdata[[#This Row],[close]]-F213,0)</f>
        <v>0.81999999999999318</v>
      </c>
      <c r="I214" s="2">
        <f>IF(testdata[[#This Row],[close]]&lt;F213,F213-testdata[[#This Row],[close]],0)</f>
        <v>0</v>
      </c>
      <c r="J214" s="2">
        <f>(J213*2+testdata[[#This Row],[gain]])/3</f>
        <v>0.49346432035171778</v>
      </c>
      <c r="K214" s="2">
        <f>(K213*2+testdata[[#This Row],[loss]])/3</f>
        <v>9.2784261495841791E-2</v>
      </c>
      <c r="L214" s="10">
        <f>testdata[[#This Row],[avgGain]]/testdata[[#This Row],[avgLoss]]</f>
        <v>5.3184054320875616</v>
      </c>
      <c r="M214" s="10">
        <f>100-100/(1+testdata[[#This Row],[rs]])</f>
        <v>84.173222013871211</v>
      </c>
      <c r="N214" s="12">
        <f>(testdata[[#This Row],[close]]-F213)/F213</f>
        <v>3.3221245391564765E-3</v>
      </c>
      <c r="O214" s="1">
        <f>IF(AND(O213&gt;=0,testdata[[#This Row],[pctGain]]&gt;0),O213+1,IF(AND(O213&lt;=0,testdata[[#This Row],[pctGain]]&lt;0),O213-1,IF(AND(O213&lt;0,testdata[[#This Row],[pctGain]]&gt;0),1,IF(AND(O213&gt;0,testdata[[#This Row],[pctGain]]&lt;0),-1,0))))</f>
        <v>4</v>
      </c>
      <c r="P214" s="1">
        <f>IF(testdata[[#This Row],[streak]]&gt;O213,testdata[[#This Row],[streak]]-O213,0)</f>
        <v>1</v>
      </c>
      <c r="Q214" s="1">
        <f>IF(testdata[[#This Row],[streak]]&lt;O213,O213-testdata[[#This Row],[streak]],0)</f>
        <v>0</v>
      </c>
      <c r="R214" s="10">
        <f>(R213+testdata[[#This Row],[sGain]])/2</f>
        <v>1.0361428272529465</v>
      </c>
      <c r="S214" s="10">
        <f>(S213+testdata[[#This Row],[sLoss]])/2</f>
        <v>0.10842657394954476</v>
      </c>
      <c r="T214" s="10">
        <f>testdata[[#This Row],[avgSgain]]/testdata[[#This Row],[avgSLoss]]</f>
        <v>9.5561704987110012</v>
      </c>
      <c r="U214" s="10">
        <f>100-100/(1+testdata[[#This Row],[sRS]])</f>
        <v>90.526867673062796</v>
      </c>
      <c r="V214" s="19">
        <f>100*IF(testdata[[#This Row],[pctGain]]&gt;MAX(N114:N213),1,IF(testdata[[#This Row],[pctGain]]&lt;MIN(N114:N213),0,COUNTIF(N114:N213,"&lt;"&amp;testdata[[#This Row],[pctGain]])))/100</f>
        <v>81</v>
      </c>
      <c r="W214" s="19">
        <f>(testdata[[#This Row],[rsi(3)]]+testdata[[#This Row],[sRSI(2)]]+testdata[[#This Row],[pctRank(100)]])/3</f>
        <v>85.233363228978007</v>
      </c>
    </row>
    <row r="215" spans="1:23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IF(testdata[[#This Row],[close]]&gt;F214,testdata[[#This Row],[close]]-F214,0)</f>
        <v>0.38999999999998636</v>
      </c>
      <c r="I215" s="2">
        <f>IF(testdata[[#This Row],[close]]&lt;F214,F214-testdata[[#This Row],[close]],0)</f>
        <v>0</v>
      </c>
      <c r="J215" s="2">
        <f>(J214*2+testdata[[#This Row],[gain]])/3</f>
        <v>0.45897621356780727</v>
      </c>
      <c r="K215" s="2">
        <f>(K214*2+testdata[[#This Row],[loss]])/3</f>
        <v>6.1856174330561196E-2</v>
      </c>
      <c r="L215" s="10">
        <f>testdata[[#This Row],[avgGain]]/testdata[[#This Row],[avgLoss]]</f>
        <v>7.420054966785127</v>
      </c>
      <c r="M215" s="10">
        <f>100-100/(1+testdata[[#This Row],[rs]])</f>
        <v>88.123592970060969</v>
      </c>
      <c r="N215" s="12">
        <f>(testdata[[#This Row],[close]]-F214)/F214</f>
        <v>1.5748031496062441E-3</v>
      </c>
      <c r="O215" s="1">
        <f>IF(AND(O214&gt;=0,testdata[[#This Row],[pctGain]]&gt;0),O214+1,IF(AND(O214&lt;=0,testdata[[#This Row],[pctGain]]&lt;0),O214-1,IF(AND(O214&lt;0,testdata[[#This Row],[pctGain]]&gt;0),1,IF(AND(O214&gt;0,testdata[[#This Row],[pctGain]]&lt;0),-1,0))))</f>
        <v>5</v>
      </c>
      <c r="P215" s="1">
        <f>IF(testdata[[#This Row],[streak]]&gt;O214,testdata[[#This Row],[streak]]-O214,0)</f>
        <v>1</v>
      </c>
      <c r="Q215" s="1">
        <f>IF(testdata[[#This Row],[streak]]&lt;O214,O214-testdata[[#This Row],[streak]],0)</f>
        <v>0</v>
      </c>
      <c r="R215" s="10">
        <f>(R214+testdata[[#This Row],[sGain]])/2</f>
        <v>1.0180714136264732</v>
      </c>
      <c r="S215" s="10">
        <f>(S214+testdata[[#This Row],[sLoss]])/2</f>
        <v>5.421328697477238E-2</v>
      </c>
      <c r="T215" s="10">
        <f>testdata[[#This Row],[avgSgain]]/testdata[[#This Row],[avgSLoss]]</f>
        <v>18.779001798954244</v>
      </c>
      <c r="U215" s="10">
        <f>100-100/(1+testdata[[#This Row],[sRS]])</f>
        <v>94.944133125803788</v>
      </c>
      <c r="V215" s="19">
        <f>100*IF(testdata[[#This Row],[pctGain]]&gt;MAX(N115:N214),1,IF(testdata[[#This Row],[pctGain]]&lt;MIN(N115:N214),0,COUNTIF(N115:N214,"&lt;"&amp;testdata[[#This Row],[pctGain]])))/100</f>
        <v>64</v>
      </c>
      <c r="W215" s="19">
        <f>(testdata[[#This Row],[rsi(3)]]+testdata[[#This Row],[sRSI(2)]]+testdata[[#This Row],[pctRank(100)]])/3</f>
        <v>82.35590869862159</v>
      </c>
    </row>
    <row r="216" spans="1:23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IF(testdata[[#This Row],[close]]&gt;F215,testdata[[#This Row],[close]]-F215,0)</f>
        <v>0</v>
      </c>
      <c r="I216" s="2">
        <f>IF(testdata[[#This Row],[close]]&lt;F215,F215-testdata[[#This Row],[close]],0)</f>
        <v>0.1799999999999784</v>
      </c>
      <c r="J216" s="2">
        <f>(J215*2+testdata[[#This Row],[gain]])/3</f>
        <v>0.30598414237853816</v>
      </c>
      <c r="K216" s="2">
        <f>(K215*2+testdata[[#This Row],[loss]])/3</f>
        <v>0.10123744955370027</v>
      </c>
      <c r="L216" s="10">
        <f>testdata[[#This Row],[avgGain]]/testdata[[#This Row],[avgLoss]]</f>
        <v>3.0224402503959991</v>
      </c>
      <c r="M216" s="10">
        <f>100-100/(1+testdata[[#This Row],[rs]])</f>
        <v>75.139469134400372</v>
      </c>
      <c r="N216" s="12">
        <f>(testdata[[#This Row],[close]]-F215)/F215</f>
        <v>-7.2568940493460089E-4</v>
      </c>
      <c r="O216" s="1">
        <f>IF(AND(O215&gt;=0,testdata[[#This Row],[pctGain]]&gt;0),O215+1,IF(AND(O215&lt;=0,testdata[[#This Row],[pctGain]]&lt;0),O215-1,IF(AND(O215&lt;0,testdata[[#This Row],[pctGain]]&gt;0),1,IF(AND(O215&gt;0,testdata[[#This Row],[pctGain]]&lt;0),-1,0))))</f>
        <v>-1</v>
      </c>
      <c r="P216" s="1">
        <f>IF(testdata[[#This Row],[streak]]&gt;O215,testdata[[#This Row],[streak]]-O215,0)</f>
        <v>0</v>
      </c>
      <c r="Q216" s="1">
        <f>IF(testdata[[#This Row],[streak]]&lt;O215,O215-testdata[[#This Row],[streak]],0)</f>
        <v>6</v>
      </c>
      <c r="R216" s="10">
        <f>(R215+testdata[[#This Row],[sGain]])/2</f>
        <v>0.50903570681323662</v>
      </c>
      <c r="S216" s="10">
        <f>(S215+testdata[[#This Row],[sLoss]])/2</f>
        <v>3.0271066434873863</v>
      </c>
      <c r="T216" s="10">
        <f>testdata[[#This Row],[avgSgain]]/testdata[[#This Row],[avgSLoss]]</f>
        <v>0.16815915881536325</v>
      </c>
      <c r="U216" s="10">
        <f>100-100/(1+testdata[[#This Row],[sRS]])</f>
        <v>14.395226673212434</v>
      </c>
      <c r="V216" s="19">
        <f>100*IF(testdata[[#This Row],[pctGain]]&gt;MAX(N116:N215),1,IF(testdata[[#This Row],[pctGain]]&lt;MIN(N116:N215),0,COUNTIF(N116:N215,"&lt;"&amp;testdata[[#This Row],[pctGain]])))/100</f>
        <v>25</v>
      </c>
      <c r="W216" s="19">
        <f>(testdata[[#This Row],[rsi(3)]]+testdata[[#This Row],[sRSI(2)]]+testdata[[#This Row],[pctRank(100)]])/3</f>
        <v>38.178231935870933</v>
      </c>
    </row>
    <row r="217" spans="1:23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IF(testdata[[#This Row],[close]]&gt;F216,testdata[[#This Row],[close]]-F216,0)</f>
        <v>0.4299999999999784</v>
      </c>
      <c r="I217" s="2">
        <f>IF(testdata[[#This Row],[close]]&lt;F216,F216-testdata[[#This Row],[close]],0)</f>
        <v>0</v>
      </c>
      <c r="J217" s="2">
        <f>(J216*2+testdata[[#This Row],[gain]])/3</f>
        <v>0.34732276158568487</v>
      </c>
      <c r="K217" s="2">
        <f>(K216*2+testdata[[#This Row],[loss]])/3</f>
        <v>6.7491633035800178E-2</v>
      </c>
      <c r="L217" s="10">
        <f>testdata[[#This Row],[avgGain]]/testdata[[#This Row],[avgLoss]]</f>
        <v>5.146160286289879</v>
      </c>
      <c r="M217" s="10">
        <f>100-100/(1+testdata[[#This Row],[rs]])</f>
        <v>83.729679126158146</v>
      </c>
      <c r="N217" s="12">
        <f>(testdata[[#This Row],[close]]-F216)/F216</f>
        <v>1.7348503187282272E-3</v>
      </c>
      <c r="O217" s="1">
        <f>IF(AND(O216&gt;=0,testdata[[#This Row],[pctGain]]&gt;0),O216+1,IF(AND(O216&lt;=0,testdata[[#This Row],[pctGain]]&lt;0),O216-1,IF(AND(O216&lt;0,testdata[[#This Row],[pctGain]]&gt;0),1,IF(AND(O216&gt;0,testdata[[#This Row],[pctGain]]&lt;0),-1,0))))</f>
        <v>1</v>
      </c>
      <c r="P217" s="1">
        <f>IF(testdata[[#This Row],[streak]]&gt;O216,testdata[[#This Row],[streak]]-O216,0)</f>
        <v>2</v>
      </c>
      <c r="Q217" s="1">
        <f>IF(testdata[[#This Row],[streak]]&lt;O216,O216-testdata[[#This Row],[streak]],0)</f>
        <v>0</v>
      </c>
      <c r="R217" s="10">
        <f>(R216+testdata[[#This Row],[sGain]])/2</f>
        <v>1.2545178534066184</v>
      </c>
      <c r="S217" s="10">
        <f>(S216+testdata[[#This Row],[sLoss]])/2</f>
        <v>1.5135533217436932</v>
      </c>
      <c r="T217" s="10">
        <f>testdata[[#This Row],[avgSgain]]/testdata[[#This Row],[avgSLoss]]</f>
        <v>0.82885606696786063</v>
      </c>
      <c r="U217" s="10">
        <f>100-100/(1+testdata[[#This Row],[sRS]])</f>
        <v>45.321011420109009</v>
      </c>
      <c r="V217" s="19">
        <f>100*IF(testdata[[#This Row],[pctGain]]&gt;MAX(N117:N216),1,IF(testdata[[#This Row],[pctGain]]&lt;MIN(N117:N216),0,COUNTIF(N117:N216,"&lt;"&amp;testdata[[#This Row],[pctGain]])))/100</f>
        <v>68</v>
      </c>
      <c r="W217" s="19">
        <f>(testdata[[#This Row],[rsi(3)]]+testdata[[#This Row],[sRSI(2)]]+testdata[[#This Row],[pctRank(100)]])/3</f>
        <v>65.683563515422392</v>
      </c>
    </row>
    <row r="218" spans="1:23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IF(testdata[[#This Row],[close]]&gt;F217,testdata[[#This Row],[close]]-F217,0)</f>
        <v>0</v>
      </c>
      <c r="I218" s="2">
        <f>IF(testdata[[#This Row],[close]]&lt;F217,F217-testdata[[#This Row],[close]],0)</f>
        <v>0.90000000000000568</v>
      </c>
      <c r="J218" s="2">
        <f>(J217*2+testdata[[#This Row],[gain]])/3</f>
        <v>0.2315485077237899</v>
      </c>
      <c r="K218" s="2">
        <f>(K217*2+testdata[[#This Row],[loss]])/3</f>
        <v>0.34499442202386871</v>
      </c>
      <c r="L218" s="10">
        <f>testdata[[#This Row],[avgGain]]/testdata[[#This Row],[avgLoss]]</f>
        <v>0.67116594629396653</v>
      </c>
      <c r="M218" s="10">
        <f>100-100/(1+testdata[[#This Row],[rs]])</f>
        <v>40.161537983846941</v>
      </c>
      <c r="N218" s="12">
        <f>(testdata[[#This Row],[close]]-F217)/F217</f>
        <v>-3.6247935881429205E-3</v>
      </c>
      <c r="O218" s="1">
        <f>IF(AND(O217&gt;=0,testdata[[#This Row],[pctGain]]&gt;0),O217+1,IF(AND(O217&lt;=0,testdata[[#This Row],[pctGain]]&lt;0),O217-1,IF(AND(O217&lt;0,testdata[[#This Row],[pctGain]]&gt;0),1,IF(AND(O217&gt;0,testdata[[#This Row],[pctGain]]&lt;0),-1,0))))</f>
        <v>-1</v>
      </c>
      <c r="P218" s="1">
        <f>IF(testdata[[#This Row],[streak]]&gt;O217,testdata[[#This Row],[streak]]-O217,0)</f>
        <v>0</v>
      </c>
      <c r="Q218" s="1">
        <f>IF(testdata[[#This Row],[streak]]&lt;O217,O217-testdata[[#This Row],[streak]],0)</f>
        <v>2</v>
      </c>
      <c r="R218" s="10">
        <f>(R217+testdata[[#This Row],[sGain]])/2</f>
        <v>0.62725892670330918</v>
      </c>
      <c r="S218" s="10">
        <f>(S217+testdata[[#This Row],[sLoss]])/2</f>
        <v>1.7567766608718465</v>
      </c>
      <c r="T218" s="10">
        <f>testdata[[#This Row],[avgSgain]]/testdata[[#This Row],[avgSLoss]]</f>
        <v>0.35705103595354887</v>
      </c>
      <c r="U218" s="10">
        <f>100-100/(1+testdata[[#This Row],[sRS]])</f>
        <v>26.310803830797894</v>
      </c>
      <c r="V218" s="19">
        <f>100*IF(testdata[[#This Row],[pctGain]]&gt;MAX(N118:N217),1,IF(testdata[[#This Row],[pctGain]]&lt;MIN(N118:N217),0,COUNTIF(N118:N217,"&lt;"&amp;testdata[[#This Row],[pctGain]])))/100</f>
        <v>10</v>
      </c>
      <c r="W218" s="19">
        <f>(testdata[[#This Row],[rsi(3)]]+testdata[[#This Row],[sRSI(2)]]+testdata[[#This Row],[pctRank(100)]])/3</f>
        <v>25.490780604881611</v>
      </c>
    </row>
    <row r="219" spans="1:23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IF(testdata[[#This Row],[close]]&gt;F218,testdata[[#This Row],[close]]-F218,0)</f>
        <v>0</v>
      </c>
      <c r="I219" s="2">
        <f>IF(testdata[[#This Row],[close]]&lt;F218,F218-testdata[[#This Row],[close]],0)</f>
        <v>7.9999999999984084E-2</v>
      </c>
      <c r="J219" s="2">
        <f>(J218*2+testdata[[#This Row],[gain]])/3</f>
        <v>0.15436567181585995</v>
      </c>
      <c r="K219" s="2">
        <f>(K218*2+testdata[[#This Row],[loss]])/3</f>
        <v>0.25666294801590717</v>
      </c>
      <c r="L219" s="10">
        <f>testdata[[#This Row],[avgGain]]/testdata[[#This Row],[avgLoss]]</f>
        <v>0.60143340910388376</v>
      </c>
      <c r="M219" s="10">
        <f>100-100/(1+testdata[[#This Row],[rs]])</f>
        <v>37.555942425381815</v>
      </c>
      <c r="N219" s="12">
        <f>(testdata[[#This Row],[close]]-F218)/F218</f>
        <v>-3.233760459193342E-4</v>
      </c>
      <c r="O219" s="1">
        <f>IF(AND(O218&gt;=0,testdata[[#This Row],[pctGain]]&gt;0),O218+1,IF(AND(O218&lt;=0,testdata[[#This Row],[pctGain]]&lt;0),O218-1,IF(AND(O218&lt;0,testdata[[#This Row],[pctGain]]&gt;0),1,IF(AND(O218&gt;0,testdata[[#This Row],[pctGain]]&lt;0),-1,0))))</f>
        <v>-2</v>
      </c>
      <c r="P219" s="1">
        <f>IF(testdata[[#This Row],[streak]]&gt;O218,testdata[[#This Row],[streak]]-O218,0)</f>
        <v>0</v>
      </c>
      <c r="Q219" s="1">
        <f>IF(testdata[[#This Row],[streak]]&lt;O218,O218-testdata[[#This Row],[streak]],0)</f>
        <v>1</v>
      </c>
      <c r="R219" s="10">
        <f>(R218+testdata[[#This Row],[sGain]])/2</f>
        <v>0.31362946335165459</v>
      </c>
      <c r="S219" s="10">
        <f>(S218+testdata[[#This Row],[sLoss]])/2</f>
        <v>1.3783883304359232</v>
      </c>
      <c r="T219" s="10">
        <f>testdata[[#This Row],[avgSgain]]/testdata[[#This Row],[avgSLoss]]</f>
        <v>0.22753345804405314</v>
      </c>
      <c r="U219" s="10">
        <f>100-100/(1+testdata[[#This Row],[sRS]])</f>
        <v>18.53582536207233</v>
      </c>
      <c r="V219" s="19">
        <f>100*IF(testdata[[#This Row],[pctGain]]&gt;MAX(N119:N218),1,IF(testdata[[#This Row],[pctGain]]&lt;MIN(N119:N218),0,COUNTIF(N119:N218,"&lt;"&amp;testdata[[#This Row],[pctGain]])))/100</f>
        <v>29</v>
      </c>
      <c r="W219" s="19">
        <f>(testdata[[#This Row],[rsi(3)]]+testdata[[#This Row],[sRSI(2)]]+testdata[[#This Row],[pctRank(100)]])/3</f>
        <v>28.36392259581805</v>
      </c>
    </row>
    <row r="220" spans="1:23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IF(testdata[[#This Row],[close]]&gt;F219,testdata[[#This Row],[close]]-F219,0)</f>
        <v>0.22999999999998977</v>
      </c>
      <c r="I220" s="2">
        <f>IF(testdata[[#This Row],[close]]&lt;F219,F219-testdata[[#This Row],[close]],0)</f>
        <v>0</v>
      </c>
      <c r="J220" s="2">
        <f>(J219*2+testdata[[#This Row],[gain]])/3</f>
        <v>0.17957711454390321</v>
      </c>
      <c r="K220" s="2">
        <f>(K219*2+testdata[[#This Row],[loss]])/3</f>
        <v>0.17110863201060478</v>
      </c>
      <c r="L220" s="10">
        <f>testdata[[#This Row],[avgGain]]/testdata[[#This Row],[avgLoss]]</f>
        <v>1.0494918487383709</v>
      </c>
      <c r="M220" s="10">
        <f>100-100/(1+testdata[[#This Row],[rs]])</f>
        <v>51.207417554962149</v>
      </c>
      <c r="N220" s="12">
        <f>(testdata[[#This Row],[close]]-F219)/F219</f>
        <v>9.3000687396380967E-4</v>
      </c>
      <c r="O220" s="1">
        <f>IF(AND(O219&gt;=0,testdata[[#This Row],[pctGain]]&gt;0),O219+1,IF(AND(O219&lt;=0,testdata[[#This Row],[pctGain]]&lt;0),O219-1,IF(AND(O219&lt;0,testdata[[#This Row],[pctGain]]&gt;0),1,IF(AND(O219&gt;0,testdata[[#This Row],[pctGain]]&lt;0),-1,0))))</f>
        <v>1</v>
      </c>
      <c r="P220" s="1">
        <f>IF(testdata[[#This Row],[streak]]&gt;O219,testdata[[#This Row],[streak]]-O219,0)</f>
        <v>3</v>
      </c>
      <c r="Q220" s="1">
        <f>IF(testdata[[#This Row],[streak]]&lt;O219,O219-testdata[[#This Row],[streak]],0)</f>
        <v>0</v>
      </c>
      <c r="R220" s="10">
        <f>(R219+testdata[[#This Row],[sGain]])/2</f>
        <v>1.6568147316758273</v>
      </c>
      <c r="S220" s="10">
        <f>(S219+testdata[[#This Row],[sLoss]])/2</f>
        <v>0.68919416521796162</v>
      </c>
      <c r="T220" s="10">
        <f>testdata[[#This Row],[avgSgain]]/testdata[[#This Row],[avgSLoss]]</f>
        <v>2.4039883320135917</v>
      </c>
      <c r="U220" s="10">
        <f>100-100/(1+testdata[[#This Row],[sRS]])</f>
        <v>70.622696012343226</v>
      </c>
      <c r="V220" s="19">
        <f>100*IF(testdata[[#This Row],[pctGain]]&gt;MAX(N120:N219),1,IF(testdata[[#This Row],[pctGain]]&lt;MIN(N120:N219),0,COUNTIF(N120:N219,"&lt;"&amp;testdata[[#This Row],[pctGain]])))/100</f>
        <v>49</v>
      </c>
      <c r="W220" s="19">
        <f>(testdata[[#This Row],[rsi(3)]]+testdata[[#This Row],[sRSI(2)]]+testdata[[#This Row],[pctRank(100)]])/3</f>
        <v>56.943371189101789</v>
      </c>
    </row>
    <row r="221" spans="1:23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IF(testdata[[#This Row],[close]]&gt;F220,testdata[[#This Row],[close]]-F220,0)</f>
        <v>0</v>
      </c>
      <c r="I221" s="2">
        <f>IF(testdata[[#This Row],[close]]&lt;F220,F220-testdata[[#This Row],[close]],0)</f>
        <v>0.57999999999998408</v>
      </c>
      <c r="J221" s="2">
        <f>(J220*2+testdata[[#This Row],[gain]])/3</f>
        <v>0.11971807636260214</v>
      </c>
      <c r="K221" s="2">
        <f>(K220*2+testdata[[#This Row],[loss]])/3</f>
        <v>0.30740575467373121</v>
      </c>
      <c r="L221" s="10">
        <f>testdata[[#This Row],[avgGain]]/testdata[[#This Row],[avgLoss]]</f>
        <v>0.38944643859925898</v>
      </c>
      <c r="M221" s="10">
        <f>100-100/(1+testdata[[#This Row],[rs]])</f>
        <v>28.028891778791504</v>
      </c>
      <c r="N221" s="12">
        <f>(testdata[[#This Row],[close]]-F220)/F220</f>
        <v>-2.343055667770801E-3</v>
      </c>
      <c r="O221" s="1">
        <f>IF(AND(O220&gt;=0,testdata[[#This Row],[pctGain]]&gt;0),O220+1,IF(AND(O220&lt;=0,testdata[[#This Row],[pctGain]]&lt;0),O220-1,IF(AND(O220&lt;0,testdata[[#This Row],[pctGain]]&gt;0),1,IF(AND(O220&gt;0,testdata[[#This Row],[pctGain]]&lt;0),-1,0))))</f>
        <v>-1</v>
      </c>
      <c r="P221" s="1">
        <f>IF(testdata[[#This Row],[streak]]&gt;O220,testdata[[#This Row],[streak]]-O220,0)</f>
        <v>0</v>
      </c>
      <c r="Q221" s="1">
        <f>IF(testdata[[#This Row],[streak]]&lt;O220,O220-testdata[[#This Row],[streak]],0)</f>
        <v>2</v>
      </c>
      <c r="R221" s="10">
        <f>(R220+testdata[[#This Row],[sGain]])/2</f>
        <v>0.82840736583791363</v>
      </c>
      <c r="S221" s="10">
        <f>(S220+testdata[[#This Row],[sLoss]])/2</f>
        <v>1.3445970826089808</v>
      </c>
      <c r="T221" s="10">
        <f>testdata[[#This Row],[avgSgain]]/testdata[[#This Row],[avgSLoss]]</f>
        <v>0.61610082050045689</v>
      </c>
      <c r="U221" s="10">
        <f>100-100/(1+testdata[[#This Row],[sRS]])</f>
        <v>38.122672341052912</v>
      </c>
      <c r="V221" s="19">
        <f>100*IF(testdata[[#This Row],[pctGain]]&gt;MAX(N121:N220),1,IF(testdata[[#This Row],[pctGain]]&lt;MIN(N121:N220),0,COUNTIF(N121:N220,"&lt;"&amp;testdata[[#This Row],[pctGain]])))/100</f>
        <v>14</v>
      </c>
      <c r="W221" s="19">
        <f>(testdata[[#This Row],[rsi(3)]]+testdata[[#This Row],[sRSI(2)]]+testdata[[#This Row],[pctRank(100)]])/3</f>
        <v>26.717188039948137</v>
      </c>
    </row>
    <row r="222" spans="1:23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IF(testdata[[#This Row],[close]]&gt;F221,testdata[[#This Row],[close]]-F221,0)</f>
        <v>0</v>
      </c>
      <c r="I222" s="2">
        <f>IF(testdata[[#This Row],[close]]&lt;F221,F221-testdata[[#This Row],[close]],0)</f>
        <v>1.2300000000000182</v>
      </c>
      <c r="J222" s="2">
        <f>(J221*2+testdata[[#This Row],[gain]])/3</f>
        <v>7.9812050908401419E-2</v>
      </c>
      <c r="K222" s="2">
        <f>(K221*2+testdata[[#This Row],[loss]])/3</f>
        <v>0.61493716978249358</v>
      </c>
      <c r="L222" s="10">
        <f>testdata[[#This Row],[avgGain]]/testdata[[#This Row],[avgLoss]]</f>
        <v>0.12978895215690303</v>
      </c>
      <c r="M222" s="10">
        <f>100-100/(1+testdata[[#This Row],[rs]])</f>
        <v>11.487893549420917</v>
      </c>
      <c r="N222" s="12">
        <f>(testdata[[#This Row],[close]]-F221)/F221</f>
        <v>-4.9805636540331153E-3</v>
      </c>
      <c r="O222" s="1">
        <f>IF(AND(O221&gt;=0,testdata[[#This Row],[pctGain]]&gt;0),O221+1,IF(AND(O221&lt;=0,testdata[[#This Row],[pctGain]]&lt;0),O221-1,IF(AND(O221&lt;0,testdata[[#This Row],[pctGain]]&gt;0),1,IF(AND(O221&gt;0,testdata[[#This Row],[pctGain]]&lt;0),-1,0))))</f>
        <v>-2</v>
      </c>
      <c r="P222" s="1">
        <f>IF(testdata[[#This Row],[streak]]&gt;O221,testdata[[#This Row],[streak]]-O221,0)</f>
        <v>0</v>
      </c>
      <c r="Q222" s="1">
        <f>IF(testdata[[#This Row],[streak]]&lt;O221,O221-testdata[[#This Row],[streak]],0)</f>
        <v>1</v>
      </c>
      <c r="R222" s="10">
        <f>(R221+testdata[[#This Row],[sGain]])/2</f>
        <v>0.41420368291895682</v>
      </c>
      <c r="S222" s="10">
        <f>(S221+testdata[[#This Row],[sLoss]])/2</f>
        <v>1.1722985413044904</v>
      </c>
      <c r="T222" s="10">
        <f>testdata[[#This Row],[avgSgain]]/testdata[[#This Row],[avgSLoss]]</f>
        <v>0.35332610962566435</v>
      </c>
      <c r="U222" s="10">
        <f>100-100/(1+testdata[[#This Row],[sRS]])</f>
        <v>26.107979969690817</v>
      </c>
      <c r="V222" s="19">
        <f>100*IF(testdata[[#This Row],[pctGain]]&gt;MAX(N122:N221),1,IF(testdata[[#This Row],[pctGain]]&lt;MIN(N122:N221),0,COUNTIF(N122:N221,"&lt;"&amp;testdata[[#This Row],[pctGain]])))/100</f>
        <v>6</v>
      </c>
      <c r="W222" s="19">
        <f>(testdata[[#This Row],[rsi(3)]]+testdata[[#This Row],[sRSI(2)]]+testdata[[#This Row],[pctRank(100)]])/3</f>
        <v>14.531957839703912</v>
      </c>
    </row>
    <row r="223" spans="1:23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IF(testdata[[#This Row],[close]]&gt;F222,testdata[[#This Row],[close]]-F222,0)</f>
        <v>2.0900000000000034</v>
      </c>
      <c r="I223" s="2">
        <f>IF(testdata[[#This Row],[close]]&lt;F222,F222-testdata[[#This Row],[close]],0)</f>
        <v>0</v>
      </c>
      <c r="J223" s="2">
        <f>(J222*2+testdata[[#This Row],[gain]])/3</f>
        <v>0.74987470060560213</v>
      </c>
      <c r="K223" s="2">
        <f>(K222*2+testdata[[#This Row],[loss]])/3</f>
        <v>0.40995811318832903</v>
      </c>
      <c r="L223" s="10">
        <f>testdata[[#This Row],[avgGain]]/testdata[[#This Row],[avgLoss]]</f>
        <v>1.8291495557281974</v>
      </c>
      <c r="M223" s="10">
        <f>100-100/(1+testdata[[#This Row],[rs]])</f>
        <v>64.653689022013936</v>
      </c>
      <c r="N223" s="12">
        <f>(testdata[[#This Row],[close]]-F222)/F222</f>
        <v>8.5052700118015846E-3</v>
      </c>
      <c r="O223" s="1">
        <f>IF(AND(O222&gt;=0,testdata[[#This Row],[pctGain]]&gt;0),O222+1,IF(AND(O222&lt;=0,testdata[[#This Row],[pctGain]]&lt;0),O222-1,IF(AND(O222&lt;0,testdata[[#This Row],[pctGain]]&gt;0),1,IF(AND(O222&gt;0,testdata[[#This Row],[pctGain]]&lt;0),-1,0))))</f>
        <v>1</v>
      </c>
      <c r="P223" s="1">
        <f>IF(testdata[[#This Row],[streak]]&gt;O222,testdata[[#This Row],[streak]]-O222,0)</f>
        <v>3</v>
      </c>
      <c r="Q223" s="1">
        <f>IF(testdata[[#This Row],[streak]]&lt;O222,O222-testdata[[#This Row],[streak]],0)</f>
        <v>0</v>
      </c>
      <c r="R223" s="10">
        <f>(R222+testdata[[#This Row],[sGain]])/2</f>
        <v>1.7071018414594783</v>
      </c>
      <c r="S223" s="10">
        <f>(S222+testdata[[#This Row],[sLoss]])/2</f>
        <v>0.5861492706522452</v>
      </c>
      <c r="T223" s="10">
        <f>testdata[[#This Row],[avgSgain]]/testdata[[#This Row],[avgSLoss]]</f>
        <v>2.9124012038091913</v>
      </c>
      <c r="U223" s="10">
        <f>100-100/(1+testdata[[#This Row],[sRS]])</f>
        <v>74.440249148620538</v>
      </c>
      <c r="V223" s="19">
        <f>100*IF(testdata[[#This Row],[pctGain]]&gt;MAX(N123:N222),1,IF(testdata[[#This Row],[pctGain]]&lt;MIN(N123:N222),0,COUNTIF(N123:N222,"&lt;"&amp;testdata[[#This Row],[pctGain]])))/100</f>
        <v>96</v>
      </c>
      <c r="W223" s="19">
        <f>(testdata[[#This Row],[rsi(3)]]+testdata[[#This Row],[sRSI(2)]]+testdata[[#This Row],[pctRank(100)]])/3</f>
        <v>78.364646056878158</v>
      </c>
    </row>
    <row r="224" spans="1:23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IF(testdata[[#This Row],[close]]&gt;F223,testdata[[#This Row],[close]]-F223,0)</f>
        <v>0</v>
      </c>
      <c r="I224" s="2">
        <f>IF(testdata[[#This Row],[close]]&lt;F223,F223-testdata[[#This Row],[close]],0)</f>
        <v>0.72999999999998977</v>
      </c>
      <c r="J224" s="2">
        <f>(J223*2+testdata[[#This Row],[gain]])/3</f>
        <v>0.49991646707040144</v>
      </c>
      <c r="K224" s="2">
        <f>(K223*2+testdata[[#This Row],[loss]])/3</f>
        <v>0.51663874212554928</v>
      </c>
      <c r="L224" s="10">
        <f>testdata[[#This Row],[avgGain]]/testdata[[#This Row],[avgLoss]]</f>
        <v>0.96763255696553219</v>
      </c>
      <c r="M224" s="10">
        <f>100-100/(1+testdata[[#This Row],[rs]])</f>
        <v>49.177502859467204</v>
      </c>
      <c r="N224" s="12">
        <f>(testdata[[#This Row],[close]]-F223)/F223</f>
        <v>-2.9456863852795972E-3</v>
      </c>
      <c r="O224" s="1">
        <f>IF(AND(O223&gt;=0,testdata[[#This Row],[pctGain]]&gt;0),O223+1,IF(AND(O223&lt;=0,testdata[[#This Row],[pctGain]]&lt;0),O223-1,IF(AND(O223&lt;0,testdata[[#This Row],[pctGain]]&gt;0),1,IF(AND(O223&gt;0,testdata[[#This Row],[pctGain]]&lt;0),-1,0))))</f>
        <v>-1</v>
      </c>
      <c r="P224" s="1">
        <f>IF(testdata[[#This Row],[streak]]&gt;O223,testdata[[#This Row],[streak]]-O223,0)</f>
        <v>0</v>
      </c>
      <c r="Q224" s="1">
        <f>IF(testdata[[#This Row],[streak]]&lt;O223,O223-testdata[[#This Row],[streak]],0)</f>
        <v>2</v>
      </c>
      <c r="R224" s="10">
        <f>(R223+testdata[[#This Row],[sGain]])/2</f>
        <v>0.85355092072973915</v>
      </c>
      <c r="S224" s="10">
        <f>(S223+testdata[[#This Row],[sLoss]])/2</f>
        <v>1.2930746353261227</v>
      </c>
      <c r="T224" s="10">
        <f>testdata[[#This Row],[avgSgain]]/testdata[[#This Row],[avgSLoss]]</f>
        <v>0.66009408692365812</v>
      </c>
      <c r="U224" s="10">
        <f>100-100/(1+testdata[[#This Row],[sRS]])</f>
        <v>39.762450340804897</v>
      </c>
      <c r="V224" s="19">
        <f>100*IF(testdata[[#This Row],[pctGain]]&gt;MAX(N124:N223),1,IF(testdata[[#This Row],[pctGain]]&lt;MIN(N124:N223),0,COUNTIF(N124:N223,"&lt;"&amp;testdata[[#This Row],[pctGain]])))/100</f>
        <v>11</v>
      </c>
      <c r="W224" s="19">
        <f>(testdata[[#This Row],[rsi(3)]]+testdata[[#This Row],[sRSI(2)]]+testdata[[#This Row],[pctRank(100)]])/3</f>
        <v>33.313317733424036</v>
      </c>
    </row>
    <row r="225" spans="1:23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IF(testdata[[#This Row],[close]]&gt;F224,testdata[[#This Row],[close]]-F224,0)</f>
        <v>0.41999999999998749</v>
      </c>
      <c r="I225" s="2">
        <f>IF(testdata[[#This Row],[close]]&lt;F224,F224-testdata[[#This Row],[close]],0)</f>
        <v>0</v>
      </c>
      <c r="J225" s="2">
        <f>(J224*2+testdata[[#This Row],[gain]])/3</f>
        <v>0.47327764471359685</v>
      </c>
      <c r="K225" s="2">
        <f>(K224*2+testdata[[#This Row],[loss]])/3</f>
        <v>0.34442582808369954</v>
      </c>
      <c r="L225" s="10">
        <f>testdata[[#This Row],[avgGain]]/testdata[[#This Row],[avgLoss]]</f>
        <v>1.3741061387492253</v>
      </c>
      <c r="M225" s="10">
        <f>100-100/(1+testdata[[#This Row],[rs]])</f>
        <v>57.878884028039273</v>
      </c>
      <c r="N225" s="12">
        <f>(testdata[[#This Row],[close]]-F224)/F224</f>
        <v>1.6997855032578717E-3</v>
      </c>
      <c r="O225" s="1">
        <f>IF(AND(O224&gt;=0,testdata[[#This Row],[pctGain]]&gt;0),O224+1,IF(AND(O224&lt;=0,testdata[[#This Row],[pctGain]]&lt;0),O224-1,IF(AND(O224&lt;0,testdata[[#This Row],[pctGain]]&gt;0),1,IF(AND(O224&gt;0,testdata[[#This Row],[pctGain]]&lt;0),-1,0))))</f>
        <v>1</v>
      </c>
      <c r="P225" s="1">
        <f>IF(testdata[[#This Row],[streak]]&gt;O224,testdata[[#This Row],[streak]]-O224,0)</f>
        <v>2</v>
      </c>
      <c r="Q225" s="1">
        <f>IF(testdata[[#This Row],[streak]]&lt;O224,O224-testdata[[#This Row],[streak]],0)</f>
        <v>0</v>
      </c>
      <c r="R225" s="10">
        <f>(R224+testdata[[#This Row],[sGain]])/2</f>
        <v>1.4267754603648695</v>
      </c>
      <c r="S225" s="10">
        <f>(S224+testdata[[#This Row],[sLoss]])/2</f>
        <v>0.64653731766306133</v>
      </c>
      <c r="T225" s="10">
        <f>testdata[[#This Row],[avgSgain]]/testdata[[#This Row],[avgSLoss]]</f>
        <v>2.2067952172072829</v>
      </c>
      <c r="U225" s="10">
        <f>100-100/(1+testdata[[#This Row],[sRS]])</f>
        <v>68.816218926792743</v>
      </c>
      <c r="V225" s="19">
        <f>100*IF(testdata[[#This Row],[pctGain]]&gt;MAX(N125:N224),1,IF(testdata[[#This Row],[pctGain]]&lt;MIN(N125:N224),0,COUNTIF(N125:N224,"&lt;"&amp;testdata[[#This Row],[pctGain]])))/100</f>
        <v>68</v>
      </c>
      <c r="W225" s="19">
        <f>(testdata[[#This Row],[rsi(3)]]+testdata[[#This Row],[sRSI(2)]]+testdata[[#This Row],[pctRank(100)]])/3</f>
        <v>64.89836765161067</v>
      </c>
    </row>
    <row r="226" spans="1:23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IF(testdata[[#This Row],[close]]&gt;F225,testdata[[#This Row],[close]]-F225,0)</f>
        <v>1.6200000000000045</v>
      </c>
      <c r="I226" s="2">
        <f>IF(testdata[[#This Row],[close]]&lt;F225,F225-testdata[[#This Row],[close]],0)</f>
        <v>0</v>
      </c>
      <c r="J226" s="2">
        <f>(J225*2+testdata[[#This Row],[gain]])/3</f>
        <v>0.85551842980906612</v>
      </c>
      <c r="K226" s="2">
        <f>(K225*2+testdata[[#This Row],[loss]])/3</f>
        <v>0.22961721872246635</v>
      </c>
      <c r="L226" s="10">
        <f>testdata[[#This Row],[avgGain]]/testdata[[#This Row],[avgLoss]]</f>
        <v>3.7258461476406688</v>
      </c>
      <c r="M226" s="10">
        <f>100-100/(1+testdata[[#This Row],[rs]])</f>
        <v>78.839768186291039</v>
      </c>
      <c r="N226" s="12">
        <f>(testdata[[#This Row],[close]]-F225)/F225</f>
        <v>6.5451900933295813E-3</v>
      </c>
      <c r="O226" s="1">
        <f>IF(AND(O225&gt;=0,testdata[[#This Row],[pctGain]]&gt;0),O225+1,IF(AND(O225&lt;=0,testdata[[#This Row],[pctGain]]&lt;0),O225-1,IF(AND(O225&lt;0,testdata[[#This Row],[pctGain]]&gt;0),1,IF(AND(O225&gt;0,testdata[[#This Row],[pctGain]]&lt;0),-1,0))))</f>
        <v>2</v>
      </c>
      <c r="P226" s="1">
        <f>IF(testdata[[#This Row],[streak]]&gt;O225,testdata[[#This Row],[streak]]-O225,0)</f>
        <v>1</v>
      </c>
      <c r="Q226" s="1">
        <f>IF(testdata[[#This Row],[streak]]&lt;O225,O225-testdata[[#This Row],[streak]],0)</f>
        <v>0</v>
      </c>
      <c r="R226" s="10">
        <f>(R225+testdata[[#This Row],[sGain]])/2</f>
        <v>1.2133877301824347</v>
      </c>
      <c r="S226" s="10">
        <f>(S225+testdata[[#This Row],[sLoss]])/2</f>
        <v>0.32326865883153066</v>
      </c>
      <c r="T226" s="10">
        <f>testdata[[#This Row],[avgSgain]]/testdata[[#This Row],[avgSLoss]]</f>
        <v>3.7534963474909078</v>
      </c>
      <c r="U226" s="10">
        <f>100-100/(1+testdata[[#This Row],[sRS]])</f>
        <v>78.962853300016917</v>
      </c>
      <c r="V226" s="19">
        <f>100*IF(testdata[[#This Row],[pctGain]]&gt;MAX(N126:N225),1,IF(testdata[[#This Row],[pctGain]]&lt;MIN(N126:N225),0,COUNTIF(N126:N225,"&lt;"&amp;testdata[[#This Row],[pctGain]])))/100</f>
        <v>94</v>
      </c>
      <c r="W226" s="19">
        <f>(testdata[[#This Row],[rsi(3)]]+testdata[[#This Row],[sRSI(2)]]+testdata[[#This Row],[pctRank(100)]])/3</f>
        <v>83.934207162102652</v>
      </c>
    </row>
    <row r="227" spans="1:23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IF(testdata[[#This Row],[close]]&gt;F226,testdata[[#This Row],[close]]-F226,0)</f>
        <v>0</v>
      </c>
      <c r="I227" s="2">
        <f>IF(testdata[[#This Row],[close]]&lt;F226,F226-testdata[[#This Row],[close]],0)</f>
        <v>0.21999999999999886</v>
      </c>
      <c r="J227" s="2">
        <f>(J226*2+testdata[[#This Row],[gain]])/3</f>
        <v>0.57034561987271071</v>
      </c>
      <c r="K227" s="2">
        <f>(K226*2+testdata[[#This Row],[loss]])/3</f>
        <v>0.2264114791483105</v>
      </c>
      <c r="L227" s="10">
        <f>testdata[[#This Row],[avgGain]]/testdata[[#This Row],[avgLoss]]</f>
        <v>2.519066709948512</v>
      </c>
      <c r="M227" s="10">
        <f>100-100/(1+testdata[[#This Row],[rs]])</f>
        <v>71.583374729073228</v>
      </c>
      <c r="N227" s="12">
        <f>(testdata[[#This Row],[close]]-F226)/F226</f>
        <v>-8.8307309436839749E-4</v>
      </c>
      <c r="O227" s="1">
        <f>IF(AND(O226&gt;=0,testdata[[#This Row],[pctGain]]&gt;0),O226+1,IF(AND(O226&lt;=0,testdata[[#This Row],[pctGain]]&lt;0),O226-1,IF(AND(O226&lt;0,testdata[[#This Row],[pctGain]]&gt;0),1,IF(AND(O226&gt;0,testdata[[#This Row],[pctGain]]&lt;0),-1,0))))</f>
        <v>-1</v>
      </c>
      <c r="P227" s="1">
        <f>IF(testdata[[#This Row],[streak]]&gt;O226,testdata[[#This Row],[streak]]-O226,0)</f>
        <v>0</v>
      </c>
      <c r="Q227" s="1">
        <f>IF(testdata[[#This Row],[streak]]&lt;O226,O226-testdata[[#This Row],[streak]],0)</f>
        <v>3</v>
      </c>
      <c r="R227" s="10">
        <f>(R226+testdata[[#This Row],[sGain]])/2</f>
        <v>0.60669386509121737</v>
      </c>
      <c r="S227" s="10">
        <f>(S226+testdata[[#This Row],[sLoss]])/2</f>
        <v>1.6616343294157654</v>
      </c>
      <c r="T227" s="10">
        <f>testdata[[#This Row],[avgSgain]]/testdata[[#This Row],[avgSLoss]]</f>
        <v>0.36511875949537731</v>
      </c>
      <c r="U227" s="10">
        <f>100-100/(1+testdata[[#This Row],[sRS]])</f>
        <v>26.74630005306976</v>
      </c>
      <c r="V227" s="19">
        <f>100*IF(testdata[[#This Row],[pctGain]]&gt;MAX(N127:N226),1,IF(testdata[[#This Row],[pctGain]]&lt;MIN(N127:N226),0,COUNTIF(N127:N226,"&lt;"&amp;testdata[[#This Row],[pctGain]])))/100</f>
        <v>25</v>
      </c>
      <c r="W227" s="19">
        <f>(testdata[[#This Row],[rsi(3)]]+testdata[[#This Row],[sRSI(2)]]+testdata[[#This Row],[pctRank(100)]])/3</f>
        <v>41.10989159404766</v>
      </c>
    </row>
    <row r="228" spans="1:23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IF(testdata[[#This Row],[close]]&gt;F227,testdata[[#This Row],[close]]-F227,0)</f>
        <v>0.56999999999999318</v>
      </c>
      <c r="I228" s="2">
        <f>IF(testdata[[#This Row],[close]]&lt;F227,F227-testdata[[#This Row],[close]],0)</f>
        <v>0</v>
      </c>
      <c r="J228" s="2">
        <f>(J227*2+testdata[[#This Row],[gain]])/3</f>
        <v>0.57023041324847157</v>
      </c>
      <c r="K228" s="2">
        <f>(K227*2+testdata[[#This Row],[loss]])/3</f>
        <v>0.15094098609887366</v>
      </c>
      <c r="L228" s="10">
        <f>testdata[[#This Row],[avgGain]]/testdata[[#This Row],[avgLoss]]</f>
        <v>3.7778368088502021</v>
      </c>
      <c r="M228" s="10">
        <f>100-100/(1+testdata[[#This Row],[rs]])</f>
        <v>79.07002603882043</v>
      </c>
      <c r="N228" s="12">
        <f>(testdata[[#This Row],[close]]-F227)/F227</f>
        <v>2.2899843316861244E-3</v>
      </c>
      <c r="O228" s="1">
        <f>IF(AND(O227&gt;=0,testdata[[#This Row],[pctGain]]&gt;0),O227+1,IF(AND(O227&lt;=0,testdata[[#This Row],[pctGain]]&lt;0),O227-1,IF(AND(O227&lt;0,testdata[[#This Row],[pctGain]]&gt;0),1,IF(AND(O227&gt;0,testdata[[#This Row],[pctGain]]&lt;0),-1,0))))</f>
        <v>1</v>
      </c>
      <c r="P228" s="1">
        <f>IF(testdata[[#This Row],[streak]]&gt;O227,testdata[[#This Row],[streak]]-O227,0)</f>
        <v>2</v>
      </c>
      <c r="Q228" s="1">
        <f>IF(testdata[[#This Row],[streak]]&lt;O227,O227-testdata[[#This Row],[streak]],0)</f>
        <v>0</v>
      </c>
      <c r="R228" s="10">
        <f>(R227+testdata[[#This Row],[sGain]])/2</f>
        <v>1.3033469325456086</v>
      </c>
      <c r="S228" s="10">
        <f>(S227+testdata[[#This Row],[sLoss]])/2</f>
        <v>0.83081716470788269</v>
      </c>
      <c r="T228" s="10">
        <f>testdata[[#This Row],[avgSgain]]/testdata[[#This Row],[avgSLoss]]</f>
        <v>1.5687530155974432</v>
      </c>
      <c r="U228" s="10">
        <f>100-100/(1+testdata[[#This Row],[sRS]])</f>
        <v>61.07060531207128</v>
      </c>
      <c r="V228" s="19">
        <f>100*IF(testdata[[#This Row],[pctGain]]&gt;MAX(N128:N227),1,IF(testdata[[#This Row],[pctGain]]&lt;MIN(N128:N227),0,COUNTIF(N128:N227,"&lt;"&amp;testdata[[#This Row],[pctGain]])))/100</f>
        <v>76</v>
      </c>
      <c r="W228" s="19">
        <f>(testdata[[#This Row],[rsi(3)]]+testdata[[#This Row],[sRSI(2)]]+testdata[[#This Row],[pctRank(100)]])/3</f>
        <v>72.046877116963898</v>
      </c>
    </row>
    <row r="229" spans="1:23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IF(testdata[[#This Row],[close]]&gt;F228,testdata[[#This Row],[close]]-F228,0)</f>
        <v>0</v>
      </c>
      <c r="I229" s="2">
        <f>IF(testdata[[#This Row],[close]]&lt;F228,F228-testdata[[#This Row],[close]],0)</f>
        <v>0.11999999999997613</v>
      </c>
      <c r="J229" s="2">
        <f>(J228*2+testdata[[#This Row],[gain]])/3</f>
        <v>0.38015360883231436</v>
      </c>
      <c r="K229" s="2">
        <f>(K228*2+testdata[[#This Row],[loss]])/3</f>
        <v>0.1406273240659078</v>
      </c>
      <c r="L229" s="10">
        <f>testdata[[#This Row],[avgGain]]/testdata[[#This Row],[avgLoss]]</f>
        <v>2.7032698755908044</v>
      </c>
      <c r="M229" s="10">
        <f>100-100/(1+testdata[[#This Row],[rs]])</f>
        <v>72.996837022566069</v>
      </c>
      <c r="N229" s="12">
        <f>(testdata[[#This Row],[close]]-F228)/F228</f>
        <v>-4.8100048100038534E-4</v>
      </c>
      <c r="O229" s="1">
        <f>IF(AND(O228&gt;=0,testdata[[#This Row],[pctGain]]&gt;0),O228+1,IF(AND(O228&lt;=0,testdata[[#This Row],[pctGain]]&lt;0),O228-1,IF(AND(O228&lt;0,testdata[[#This Row],[pctGain]]&gt;0),1,IF(AND(O228&gt;0,testdata[[#This Row],[pctGain]]&lt;0),-1,0))))</f>
        <v>-1</v>
      </c>
      <c r="P229" s="1">
        <f>IF(testdata[[#This Row],[streak]]&gt;O228,testdata[[#This Row],[streak]]-O228,0)</f>
        <v>0</v>
      </c>
      <c r="Q229" s="1">
        <f>IF(testdata[[#This Row],[streak]]&lt;O228,O228-testdata[[#This Row],[streak]],0)</f>
        <v>2</v>
      </c>
      <c r="R229" s="10">
        <f>(R228+testdata[[#This Row],[sGain]])/2</f>
        <v>0.65167346627280431</v>
      </c>
      <c r="S229" s="10">
        <f>(S228+testdata[[#This Row],[sLoss]])/2</f>
        <v>1.4154085823539413</v>
      </c>
      <c r="T229" s="10">
        <f>testdata[[#This Row],[avgSgain]]/testdata[[#This Row],[avgSLoss]]</f>
        <v>0.46041367446636333</v>
      </c>
      <c r="U229" s="10">
        <f>100-100/(1+testdata[[#This Row],[sRS]])</f>
        <v>31.526250576542907</v>
      </c>
      <c r="V229" s="19">
        <f>100*IF(testdata[[#This Row],[pctGain]]&gt;MAX(N129:N228),1,IF(testdata[[#This Row],[pctGain]]&lt;MIN(N129:N228),0,COUNTIF(N129:N228,"&lt;"&amp;testdata[[#This Row],[pctGain]])))/100</f>
        <v>29</v>
      </c>
      <c r="W229" s="19">
        <f>(testdata[[#This Row],[rsi(3)]]+testdata[[#This Row],[sRSI(2)]]+testdata[[#This Row],[pctRank(100)]])/3</f>
        <v>44.507695866369659</v>
      </c>
    </row>
    <row r="230" spans="1:23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IF(testdata[[#This Row],[close]]&gt;F229,testdata[[#This Row],[close]]-F229,0)</f>
        <v>2.5299999999999727</v>
      </c>
      <c r="I230" s="2">
        <f>IF(testdata[[#This Row],[close]]&lt;F229,F229-testdata[[#This Row],[close]],0)</f>
        <v>0</v>
      </c>
      <c r="J230" s="2">
        <f>(J229*2+testdata[[#This Row],[gain]])/3</f>
        <v>1.0967690725548671</v>
      </c>
      <c r="K230" s="2">
        <f>(K229*2+testdata[[#This Row],[loss]])/3</f>
        <v>9.375154937727187E-2</v>
      </c>
      <c r="L230" s="10">
        <f>testdata[[#This Row],[avgGain]]/testdata[[#This Row],[avgLoss]]</f>
        <v>11.698676766837051</v>
      </c>
      <c r="M230" s="10">
        <f>100-100/(1+testdata[[#This Row],[rs]])</f>
        <v>92.125163760278326</v>
      </c>
      <c r="N230" s="12">
        <f>(testdata[[#This Row],[close]]-F229)/F229</f>
        <v>1.0145973692653082E-2</v>
      </c>
      <c r="O230" s="1">
        <f>IF(AND(O229&gt;=0,testdata[[#This Row],[pctGain]]&gt;0),O229+1,IF(AND(O229&lt;=0,testdata[[#This Row],[pctGain]]&lt;0),O229-1,IF(AND(O229&lt;0,testdata[[#This Row],[pctGain]]&gt;0),1,IF(AND(O229&gt;0,testdata[[#This Row],[pctGain]]&lt;0),-1,0))))</f>
        <v>1</v>
      </c>
      <c r="P230" s="1">
        <f>IF(testdata[[#This Row],[streak]]&gt;O229,testdata[[#This Row],[streak]]-O229,0)</f>
        <v>2</v>
      </c>
      <c r="Q230" s="1">
        <f>IF(testdata[[#This Row],[streak]]&lt;O229,O229-testdata[[#This Row],[streak]],0)</f>
        <v>0</v>
      </c>
      <c r="R230" s="10">
        <f>(R229+testdata[[#This Row],[sGain]])/2</f>
        <v>1.325836733136402</v>
      </c>
      <c r="S230" s="10">
        <f>(S229+testdata[[#This Row],[sLoss]])/2</f>
        <v>0.70770429117697065</v>
      </c>
      <c r="T230" s="10">
        <f>testdata[[#This Row],[avgSgain]]/testdata[[#This Row],[avgSLoss]]</f>
        <v>1.8734332258059734</v>
      </c>
      <c r="U230" s="10">
        <f>100-100/(1+testdata[[#This Row],[sRS]])</f>
        <v>65.198425666581869</v>
      </c>
      <c r="V230" s="19">
        <f>100*IF(testdata[[#This Row],[pctGain]]&gt;MAX(N130:N229),1,IF(testdata[[#This Row],[pctGain]]&lt;MIN(N130:N229),0,COUNTIF(N130:N229,"&lt;"&amp;testdata[[#This Row],[pctGain]])))/100</f>
        <v>98</v>
      </c>
      <c r="W230" s="19">
        <f>(testdata[[#This Row],[rsi(3)]]+testdata[[#This Row],[sRSI(2)]]+testdata[[#This Row],[pctRank(100)]])/3</f>
        <v>85.107863142286732</v>
      </c>
    </row>
    <row r="231" spans="1:23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IF(testdata[[#This Row],[close]]&gt;F230,testdata[[#This Row],[close]]-F230,0)</f>
        <v>0</v>
      </c>
      <c r="I231" s="2">
        <f>IF(testdata[[#This Row],[close]]&lt;F230,F230-testdata[[#This Row],[close]],0)</f>
        <v>0.14999999999997726</v>
      </c>
      <c r="J231" s="2">
        <f>(J230*2+testdata[[#This Row],[gain]])/3</f>
        <v>0.7311793817032447</v>
      </c>
      <c r="K231" s="2">
        <f>(K230*2+testdata[[#This Row],[loss]])/3</f>
        <v>0.11250103291817366</v>
      </c>
      <c r="L231" s="10">
        <f>testdata[[#This Row],[avgGain]]/testdata[[#This Row],[avgLoss]]</f>
        <v>6.4993126084012012</v>
      </c>
      <c r="M231" s="10">
        <f>100-100/(1+testdata[[#This Row],[rs]])</f>
        <v>86.665444525145716</v>
      </c>
      <c r="N231" s="12">
        <f>(testdata[[#This Row],[close]]-F230)/F230</f>
        <v>-5.9549803485639476E-4</v>
      </c>
      <c r="O231" s="1">
        <f>IF(AND(O230&gt;=0,testdata[[#This Row],[pctGain]]&gt;0),O230+1,IF(AND(O230&lt;=0,testdata[[#This Row],[pctGain]]&lt;0),O230-1,IF(AND(O230&lt;0,testdata[[#This Row],[pctGain]]&gt;0),1,IF(AND(O230&gt;0,testdata[[#This Row],[pctGain]]&lt;0),-1,0))))</f>
        <v>-1</v>
      </c>
      <c r="P231" s="1">
        <f>IF(testdata[[#This Row],[streak]]&gt;O230,testdata[[#This Row],[streak]]-O230,0)</f>
        <v>0</v>
      </c>
      <c r="Q231" s="1">
        <f>IF(testdata[[#This Row],[streak]]&lt;O230,O230-testdata[[#This Row],[streak]],0)</f>
        <v>2</v>
      </c>
      <c r="R231" s="10">
        <f>(R230+testdata[[#This Row],[sGain]])/2</f>
        <v>0.66291836656820102</v>
      </c>
      <c r="S231" s="10">
        <f>(S230+testdata[[#This Row],[sLoss]])/2</f>
        <v>1.3538521455884853</v>
      </c>
      <c r="T231" s="10">
        <f>testdata[[#This Row],[avgSgain]]/testdata[[#This Row],[avgSLoss]]</f>
        <v>0.48965344460125454</v>
      </c>
      <c r="U231" s="10">
        <f>100-100/(1+testdata[[#This Row],[sRS]])</f>
        <v>32.870292508357437</v>
      </c>
      <c r="V231" s="19">
        <f>100*IF(testdata[[#This Row],[pctGain]]&gt;MAX(N131:N230),1,IF(testdata[[#This Row],[pctGain]]&lt;MIN(N131:N230),0,COUNTIF(N131:N230,"&lt;"&amp;testdata[[#This Row],[pctGain]])))/100</f>
        <v>27</v>
      </c>
      <c r="W231" s="19">
        <f>(testdata[[#This Row],[rsi(3)]]+testdata[[#This Row],[sRSI(2)]]+testdata[[#This Row],[pctRank(100)]])/3</f>
        <v>48.845245677834384</v>
      </c>
    </row>
    <row r="232" spans="1:23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IF(testdata[[#This Row],[close]]&gt;F231,testdata[[#This Row],[close]]-F231,0)</f>
        <v>2.1999999999999886</v>
      </c>
      <c r="I232" s="2">
        <f>IF(testdata[[#This Row],[close]]&lt;F231,F231-testdata[[#This Row],[close]],0)</f>
        <v>0</v>
      </c>
      <c r="J232" s="2">
        <f>(J231*2+testdata[[#This Row],[gain]])/3</f>
        <v>1.2207862544688259</v>
      </c>
      <c r="K232" s="2">
        <f>(K231*2+testdata[[#This Row],[loss]])/3</f>
        <v>7.5000688612115771E-2</v>
      </c>
      <c r="L232" s="10">
        <f>testdata[[#This Row],[avgGain]]/testdata[[#This Row],[avgLoss]]</f>
        <v>16.277000612386612</v>
      </c>
      <c r="M232" s="10">
        <f>100-100/(1+testdata[[#This Row],[rs]])</f>
        <v>94.21195829973486</v>
      </c>
      <c r="N232" s="12">
        <f>(testdata[[#This Row],[close]]-F231)/F231</f>
        <v>8.7391753396360867E-3</v>
      </c>
      <c r="O232" s="1">
        <f>IF(AND(O231&gt;=0,testdata[[#This Row],[pctGain]]&gt;0),O231+1,IF(AND(O231&lt;=0,testdata[[#This Row],[pctGain]]&lt;0),O231-1,IF(AND(O231&lt;0,testdata[[#This Row],[pctGain]]&gt;0),1,IF(AND(O231&gt;0,testdata[[#This Row],[pctGain]]&lt;0),-1,0))))</f>
        <v>1</v>
      </c>
      <c r="P232" s="1">
        <f>IF(testdata[[#This Row],[streak]]&gt;O231,testdata[[#This Row],[streak]]-O231,0)</f>
        <v>2</v>
      </c>
      <c r="Q232" s="1">
        <f>IF(testdata[[#This Row],[streak]]&lt;O231,O231-testdata[[#This Row],[streak]],0)</f>
        <v>0</v>
      </c>
      <c r="R232" s="10">
        <f>(R231+testdata[[#This Row],[sGain]])/2</f>
        <v>1.3314591832841005</v>
      </c>
      <c r="S232" s="10">
        <f>(S231+testdata[[#This Row],[sLoss]])/2</f>
        <v>0.67692607279424266</v>
      </c>
      <c r="T232" s="10">
        <f>testdata[[#This Row],[avgSgain]]/testdata[[#This Row],[avgSLoss]]</f>
        <v>1.9669196339092831</v>
      </c>
      <c r="U232" s="10">
        <f>100-100/(1+testdata[[#This Row],[sRS]])</f>
        <v>66.295008851238194</v>
      </c>
      <c r="V232" s="19">
        <f>100*IF(testdata[[#This Row],[pctGain]]&gt;MAX(N132:N231),1,IF(testdata[[#This Row],[pctGain]]&lt;MIN(N132:N231),0,COUNTIF(N132:N231,"&lt;"&amp;testdata[[#This Row],[pctGain]])))/100</f>
        <v>96</v>
      </c>
      <c r="W232" s="19">
        <f>(testdata[[#This Row],[rsi(3)]]+testdata[[#This Row],[sRSI(2)]]+testdata[[#This Row],[pctRank(100)]])/3</f>
        <v>85.502322383657699</v>
      </c>
    </row>
    <row r="233" spans="1:23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IF(testdata[[#This Row],[close]]&gt;F232,testdata[[#This Row],[close]]-F232,0)</f>
        <v>0</v>
      </c>
      <c r="I233" s="2">
        <f>IF(testdata[[#This Row],[close]]&lt;F232,F232-testdata[[#This Row],[close]],0)</f>
        <v>0.53000000000000114</v>
      </c>
      <c r="J233" s="2">
        <f>(J232*2+testdata[[#This Row],[gain]])/3</f>
        <v>0.81385750297921733</v>
      </c>
      <c r="K233" s="2">
        <f>(K232*2+testdata[[#This Row],[loss]])/3</f>
        <v>0.2266671257414109</v>
      </c>
      <c r="L233" s="10">
        <f>testdata[[#This Row],[avgGain]]/testdata[[#This Row],[avgLoss]]</f>
        <v>3.590540535232674</v>
      </c>
      <c r="M233" s="10">
        <f>100-100/(1+testdata[[#This Row],[rs]])</f>
        <v>78.216072980405244</v>
      </c>
      <c r="N233" s="12">
        <f>(testdata[[#This Row],[close]]-F232)/F232</f>
        <v>-2.0871071906749671E-3</v>
      </c>
      <c r="O233" s="1">
        <f>IF(AND(O232&gt;=0,testdata[[#This Row],[pctGain]]&gt;0),O232+1,IF(AND(O232&lt;=0,testdata[[#This Row],[pctGain]]&lt;0),O232-1,IF(AND(O232&lt;0,testdata[[#This Row],[pctGain]]&gt;0),1,IF(AND(O232&gt;0,testdata[[#This Row],[pctGain]]&lt;0),-1,0))))</f>
        <v>-1</v>
      </c>
      <c r="P233" s="1">
        <f>IF(testdata[[#This Row],[streak]]&gt;O232,testdata[[#This Row],[streak]]-O232,0)</f>
        <v>0</v>
      </c>
      <c r="Q233" s="1">
        <f>IF(testdata[[#This Row],[streak]]&lt;O232,O232-testdata[[#This Row],[streak]],0)</f>
        <v>2</v>
      </c>
      <c r="R233" s="10">
        <f>(R232+testdata[[#This Row],[sGain]])/2</f>
        <v>0.66572959164205026</v>
      </c>
      <c r="S233" s="10">
        <f>(S232+testdata[[#This Row],[sLoss]])/2</f>
        <v>1.3384630363971213</v>
      </c>
      <c r="T233" s="10">
        <f>testdata[[#This Row],[avgSgain]]/testdata[[#This Row],[avgSLoss]]</f>
        <v>0.49738362101807693</v>
      </c>
      <c r="U233" s="10">
        <f>100-100/(1+testdata[[#This Row],[sRS]])</f>
        <v>33.21684664080297</v>
      </c>
      <c r="V233" s="19">
        <f>100*IF(testdata[[#This Row],[pctGain]]&gt;MAX(N133:N232),1,IF(testdata[[#This Row],[pctGain]]&lt;MIN(N133:N232),0,COUNTIF(N133:N232,"&lt;"&amp;testdata[[#This Row],[pctGain]])))/100</f>
        <v>14</v>
      </c>
      <c r="W233" s="19">
        <f>(testdata[[#This Row],[rsi(3)]]+testdata[[#This Row],[sRSI(2)]]+testdata[[#This Row],[pctRank(100)]])/3</f>
        <v>41.810973207069402</v>
      </c>
    </row>
    <row r="234" spans="1:23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IF(testdata[[#This Row],[close]]&gt;F233,testdata[[#This Row],[close]]-F233,0)</f>
        <v>0</v>
      </c>
      <c r="I234" s="2">
        <f>IF(testdata[[#This Row],[close]]&lt;F233,F233-testdata[[#This Row],[close]],0)</f>
        <v>0.29999999999998295</v>
      </c>
      <c r="J234" s="2">
        <f>(J233*2+testdata[[#This Row],[gain]])/3</f>
        <v>0.54257166865281159</v>
      </c>
      <c r="K234" s="2">
        <f>(K233*2+testdata[[#This Row],[loss]])/3</f>
        <v>0.25111141716093494</v>
      </c>
      <c r="L234" s="10">
        <f>testdata[[#This Row],[avgGain]]/testdata[[#This Row],[avgLoss]]</f>
        <v>2.1606810028278503</v>
      </c>
      <c r="M234" s="10">
        <f>100-100/(1+testdata[[#This Row],[rs]])</f>
        <v>68.361248759197679</v>
      </c>
      <c r="N234" s="12">
        <f>(testdata[[#This Row],[close]]-F233)/F233</f>
        <v>-1.183852255238479E-3</v>
      </c>
      <c r="O234" s="1">
        <f>IF(AND(O233&gt;=0,testdata[[#This Row],[pctGain]]&gt;0),O233+1,IF(AND(O233&lt;=0,testdata[[#This Row],[pctGain]]&lt;0),O233-1,IF(AND(O233&lt;0,testdata[[#This Row],[pctGain]]&gt;0),1,IF(AND(O233&gt;0,testdata[[#This Row],[pctGain]]&lt;0),-1,0))))</f>
        <v>-2</v>
      </c>
      <c r="P234" s="1">
        <f>IF(testdata[[#This Row],[streak]]&gt;O233,testdata[[#This Row],[streak]]-O233,0)</f>
        <v>0</v>
      </c>
      <c r="Q234" s="1">
        <f>IF(testdata[[#This Row],[streak]]&lt;O233,O233-testdata[[#This Row],[streak]],0)</f>
        <v>1</v>
      </c>
      <c r="R234" s="10">
        <f>(R233+testdata[[#This Row],[sGain]])/2</f>
        <v>0.33286479582102513</v>
      </c>
      <c r="S234" s="10">
        <f>(S233+testdata[[#This Row],[sLoss]])/2</f>
        <v>1.1692315181985606</v>
      </c>
      <c r="T234" s="10">
        <f>testdata[[#This Row],[avgSgain]]/testdata[[#This Row],[avgSLoss]]</f>
        <v>0.28468681406559343</v>
      </c>
      <c r="U234" s="10">
        <f>100-100/(1+testdata[[#This Row],[sRS]])</f>
        <v>22.16001681878069</v>
      </c>
      <c r="V234" s="19">
        <f>100*IF(testdata[[#This Row],[pctGain]]&gt;MAX(N134:N233),1,IF(testdata[[#This Row],[pctGain]]&lt;MIN(N134:N233),0,COUNTIF(N134:N233,"&lt;"&amp;testdata[[#This Row],[pctGain]])))/100</f>
        <v>21</v>
      </c>
      <c r="W234" s="19">
        <f>(testdata[[#This Row],[rsi(3)]]+testdata[[#This Row],[sRSI(2)]]+testdata[[#This Row],[pctRank(100)]])/3</f>
        <v>37.173755192659456</v>
      </c>
    </row>
    <row r="235" spans="1:23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IF(testdata[[#This Row],[close]]&gt;F234,testdata[[#This Row],[close]]-F234,0)</f>
        <v>0</v>
      </c>
      <c r="I235" s="2">
        <f>IF(testdata[[#This Row],[close]]&lt;F234,F234-testdata[[#This Row],[close]],0)</f>
        <v>0.91000000000002501</v>
      </c>
      <c r="J235" s="2">
        <f>(J234*2+testdata[[#This Row],[gain]])/3</f>
        <v>0.36171444576854106</v>
      </c>
      <c r="K235" s="2">
        <f>(K234*2+testdata[[#This Row],[loss]])/3</f>
        <v>0.470740944773965</v>
      </c>
      <c r="L235" s="10">
        <f>testdata[[#This Row],[avgGain]]/testdata[[#This Row],[avgLoss]]</f>
        <v>0.76839384758048812</v>
      </c>
      <c r="M235" s="10">
        <f>100-100/(1+testdata[[#This Row],[rs]])</f>
        <v>43.451511021246915</v>
      </c>
      <c r="N235" s="12">
        <f>(testdata[[#This Row],[close]]-F234)/F234</f>
        <v>-3.5952747817155585E-3</v>
      </c>
      <c r="O235" s="1">
        <f>IF(AND(O234&gt;=0,testdata[[#This Row],[pctGain]]&gt;0),O234+1,IF(AND(O234&lt;=0,testdata[[#This Row],[pctGain]]&lt;0),O234-1,IF(AND(O234&lt;0,testdata[[#This Row],[pctGain]]&gt;0),1,IF(AND(O234&gt;0,testdata[[#This Row],[pctGain]]&lt;0),-1,0))))</f>
        <v>-3</v>
      </c>
      <c r="P235" s="1">
        <f>IF(testdata[[#This Row],[streak]]&gt;O234,testdata[[#This Row],[streak]]-O234,0)</f>
        <v>0</v>
      </c>
      <c r="Q235" s="1">
        <f>IF(testdata[[#This Row],[streak]]&lt;O234,O234-testdata[[#This Row],[streak]],0)</f>
        <v>1</v>
      </c>
      <c r="R235" s="10">
        <f>(R234+testdata[[#This Row],[sGain]])/2</f>
        <v>0.16643239791051256</v>
      </c>
      <c r="S235" s="10">
        <f>(S234+testdata[[#This Row],[sLoss]])/2</f>
        <v>1.0846157590992802</v>
      </c>
      <c r="T235" s="10">
        <f>testdata[[#This Row],[avgSgain]]/testdata[[#This Row],[avgSLoss]]</f>
        <v>0.15344825714935809</v>
      </c>
      <c r="U235" s="10">
        <f>100-100/(1+testdata[[#This Row],[sRS]])</f>
        <v>13.303436560612738</v>
      </c>
      <c r="V235" s="19">
        <f>100*IF(testdata[[#This Row],[pctGain]]&gt;MAX(N135:N234),1,IF(testdata[[#This Row],[pctGain]]&lt;MIN(N135:N234),0,COUNTIF(N135:N234,"&lt;"&amp;testdata[[#This Row],[pctGain]])))/100</f>
        <v>8</v>
      </c>
      <c r="W235" s="19">
        <f>(testdata[[#This Row],[rsi(3)]]+testdata[[#This Row],[sRSI(2)]]+testdata[[#This Row],[pctRank(100)]])/3</f>
        <v>21.584982527286552</v>
      </c>
    </row>
    <row r="236" spans="1:23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IF(testdata[[#This Row],[close]]&gt;F235,testdata[[#This Row],[close]]-F235,0)</f>
        <v>4.0000000000020464E-2</v>
      </c>
      <c r="I236" s="2">
        <f>IF(testdata[[#This Row],[close]]&lt;F235,F235-testdata[[#This Row],[close]],0)</f>
        <v>0</v>
      </c>
      <c r="J236" s="2">
        <f>(J235*2+testdata[[#This Row],[gain]])/3</f>
        <v>0.25447629717903419</v>
      </c>
      <c r="K236" s="2">
        <f>(K235*2+testdata[[#This Row],[loss]])/3</f>
        <v>0.31382729651597668</v>
      </c>
      <c r="L236" s="10">
        <f>testdata[[#This Row],[avgGain]]/testdata[[#This Row],[avgLoss]]</f>
        <v>0.81088006047963079</v>
      </c>
      <c r="M236" s="10">
        <f>100-100/(1+testdata[[#This Row],[rs]])</f>
        <v>44.778231213438872</v>
      </c>
      <c r="N236" s="12">
        <f>(testdata[[#This Row],[close]]-F235)/F235</f>
        <v>1.5860428231570368E-4</v>
      </c>
      <c r="O236" s="1">
        <f>IF(AND(O235&gt;=0,testdata[[#This Row],[pctGain]]&gt;0),O235+1,IF(AND(O235&lt;=0,testdata[[#This Row],[pctGain]]&lt;0),O235-1,IF(AND(O235&lt;0,testdata[[#This Row],[pctGain]]&gt;0),1,IF(AND(O235&gt;0,testdata[[#This Row],[pctGain]]&lt;0),-1,0))))</f>
        <v>1</v>
      </c>
      <c r="P236" s="1">
        <f>IF(testdata[[#This Row],[streak]]&gt;O235,testdata[[#This Row],[streak]]-O235,0)</f>
        <v>4</v>
      </c>
      <c r="Q236" s="1">
        <f>IF(testdata[[#This Row],[streak]]&lt;O235,O235-testdata[[#This Row],[streak]],0)</f>
        <v>0</v>
      </c>
      <c r="R236" s="10">
        <f>(R235+testdata[[#This Row],[sGain]])/2</f>
        <v>2.0832161989552564</v>
      </c>
      <c r="S236" s="10">
        <f>(S235+testdata[[#This Row],[sLoss]])/2</f>
        <v>0.5423078795496401</v>
      </c>
      <c r="T236" s="10">
        <f>testdata[[#This Row],[avgSgain]]/testdata[[#This Row],[avgSLoss]]</f>
        <v>3.8413902462292535</v>
      </c>
      <c r="U236" s="10">
        <f>100-100/(1+testdata[[#This Row],[sRS]])</f>
        <v>79.344776001503789</v>
      </c>
      <c r="V236" s="19">
        <f>100*IF(testdata[[#This Row],[pctGain]]&gt;MAX(N136:N235),1,IF(testdata[[#This Row],[pctGain]]&lt;MIN(N136:N235),0,COUNTIF(N136:N235,"&lt;"&amp;testdata[[#This Row],[pctGain]])))/100</f>
        <v>41</v>
      </c>
      <c r="W236" s="19">
        <f>(testdata[[#This Row],[rsi(3)]]+testdata[[#This Row],[sRSI(2)]]+testdata[[#This Row],[pctRank(100)]])/3</f>
        <v>55.041002404980894</v>
      </c>
    </row>
    <row r="237" spans="1:23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IF(testdata[[#This Row],[close]]&gt;F236,testdata[[#This Row],[close]]-F236,0)</f>
        <v>0.79999999999998295</v>
      </c>
      <c r="I237" s="2">
        <f>IF(testdata[[#This Row],[close]]&lt;F236,F236-testdata[[#This Row],[close]],0)</f>
        <v>0</v>
      </c>
      <c r="J237" s="2">
        <f>(J236*2+testdata[[#This Row],[gain]])/3</f>
        <v>0.43631753145268376</v>
      </c>
      <c r="K237" s="2">
        <f>(K236*2+testdata[[#This Row],[loss]])/3</f>
        <v>0.20921819767731778</v>
      </c>
      <c r="L237" s="10">
        <f>testdata[[#This Row],[avgGain]]/testdata[[#This Row],[avgLoss]]</f>
        <v>2.0854664474532312</v>
      </c>
      <c r="M237" s="10">
        <f>100-100/(1+testdata[[#This Row],[rs]])</f>
        <v>67.589989486827577</v>
      </c>
      <c r="N237" s="12">
        <f>(testdata[[#This Row],[close]]-F236)/F236</f>
        <v>3.1715826197271763E-3</v>
      </c>
      <c r="O237" s="1">
        <f>IF(AND(O236&gt;=0,testdata[[#This Row],[pctGain]]&gt;0),O236+1,IF(AND(O236&lt;=0,testdata[[#This Row],[pctGain]]&lt;0),O236-1,IF(AND(O236&lt;0,testdata[[#This Row],[pctGain]]&gt;0),1,IF(AND(O236&gt;0,testdata[[#This Row],[pctGain]]&lt;0),-1,0))))</f>
        <v>2</v>
      </c>
      <c r="P237" s="1">
        <f>IF(testdata[[#This Row],[streak]]&gt;O236,testdata[[#This Row],[streak]]-O236,0)</f>
        <v>1</v>
      </c>
      <c r="Q237" s="1">
        <f>IF(testdata[[#This Row],[streak]]&lt;O236,O236-testdata[[#This Row],[streak]],0)</f>
        <v>0</v>
      </c>
      <c r="R237" s="10">
        <f>(R236+testdata[[#This Row],[sGain]])/2</f>
        <v>1.5416080994776282</v>
      </c>
      <c r="S237" s="10">
        <f>(S236+testdata[[#This Row],[sLoss]])/2</f>
        <v>0.27115393977482005</v>
      </c>
      <c r="T237" s="10">
        <f>testdata[[#This Row],[avgSgain]]/testdata[[#This Row],[avgSLoss]]</f>
        <v>5.6853612407692014</v>
      </c>
      <c r="U237" s="10">
        <f>100-100/(1+testdata[[#This Row],[sRS]])</f>
        <v>85.04194516966831</v>
      </c>
      <c r="V237" s="19">
        <f>100*IF(testdata[[#This Row],[pctGain]]&gt;MAX(N137:N236),1,IF(testdata[[#This Row],[pctGain]]&lt;MIN(N137:N236),0,COUNTIF(N137:N236,"&lt;"&amp;testdata[[#This Row],[pctGain]])))/100</f>
        <v>81</v>
      </c>
      <c r="W237" s="19">
        <f>(testdata[[#This Row],[rsi(3)]]+testdata[[#This Row],[sRSI(2)]]+testdata[[#This Row],[pctRank(100)]])/3</f>
        <v>77.877311552165295</v>
      </c>
    </row>
    <row r="238" spans="1:23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IF(testdata[[#This Row],[close]]&gt;F237,testdata[[#This Row],[close]]-F237,0)</f>
        <v>1.3799999999999955</v>
      </c>
      <c r="I238" s="2">
        <f>IF(testdata[[#This Row],[close]]&lt;F237,F237-testdata[[#This Row],[close]],0)</f>
        <v>0</v>
      </c>
      <c r="J238" s="2">
        <f>(J237*2+testdata[[#This Row],[gain]])/3</f>
        <v>0.75087835430178762</v>
      </c>
      <c r="K238" s="2">
        <f>(K237*2+testdata[[#This Row],[loss]])/3</f>
        <v>0.13947879845154518</v>
      </c>
      <c r="L238" s="10">
        <f>testdata[[#This Row],[avgGain]]/testdata[[#This Row],[avgLoss]]</f>
        <v>5.3834587237474816</v>
      </c>
      <c r="M238" s="10">
        <f>100-100/(1+testdata[[#This Row],[rs]])</f>
        <v>84.334511378920013</v>
      </c>
      <c r="N238" s="12">
        <f>(testdata[[#This Row],[close]]-F237)/F237</f>
        <v>5.4536832121403556E-3</v>
      </c>
      <c r="O238" s="1">
        <f>IF(AND(O237&gt;=0,testdata[[#This Row],[pctGain]]&gt;0),O237+1,IF(AND(O237&lt;=0,testdata[[#This Row],[pctGain]]&lt;0),O237-1,IF(AND(O237&lt;0,testdata[[#This Row],[pctGain]]&gt;0),1,IF(AND(O237&gt;0,testdata[[#This Row],[pctGain]]&lt;0),-1,0))))</f>
        <v>3</v>
      </c>
      <c r="P238" s="1">
        <f>IF(testdata[[#This Row],[streak]]&gt;O237,testdata[[#This Row],[streak]]-O237,0)</f>
        <v>1</v>
      </c>
      <c r="Q238" s="1">
        <f>IF(testdata[[#This Row],[streak]]&lt;O237,O237-testdata[[#This Row],[streak]],0)</f>
        <v>0</v>
      </c>
      <c r="R238" s="10">
        <f>(R237+testdata[[#This Row],[sGain]])/2</f>
        <v>1.270804049738814</v>
      </c>
      <c r="S238" s="10">
        <f>(S237+testdata[[#This Row],[sLoss]])/2</f>
        <v>0.13557696988741003</v>
      </c>
      <c r="T238" s="10">
        <f>testdata[[#This Row],[avgSgain]]/testdata[[#This Row],[avgSLoss]]</f>
        <v>9.3733032298490961</v>
      </c>
      <c r="U238" s="10">
        <f>100-100/(1+testdata[[#This Row],[sRS]])</f>
        <v>90.359869196511028</v>
      </c>
      <c r="V238" s="19">
        <f>100*IF(testdata[[#This Row],[pctGain]]&gt;MAX(N138:N237),1,IF(testdata[[#This Row],[pctGain]]&lt;MIN(N138:N237),0,COUNTIF(N138:N237,"&lt;"&amp;testdata[[#This Row],[pctGain]])))/100</f>
        <v>90</v>
      </c>
      <c r="W238" s="19">
        <f>(testdata[[#This Row],[rsi(3)]]+testdata[[#This Row],[sRSI(2)]]+testdata[[#This Row],[pctRank(100)]])/3</f>
        <v>88.231460191810356</v>
      </c>
    </row>
    <row r="239" spans="1:23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IF(testdata[[#This Row],[close]]&gt;F238,testdata[[#This Row],[close]]-F238,0)</f>
        <v>0.77000000000001023</v>
      </c>
      <c r="I239" s="2">
        <f>IF(testdata[[#This Row],[close]]&lt;F238,F238-testdata[[#This Row],[close]],0)</f>
        <v>0</v>
      </c>
      <c r="J239" s="2">
        <f>(J238*2+testdata[[#This Row],[gain]])/3</f>
        <v>0.75725223620119519</v>
      </c>
      <c r="K239" s="2">
        <f>(K238*2+testdata[[#This Row],[loss]])/3</f>
        <v>9.2985865634363452E-2</v>
      </c>
      <c r="L239" s="10">
        <f>testdata[[#This Row],[avgGain]]/testdata[[#This Row],[avgLoss]]</f>
        <v>8.1437348680372814</v>
      </c>
      <c r="M239" s="10">
        <f>100-100/(1+testdata[[#This Row],[rs]])</f>
        <v>89.063549912240049</v>
      </c>
      <c r="N239" s="12">
        <f>(testdata[[#This Row],[close]]-F238)/F238</f>
        <v>3.0264916280167056E-3</v>
      </c>
      <c r="O239" s="1">
        <f>IF(AND(O238&gt;=0,testdata[[#This Row],[pctGain]]&gt;0),O238+1,IF(AND(O238&lt;=0,testdata[[#This Row],[pctGain]]&lt;0),O238-1,IF(AND(O238&lt;0,testdata[[#This Row],[pctGain]]&gt;0),1,IF(AND(O238&gt;0,testdata[[#This Row],[pctGain]]&lt;0),-1,0))))</f>
        <v>4</v>
      </c>
      <c r="P239" s="1">
        <f>IF(testdata[[#This Row],[streak]]&gt;O238,testdata[[#This Row],[streak]]-O238,0)</f>
        <v>1</v>
      </c>
      <c r="Q239" s="1">
        <f>IF(testdata[[#This Row],[streak]]&lt;O238,O238-testdata[[#This Row],[streak]],0)</f>
        <v>0</v>
      </c>
      <c r="R239" s="10">
        <f>(R238+testdata[[#This Row],[sGain]])/2</f>
        <v>1.135402024869407</v>
      </c>
      <c r="S239" s="10">
        <f>(S238+testdata[[#This Row],[sLoss]])/2</f>
        <v>6.7788484943705013E-2</v>
      </c>
      <c r="T239" s="10">
        <f>testdata[[#This Row],[avgSgain]]/testdata[[#This Row],[avgSLoss]]</f>
        <v>16.749187208008887</v>
      </c>
      <c r="U239" s="10">
        <f>100-100/(1+testdata[[#This Row],[sRS]])</f>
        <v>94.365939193267536</v>
      </c>
      <c r="V239" s="19">
        <f>100*IF(testdata[[#This Row],[pctGain]]&gt;MAX(N139:N238),1,IF(testdata[[#This Row],[pctGain]]&lt;MIN(N139:N238),0,COUNTIF(N139:N238,"&lt;"&amp;testdata[[#This Row],[pctGain]])))/100</f>
        <v>80</v>
      </c>
      <c r="W239" s="19">
        <f>(testdata[[#This Row],[rsi(3)]]+testdata[[#This Row],[sRSI(2)]]+testdata[[#This Row],[pctRank(100)]])/3</f>
        <v>87.809829701835852</v>
      </c>
    </row>
    <row r="240" spans="1:23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IF(testdata[[#This Row],[close]]&gt;F239,testdata[[#This Row],[close]]-F239,0)</f>
        <v>0.44999999999998863</v>
      </c>
      <c r="I240" s="2">
        <f>IF(testdata[[#This Row],[close]]&lt;F239,F239-testdata[[#This Row],[close]],0)</f>
        <v>0</v>
      </c>
      <c r="J240" s="2">
        <f>(J239*2+testdata[[#This Row],[gain]])/3</f>
        <v>0.6548348241341263</v>
      </c>
      <c r="K240" s="2">
        <f>(K239*2+testdata[[#This Row],[loss]])/3</f>
        <v>6.1990577089575637E-2</v>
      </c>
      <c r="L240" s="10">
        <f>testdata[[#This Row],[avgGain]]/testdata[[#This Row],[avgLoss]]</f>
        <v>10.563457462057466</v>
      </c>
      <c r="M240" s="10">
        <f>100-100/(1+testdata[[#This Row],[rs]])</f>
        <v>91.352067465278054</v>
      </c>
      <c r="N240" s="12">
        <f>(testdata[[#This Row],[close]]-F239)/F239</f>
        <v>1.7633919824444086E-3</v>
      </c>
      <c r="O240" s="1">
        <f>IF(AND(O239&gt;=0,testdata[[#This Row],[pctGain]]&gt;0),O239+1,IF(AND(O239&lt;=0,testdata[[#This Row],[pctGain]]&lt;0),O239-1,IF(AND(O239&lt;0,testdata[[#This Row],[pctGain]]&gt;0),1,IF(AND(O239&gt;0,testdata[[#This Row],[pctGain]]&lt;0),-1,0))))</f>
        <v>5</v>
      </c>
      <c r="P240" s="1">
        <f>IF(testdata[[#This Row],[streak]]&gt;O239,testdata[[#This Row],[streak]]-O239,0)</f>
        <v>1</v>
      </c>
      <c r="Q240" s="1">
        <f>IF(testdata[[#This Row],[streak]]&lt;O239,O239-testdata[[#This Row],[streak]],0)</f>
        <v>0</v>
      </c>
      <c r="R240" s="10">
        <f>(R239+testdata[[#This Row],[sGain]])/2</f>
        <v>1.0677010124347035</v>
      </c>
      <c r="S240" s="10">
        <f>(S239+testdata[[#This Row],[sLoss]])/2</f>
        <v>3.3894242471852506E-2</v>
      </c>
      <c r="T240" s="10">
        <f>testdata[[#This Row],[avgSgain]]/testdata[[#This Row],[avgSLoss]]</f>
        <v>31.500955164328467</v>
      </c>
      <c r="U240" s="10">
        <f>100-100/(1+testdata[[#This Row],[sRS]])</f>
        <v>96.923167350178204</v>
      </c>
      <c r="V240" s="19">
        <f>100*IF(testdata[[#This Row],[pctGain]]&gt;MAX(N140:N239),1,IF(testdata[[#This Row],[pctGain]]&lt;MIN(N140:N239),0,COUNTIF(N140:N239,"&lt;"&amp;testdata[[#This Row],[pctGain]])))/100</f>
        <v>70</v>
      </c>
      <c r="W240" s="19">
        <f>(testdata[[#This Row],[rsi(3)]]+testdata[[#This Row],[sRSI(2)]]+testdata[[#This Row],[pctRank(100)]])/3</f>
        <v>86.091744938485419</v>
      </c>
    </row>
    <row r="241" spans="1:23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IF(testdata[[#This Row],[close]]&gt;F240,testdata[[#This Row],[close]]-F240,0)</f>
        <v>0</v>
      </c>
      <c r="I241" s="2">
        <f>IF(testdata[[#This Row],[close]]&lt;F240,F240-testdata[[#This Row],[close]],0)</f>
        <v>2.9999999999972715E-2</v>
      </c>
      <c r="J241" s="2">
        <f>(J240*2+testdata[[#This Row],[gain]])/3</f>
        <v>0.43655654942275085</v>
      </c>
      <c r="K241" s="2">
        <f>(K240*2+testdata[[#This Row],[loss]])/3</f>
        <v>5.1327051393041334E-2</v>
      </c>
      <c r="L241" s="10">
        <f>testdata[[#This Row],[avgGain]]/testdata[[#This Row],[avgLoss]]</f>
        <v>8.5053892162980755</v>
      </c>
      <c r="M241" s="10">
        <f>100-100/(1+testdata[[#This Row],[rs]])</f>
        <v>89.479652255739452</v>
      </c>
      <c r="N241" s="12">
        <f>(testdata[[#This Row],[close]]-F240)/F240</f>
        <v>-1.1735252699097448E-4</v>
      </c>
      <c r="O241" s="1">
        <f>IF(AND(O240&gt;=0,testdata[[#This Row],[pctGain]]&gt;0),O240+1,IF(AND(O240&lt;=0,testdata[[#This Row],[pctGain]]&lt;0),O240-1,IF(AND(O240&lt;0,testdata[[#This Row],[pctGain]]&gt;0),1,IF(AND(O240&gt;0,testdata[[#This Row],[pctGain]]&lt;0),-1,0))))</f>
        <v>-1</v>
      </c>
      <c r="P241" s="1">
        <f>IF(testdata[[#This Row],[streak]]&gt;O240,testdata[[#This Row],[streak]]-O240,0)</f>
        <v>0</v>
      </c>
      <c r="Q241" s="1">
        <f>IF(testdata[[#This Row],[streak]]&lt;O240,O240-testdata[[#This Row],[streak]],0)</f>
        <v>6</v>
      </c>
      <c r="R241" s="10">
        <f>(R240+testdata[[#This Row],[sGain]])/2</f>
        <v>0.53385050621735175</v>
      </c>
      <c r="S241" s="10">
        <f>(S240+testdata[[#This Row],[sLoss]])/2</f>
        <v>3.0169471212359262</v>
      </c>
      <c r="T241" s="10">
        <f>testdata[[#This Row],[avgSgain]]/testdata[[#This Row],[avgSLoss]]</f>
        <v>0.17695056783052066</v>
      </c>
      <c r="U241" s="10">
        <f>100-100/(1+testdata[[#This Row],[sRS]])</f>
        <v>15.034664383287947</v>
      </c>
      <c r="V241" s="19">
        <f>100*IF(testdata[[#This Row],[pctGain]]&gt;MAX(N141:N240),1,IF(testdata[[#This Row],[pctGain]]&lt;MIN(N141:N240),0,COUNTIF(N141:N240,"&lt;"&amp;testdata[[#This Row],[pctGain]])))/100</f>
        <v>35</v>
      </c>
      <c r="W241" s="19">
        <f>(testdata[[#This Row],[rsi(3)]]+testdata[[#This Row],[sRSI(2)]]+testdata[[#This Row],[pctRank(100)]])/3</f>
        <v>46.50477221300914</v>
      </c>
    </row>
    <row r="242" spans="1:23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IF(testdata[[#This Row],[close]]&gt;F241,testdata[[#This Row],[close]]-F241,0)</f>
        <v>0</v>
      </c>
      <c r="I242" s="2">
        <f>IF(testdata[[#This Row],[close]]&lt;F241,F241-testdata[[#This Row],[close]],0)</f>
        <v>1.0500000000000114</v>
      </c>
      <c r="J242" s="2">
        <f>(J241*2+testdata[[#This Row],[gain]])/3</f>
        <v>0.29103769961516723</v>
      </c>
      <c r="K242" s="2">
        <f>(K241*2+testdata[[#This Row],[loss]])/3</f>
        <v>0.38421803426203133</v>
      </c>
      <c r="L242" s="10">
        <f>testdata[[#This Row],[avgGain]]/testdata[[#This Row],[avgLoss]]</f>
        <v>0.75748058045782307</v>
      </c>
      <c r="M242" s="10">
        <f>100-100/(1+testdata[[#This Row],[rs]])</f>
        <v>43.100367018593154</v>
      </c>
      <c r="N242" s="12">
        <f>(testdata[[#This Row],[close]]-F241)/F241</f>
        <v>-4.107820507804903E-3</v>
      </c>
      <c r="O242" s="1">
        <f>IF(AND(O241&gt;=0,testdata[[#This Row],[pctGain]]&gt;0),O241+1,IF(AND(O241&lt;=0,testdata[[#This Row],[pctGain]]&lt;0),O241-1,IF(AND(O241&lt;0,testdata[[#This Row],[pctGain]]&gt;0),1,IF(AND(O241&gt;0,testdata[[#This Row],[pctGain]]&lt;0),-1,0))))</f>
        <v>-2</v>
      </c>
      <c r="P242" s="1">
        <f>IF(testdata[[#This Row],[streak]]&gt;O241,testdata[[#This Row],[streak]]-O241,0)</f>
        <v>0</v>
      </c>
      <c r="Q242" s="1">
        <f>IF(testdata[[#This Row],[streak]]&lt;O241,O241-testdata[[#This Row],[streak]],0)</f>
        <v>1</v>
      </c>
      <c r="R242" s="10">
        <f>(R241+testdata[[#This Row],[sGain]])/2</f>
        <v>0.26692525310867588</v>
      </c>
      <c r="S242" s="10">
        <f>(S241+testdata[[#This Row],[sLoss]])/2</f>
        <v>2.0084735606179631</v>
      </c>
      <c r="T242" s="10">
        <f>testdata[[#This Row],[avgSgain]]/testdata[[#This Row],[avgSLoss]]</f>
        <v>0.13289956031412675</v>
      </c>
      <c r="U242" s="10">
        <f>100-100/(1+testdata[[#This Row],[sRS]])</f>
        <v>11.73092169594247</v>
      </c>
      <c r="V242" s="19">
        <f>100*IF(testdata[[#This Row],[pctGain]]&gt;MAX(N142:N241),1,IF(testdata[[#This Row],[pctGain]]&lt;MIN(N142:N241),0,COUNTIF(N142:N241,"&lt;"&amp;testdata[[#This Row],[pctGain]])))/100</f>
        <v>5</v>
      </c>
      <c r="W242" s="19">
        <f>(testdata[[#This Row],[rsi(3)]]+testdata[[#This Row],[sRSI(2)]]+testdata[[#This Row],[pctRank(100)]])/3</f>
        <v>19.943762904845208</v>
      </c>
    </row>
    <row r="243" spans="1:23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IF(testdata[[#This Row],[close]]&gt;F242,testdata[[#This Row],[close]]-F242,0)</f>
        <v>2.1200000000000045</v>
      </c>
      <c r="I243" s="2">
        <f>IF(testdata[[#This Row],[close]]&lt;F242,F242-testdata[[#This Row],[close]],0)</f>
        <v>0</v>
      </c>
      <c r="J243" s="2">
        <f>(J242*2+testdata[[#This Row],[gain]])/3</f>
        <v>0.90069179974344638</v>
      </c>
      <c r="K243" s="2">
        <f>(K242*2+testdata[[#This Row],[loss]])/3</f>
        <v>0.25614535617468753</v>
      </c>
      <c r="L243" s="10">
        <f>testdata[[#This Row],[avgGain]]/testdata[[#This Row],[avgLoss]]</f>
        <v>3.5163307787207638</v>
      </c>
      <c r="M243" s="10">
        <f>100-100/(1+testdata[[#This Row],[rs]])</f>
        <v>77.85813198821441</v>
      </c>
      <c r="N243" s="12">
        <f>(testdata[[#This Row],[close]]-F242)/F242</f>
        <v>8.3280955373978803E-3</v>
      </c>
      <c r="O243" s="1">
        <f>IF(AND(O242&gt;=0,testdata[[#This Row],[pctGain]]&gt;0),O242+1,IF(AND(O242&lt;=0,testdata[[#This Row],[pctGain]]&lt;0),O242-1,IF(AND(O242&lt;0,testdata[[#This Row],[pctGain]]&gt;0),1,IF(AND(O242&gt;0,testdata[[#This Row],[pctGain]]&lt;0),-1,0))))</f>
        <v>1</v>
      </c>
      <c r="P243" s="1">
        <f>IF(testdata[[#This Row],[streak]]&gt;O242,testdata[[#This Row],[streak]]-O242,0)</f>
        <v>3</v>
      </c>
      <c r="Q243" s="1">
        <f>IF(testdata[[#This Row],[streak]]&lt;O242,O242-testdata[[#This Row],[streak]],0)</f>
        <v>0</v>
      </c>
      <c r="R243" s="10">
        <f>(R242+testdata[[#This Row],[sGain]])/2</f>
        <v>1.6334626265543379</v>
      </c>
      <c r="S243" s="10">
        <f>(S242+testdata[[#This Row],[sLoss]])/2</f>
        <v>1.0042367803089816</v>
      </c>
      <c r="T243" s="10">
        <f>testdata[[#This Row],[avgSgain]]/testdata[[#This Row],[avgSLoss]]</f>
        <v>1.6265712017157521</v>
      </c>
      <c r="U243" s="10">
        <f>100-100/(1+testdata[[#This Row],[sRS]])</f>
        <v>61.927550285072371</v>
      </c>
      <c r="V243" s="19">
        <f>100*IF(testdata[[#This Row],[pctGain]]&gt;MAX(N143:N242),1,IF(testdata[[#This Row],[pctGain]]&lt;MIN(N143:N242),0,COUNTIF(N143:N242,"&lt;"&amp;testdata[[#This Row],[pctGain]])))/100</f>
        <v>94</v>
      </c>
      <c r="W243" s="19">
        <f>(testdata[[#This Row],[rsi(3)]]+testdata[[#This Row],[sRSI(2)]]+testdata[[#This Row],[pctRank(100)]])/3</f>
        <v>77.92856075776227</v>
      </c>
    </row>
    <row r="244" spans="1:23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IF(testdata[[#This Row],[close]]&gt;F243,testdata[[#This Row],[close]]-F243,0)</f>
        <v>1.6299999999999955</v>
      </c>
      <c r="I244" s="2">
        <f>IF(testdata[[#This Row],[close]]&lt;F243,F243-testdata[[#This Row],[close]],0)</f>
        <v>0</v>
      </c>
      <c r="J244" s="2">
        <f>(J243*2+testdata[[#This Row],[gain]])/3</f>
        <v>1.1437945331622961</v>
      </c>
      <c r="K244" s="2">
        <f>(K243*2+testdata[[#This Row],[loss]])/3</f>
        <v>0.17076357078312501</v>
      </c>
      <c r="L244" s="10">
        <f>testdata[[#This Row],[avgGain]]/testdata[[#This Row],[avgLoss]]</f>
        <v>6.6981179177551304</v>
      </c>
      <c r="M244" s="10">
        <f>100-100/(1+testdata[[#This Row],[rs]])</f>
        <v>87.009811869813333</v>
      </c>
      <c r="N244" s="12">
        <f>(testdata[[#This Row],[close]]-F243)/F243</f>
        <v>6.3503194639239341E-3</v>
      </c>
      <c r="O244" s="1">
        <f>IF(AND(O243&gt;=0,testdata[[#This Row],[pctGain]]&gt;0),O243+1,IF(AND(O243&lt;=0,testdata[[#This Row],[pctGain]]&lt;0),O243-1,IF(AND(O243&lt;0,testdata[[#This Row],[pctGain]]&gt;0),1,IF(AND(O243&gt;0,testdata[[#This Row],[pctGain]]&lt;0),-1,0))))</f>
        <v>2</v>
      </c>
      <c r="P244" s="1">
        <f>IF(testdata[[#This Row],[streak]]&gt;O243,testdata[[#This Row],[streak]]-O243,0)</f>
        <v>1</v>
      </c>
      <c r="Q244" s="1">
        <f>IF(testdata[[#This Row],[streak]]&lt;O243,O243-testdata[[#This Row],[streak]],0)</f>
        <v>0</v>
      </c>
      <c r="R244" s="10">
        <f>(R243+testdata[[#This Row],[sGain]])/2</f>
        <v>1.316731313277169</v>
      </c>
      <c r="S244" s="10">
        <f>(S243+testdata[[#This Row],[sLoss]])/2</f>
        <v>0.50211839015449078</v>
      </c>
      <c r="T244" s="10">
        <f>testdata[[#This Row],[avgSgain]]/testdata[[#This Row],[avgSLoss]]</f>
        <v>2.6223522959835024</v>
      </c>
      <c r="U244" s="10">
        <f>100-100/(1+testdata[[#This Row],[sRS]])</f>
        <v>72.393629379759403</v>
      </c>
      <c r="V244" s="19">
        <f>100*IF(testdata[[#This Row],[pctGain]]&gt;MAX(N144:N243),1,IF(testdata[[#This Row],[pctGain]]&lt;MIN(N144:N243),0,COUNTIF(N144:N243,"&lt;"&amp;testdata[[#This Row],[pctGain]])))/100</f>
        <v>91</v>
      </c>
      <c r="W244" s="19">
        <f>(testdata[[#This Row],[rsi(3)]]+testdata[[#This Row],[sRSI(2)]]+testdata[[#This Row],[pctRank(100)]])/3</f>
        <v>83.467813749857569</v>
      </c>
    </row>
    <row r="245" spans="1:23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IF(testdata[[#This Row],[close]]&gt;F244,testdata[[#This Row],[close]]-F244,0)</f>
        <v>0</v>
      </c>
      <c r="I245" s="2">
        <f>IF(testdata[[#This Row],[close]]&lt;F244,F244-testdata[[#This Row],[close]],0)</f>
        <v>0.99000000000000909</v>
      </c>
      <c r="J245" s="2">
        <f>(J244*2+testdata[[#This Row],[gain]])/3</f>
        <v>0.76252968877486405</v>
      </c>
      <c r="K245" s="2">
        <f>(K244*2+testdata[[#This Row],[loss]])/3</f>
        <v>0.44384238052208635</v>
      </c>
      <c r="L245" s="10">
        <f>testdata[[#This Row],[avgGain]]/testdata[[#This Row],[avgLoss]]</f>
        <v>1.7180191037140475</v>
      </c>
      <c r="M245" s="10">
        <f>100-100/(1+testdata[[#This Row],[rs]])</f>
        <v>63.208499946393083</v>
      </c>
      <c r="N245" s="12">
        <f>(testdata[[#This Row],[close]]-F244)/F244</f>
        <v>-3.8326042352212811E-3</v>
      </c>
      <c r="O245" s="1">
        <f>IF(AND(O244&gt;=0,testdata[[#This Row],[pctGain]]&gt;0),O244+1,IF(AND(O244&lt;=0,testdata[[#This Row],[pctGain]]&lt;0),O244-1,IF(AND(O244&lt;0,testdata[[#This Row],[pctGain]]&gt;0),1,IF(AND(O244&gt;0,testdata[[#This Row],[pctGain]]&lt;0),-1,0))))</f>
        <v>-1</v>
      </c>
      <c r="P245" s="1">
        <f>IF(testdata[[#This Row],[streak]]&gt;O244,testdata[[#This Row],[streak]]-O244,0)</f>
        <v>0</v>
      </c>
      <c r="Q245" s="1">
        <f>IF(testdata[[#This Row],[streak]]&lt;O244,O244-testdata[[#This Row],[streak]],0)</f>
        <v>3</v>
      </c>
      <c r="R245" s="10">
        <f>(R244+testdata[[#This Row],[sGain]])/2</f>
        <v>0.65836565663858448</v>
      </c>
      <c r="S245" s="10">
        <f>(S244+testdata[[#This Row],[sLoss]])/2</f>
        <v>1.7510591950772454</v>
      </c>
      <c r="T245" s="10">
        <f>testdata[[#This Row],[avgSgain]]/testdata[[#This Row],[avgSLoss]]</f>
        <v>0.37598138229104339</v>
      </c>
      <c r="U245" s="10">
        <f>100-100/(1+testdata[[#This Row],[sRS]])</f>
        <v>27.324598074504834</v>
      </c>
      <c r="V245" s="19">
        <f>100*IF(testdata[[#This Row],[pctGain]]&gt;MAX(N145:N244),1,IF(testdata[[#This Row],[pctGain]]&lt;MIN(N145:N244),0,COUNTIF(N145:N244,"&lt;"&amp;testdata[[#This Row],[pctGain]])))/100</f>
        <v>7</v>
      </c>
      <c r="W245" s="19">
        <f>(testdata[[#This Row],[rsi(3)]]+testdata[[#This Row],[sRSI(2)]]+testdata[[#This Row],[pctRank(100)]])/3</f>
        <v>32.511032673632634</v>
      </c>
    </row>
    <row r="246" spans="1:23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IF(testdata[[#This Row],[close]]&gt;F245,testdata[[#This Row],[close]]-F245,0)</f>
        <v>0</v>
      </c>
      <c r="I246" s="2">
        <f>IF(testdata[[#This Row],[close]]&lt;F245,F245-testdata[[#This Row],[close]],0)</f>
        <v>0.13999999999998636</v>
      </c>
      <c r="J246" s="2">
        <f>(J245*2+testdata[[#This Row],[gain]])/3</f>
        <v>0.50835312584990933</v>
      </c>
      <c r="K246" s="2">
        <f>(K245*2+testdata[[#This Row],[loss]])/3</f>
        <v>0.34256158701471967</v>
      </c>
      <c r="L246" s="10">
        <f>testdata[[#This Row],[avgGain]]/testdata[[#This Row],[avgLoss]]</f>
        <v>1.4839758604576574</v>
      </c>
      <c r="M246" s="10">
        <f>100-100/(1+testdata[[#This Row],[rs]])</f>
        <v>59.741959818572624</v>
      </c>
      <c r="N246" s="12">
        <f>(testdata[[#This Row],[close]]-F245)/F245</f>
        <v>-5.4406964091398399E-4</v>
      </c>
      <c r="O246" s="1">
        <f>IF(AND(O245&gt;=0,testdata[[#This Row],[pctGain]]&gt;0),O245+1,IF(AND(O245&lt;=0,testdata[[#This Row],[pctGain]]&lt;0),O245-1,IF(AND(O245&lt;0,testdata[[#This Row],[pctGain]]&gt;0),1,IF(AND(O245&gt;0,testdata[[#This Row],[pctGain]]&lt;0),-1,0))))</f>
        <v>-2</v>
      </c>
      <c r="P246" s="1">
        <f>IF(testdata[[#This Row],[streak]]&gt;O245,testdata[[#This Row],[streak]]-O245,0)</f>
        <v>0</v>
      </c>
      <c r="Q246" s="1">
        <f>IF(testdata[[#This Row],[streak]]&lt;O245,O245-testdata[[#This Row],[streak]],0)</f>
        <v>1</v>
      </c>
      <c r="R246" s="10">
        <f>(R245+testdata[[#This Row],[sGain]])/2</f>
        <v>0.32918282831929224</v>
      </c>
      <c r="S246" s="10">
        <f>(S245+testdata[[#This Row],[sLoss]])/2</f>
        <v>1.3755295975386228</v>
      </c>
      <c r="T246" s="10">
        <f>testdata[[#This Row],[avgSgain]]/testdata[[#This Row],[avgSLoss]]</f>
        <v>0.23931351888634972</v>
      </c>
      <c r="U246" s="10">
        <f>100-100/(1+testdata[[#This Row],[sRS]])</f>
        <v>19.310167704891782</v>
      </c>
      <c r="V246" s="19">
        <f>100*IF(testdata[[#This Row],[pctGain]]&gt;MAX(N146:N245),1,IF(testdata[[#This Row],[pctGain]]&lt;MIN(N146:N245),0,COUNTIF(N146:N245,"&lt;"&amp;testdata[[#This Row],[pctGain]])))/100</f>
        <v>30</v>
      </c>
      <c r="W246" s="19">
        <f>(testdata[[#This Row],[rsi(3)]]+testdata[[#This Row],[sRSI(2)]]+testdata[[#This Row],[pctRank(100)]])/3</f>
        <v>36.350709174488138</v>
      </c>
    </row>
    <row r="247" spans="1:23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IF(testdata[[#This Row],[close]]&gt;F246,testdata[[#This Row],[close]]-F246,0)</f>
        <v>0.52999999999997272</v>
      </c>
      <c r="I247" s="2">
        <f>IF(testdata[[#This Row],[close]]&lt;F246,F246-testdata[[#This Row],[close]],0)</f>
        <v>0</v>
      </c>
      <c r="J247" s="2">
        <f>(J246*2+testdata[[#This Row],[gain]])/3</f>
        <v>0.51556875056659712</v>
      </c>
      <c r="K247" s="2">
        <f>(K246*2+testdata[[#This Row],[loss]])/3</f>
        <v>0.22837439134314644</v>
      </c>
      <c r="L247" s="10">
        <f>testdata[[#This Row],[avgGain]]/testdata[[#This Row],[avgLoss]]</f>
        <v>2.2575593854212999</v>
      </c>
      <c r="M247" s="10">
        <f>100-100/(1+testdata[[#This Row],[rs]])</f>
        <v>69.30217129807842</v>
      </c>
      <c r="N247" s="12">
        <f>(testdata[[#This Row],[close]]-F246)/F246</f>
        <v>2.0608134380588408E-3</v>
      </c>
      <c r="O247" s="1">
        <f>IF(AND(O246&gt;=0,testdata[[#This Row],[pctGain]]&gt;0),O246+1,IF(AND(O246&lt;=0,testdata[[#This Row],[pctGain]]&lt;0),O246-1,IF(AND(O246&lt;0,testdata[[#This Row],[pctGain]]&gt;0),1,IF(AND(O246&gt;0,testdata[[#This Row],[pctGain]]&lt;0),-1,0))))</f>
        <v>1</v>
      </c>
      <c r="P247" s="1">
        <f>IF(testdata[[#This Row],[streak]]&gt;O246,testdata[[#This Row],[streak]]-O246,0)</f>
        <v>3</v>
      </c>
      <c r="Q247" s="1">
        <f>IF(testdata[[#This Row],[streak]]&lt;O246,O246-testdata[[#This Row],[streak]],0)</f>
        <v>0</v>
      </c>
      <c r="R247" s="10">
        <f>(R246+testdata[[#This Row],[sGain]])/2</f>
        <v>1.6645914141596461</v>
      </c>
      <c r="S247" s="10">
        <f>(S246+testdata[[#This Row],[sLoss]])/2</f>
        <v>0.6877647987693114</v>
      </c>
      <c r="T247" s="10">
        <f>testdata[[#This Row],[avgSgain]]/testdata[[#This Row],[avgSLoss]]</f>
        <v>2.4202916711327354</v>
      </c>
      <c r="U247" s="10">
        <f>100-100/(1+testdata[[#This Row],[sRS]])</f>
        <v>70.762727388427109</v>
      </c>
      <c r="V247" s="19">
        <f>100*IF(testdata[[#This Row],[pctGain]]&gt;MAX(N147:N246),1,IF(testdata[[#This Row],[pctGain]]&lt;MIN(N147:N246),0,COUNTIF(N147:N246,"&lt;"&amp;testdata[[#This Row],[pctGain]])))/100</f>
        <v>71</v>
      </c>
      <c r="W247" s="19">
        <f>(testdata[[#This Row],[rsi(3)]]+testdata[[#This Row],[sRSI(2)]]+testdata[[#This Row],[pctRank(100)]])/3</f>
        <v>70.354966228835181</v>
      </c>
    </row>
    <row r="248" spans="1:23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IF(testdata[[#This Row],[close]]&gt;F247,testdata[[#This Row],[close]]-F247,0)</f>
        <v>0</v>
      </c>
      <c r="I248" s="2">
        <f>IF(testdata[[#This Row],[close]]&lt;F247,F247-testdata[[#This Row],[close]],0)</f>
        <v>6.0000000000002274E-2</v>
      </c>
      <c r="J248" s="2">
        <f>(J247*2+testdata[[#This Row],[gain]])/3</f>
        <v>0.34371250037773143</v>
      </c>
      <c r="K248" s="2">
        <f>(K247*2+testdata[[#This Row],[loss]])/3</f>
        <v>0.17224959422876504</v>
      </c>
      <c r="L248" s="10">
        <f>testdata[[#This Row],[avgGain]]/testdata[[#This Row],[avgLoss]]</f>
        <v>1.9954328596051505</v>
      </c>
      <c r="M248" s="10">
        <f>100-100/(1+testdata[[#This Row],[rs]])</f>
        <v>66.615843289780258</v>
      </c>
      <c r="N248" s="12">
        <f>(testdata[[#This Row],[close]]-F247)/F247</f>
        <v>-2.3281983625005734E-4</v>
      </c>
      <c r="O248" s="1">
        <f>IF(AND(O247&gt;=0,testdata[[#This Row],[pctGain]]&gt;0),O247+1,IF(AND(O247&lt;=0,testdata[[#This Row],[pctGain]]&lt;0),O247-1,IF(AND(O247&lt;0,testdata[[#This Row],[pctGain]]&gt;0),1,IF(AND(O247&gt;0,testdata[[#This Row],[pctGain]]&lt;0),-1,0))))</f>
        <v>-1</v>
      </c>
      <c r="P248" s="1">
        <f>IF(testdata[[#This Row],[streak]]&gt;O247,testdata[[#This Row],[streak]]-O247,0)</f>
        <v>0</v>
      </c>
      <c r="Q248" s="1">
        <f>IF(testdata[[#This Row],[streak]]&lt;O247,O247-testdata[[#This Row],[streak]],0)</f>
        <v>2</v>
      </c>
      <c r="R248" s="10">
        <f>(R247+testdata[[#This Row],[sGain]])/2</f>
        <v>0.83229570707982303</v>
      </c>
      <c r="S248" s="10">
        <f>(S247+testdata[[#This Row],[sLoss]])/2</f>
        <v>1.3438823993846558</v>
      </c>
      <c r="T248" s="10">
        <f>testdata[[#This Row],[avgSgain]]/testdata[[#This Row],[avgSLoss]]</f>
        <v>0.61932183013998776</v>
      </c>
      <c r="U248" s="10">
        <f>100-100/(1+testdata[[#This Row],[sRS]])</f>
        <v>38.245753167327358</v>
      </c>
      <c r="V248" s="19">
        <f>100*IF(testdata[[#This Row],[pctGain]]&gt;MAX(N148:N247),1,IF(testdata[[#This Row],[pctGain]]&lt;MIN(N148:N247),0,COUNTIF(N148:N247,"&lt;"&amp;testdata[[#This Row],[pctGain]])))/100</f>
        <v>33</v>
      </c>
      <c r="W248" s="19">
        <f>(testdata[[#This Row],[rsi(3)]]+testdata[[#This Row],[sRSI(2)]]+testdata[[#This Row],[pctRank(100)]])/3</f>
        <v>45.953865485702543</v>
      </c>
    </row>
    <row r="249" spans="1:23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IF(testdata[[#This Row],[close]]&gt;F248,testdata[[#This Row],[close]]-F248,0)</f>
        <v>0</v>
      </c>
      <c r="I249" s="2">
        <f>IF(testdata[[#This Row],[close]]&lt;F248,F248-testdata[[#This Row],[close]],0)</f>
        <v>0.31000000000000227</v>
      </c>
      <c r="J249" s="2">
        <f>(J248*2+testdata[[#This Row],[gain]])/3</f>
        <v>0.22914166691848761</v>
      </c>
      <c r="K249" s="2">
        <f>(K248*2+testdata[[#This Row],[loss]])/3</f>
        <v>0.21816639615251079</v>
      </c>
      <c r="L249" s="10">
        <f>testdata[[#This Row],[avgGain]]/testdata[[#This Row],[avgLoss]]</f>
        <v>1.050306880250726</v>
      </c>
      <c r="M249" s="10">
        <f>100-100/(1+testdata[[#This Row],[rs]])</f>
        <v>51.226813428157989</v>
      </c>
      <c r="N249" s="12">
        <f>(testdata[[#This Row],[close]]-F248)/F248</f>
        <v>-1.2031826120706473E-3</v>
      </c>
      <c r="O249" s="1">
        <f>IF(AND(O248&gt;=0,testdata[[#This Row],[pctGain]]&gt;0),O248+1,IF(AND(O248&lt;=0,testdata[[#This Row],[pctGain]]&lt;0),O248-1,IF(AND(O248&lt;0,testdata[[#This Row],[pctGain]]&gt;0),1,IF(AND(O248&gt;0,testdata[[#This Row],[pctGain]]&lt;0),-1,0))))</f>
        <v>-2</v>
      </c>
      <c r="P249" s="1">
        <f>IF(testdata[[#This Row],[streak]]&gt;O248,testdata[[#This Row],[streak]]-O248,0)</f>
        <v>0</v>
      </c>
      <c r="Q249" s="1">
        <f>IF(testdata[[#This Row],[streak]]&lt;O248,O248-testdata[[#This Row],[streak]],0)</f>
        <v>1</v>
      </c>
      <c r="R249" s="10">
        <f>(R248+testdata[[#This Row],[sGain]])/2</f>
        <v>0.41614785353991152</v>
      </c>
      <c r="S249" s="10">
        <f>(S248+testdata[[#This Row],[sLoss]])/2</f>
        <v>1.1719411996923279</v>
      </c>
      <c r="T249" s="10">
        <f>testdata[[#This Row],[avgSgain]]/testdata[[#This Row],[avgSLoss]]</f>
        <v>0.35509277568632597</v>
      </c>
      <c r="U249" s="10">
        <f>100-100/(1+testdata[[#This Row],[sRS]])</f>
        <v>26.204314719815329</v>
      </c>
      <c r="V249" s="19">
        <f>100*IF(testdata[[#This Row],[pctGain]]&gt;MAX(N149:N248),1,IF(testdata[[#This Row],[pctGain]]&lt;MIN(N149:N248),0,COUNTIF(N149:N248,"&lt;"&amp;testdata[[#This Row],[pctGain]])))/100</f>
        <v>23</v>
      </c>
      <c r="W249" s="19">
        <f>(testdata[[#This Row],[rsi(3)]]+testdata[[#This Row],[sRSI(2)]]+testdata[[#This Row],[pctRank(100)]])/3</f>
        <v>33.477042715991104</v>
      </c>
    </row>
    <row r="250" spans="1:23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IF(testdata[[#This Row],[close]]&gt;F249,testdata[[#This Row],[close]]-F249,0)</f>
        <v>0.12000000000000455</v>
      </c>
      <c r="I250" s="2">
        <f>IF(testdata[[#This Row],[close]]&lt;F249,F249-testdata[[#This Row],[close]],0)</f>
        <v>0</v>
      </c>
      <c r="J250" s="2">
        <f>(J249*2+testdata[[#This Row],[gain]])/3</f>
        <v>0.19276111127899323</v>
      </c>
      <c r="K250" s="2">
        <f>(K249*2+testdata[[#This Row],[loss]])/3</f>
        <v>0.14544426410167385</v>
      </c>
      <c r="L250" s="10">
        <f>testdata[[#This Row],[avgGain]]/testdata[[#This Row],[avgLoss]]</f>
        <v>1.3253263198075806</v>
      </c>
      <c r="M250" s="10">
        <f>100-100/(1+testdata[[#This Row],[rs]])</f>
        <v>56.995283135884804</v>
      </c>
      <c r="N250" s="12">
        <f>(testdata[[#This Row],[close]]-F249)/F249</f>
        <v>4.6630916297507016E-4</v>
      </c>
      <c r="O250" s="1">
        <f>IF(AND(O249&gt;=0,testdata[[#This Row],[pctGain]]&gt;0),O249+1,IF(AND(O249&lt;=0,testdata[[#This Row],[pctGain]]&lt;0),O249-1,IF(AND(O249&lt;0,testdata[[#This Row],[pctGain]]&gt;0),1,IF(AND(O249&gt;0,testdata[[#This Row],[pctGain]]&lt;0),-1,0))))</f>
        <v>1</v>
      </c>
      <c r="P250" s="1">
        <f>IF(testdata[[#This Row],[streak]]&gt;O249,testdata[[#This Row],[streak]]-O249,0)</f>
        <v>3</v>
      </c>
      <c r="Q250" s="1">
        <f>IF(testdata[[#This Row],[streak]]&lt;O249,O249-testdata[[#This Row],[streak]],0)</f>
        <v>0</v>
      </c>
      <c r="R250" s="10">
        <f>(R249+testdata[[#This Row],[sGain]])/2</f>
        <v>1.7080739267699558</v>
      </c>
      <c r="S250" s="10">
        <f>(S249+testdata[[#This Row],[sLoss]])/2</f>
        <v>0.58597059984616395</v>
      </c>
      <c r="T250" s="10">
        <f>testdata[[#This Row],[avgSgain]]/testdata[[#This Row],[avgSLoss]]</f>
        <v>2.9149481684207021</v>
      </c>
      <c r="U250" s="10">
        <f>100-100/(1+testdata[[#This Row],[sRS]])</f>
        <v>74.456877665294812</v>
      </c>
      <c r="V250" s="19">
        <f>100*IF(testdata[[#This Row],[pctGain]]&gt;MAX(N150:N249),1,IF(testdata[[#This Row],[pctGain]]&lt;MIN(N150:N249),0,COUNTIF(N150:N249,"&lt;"&amp;testdata[[#This Row],[pctGain]])))/100</f>
        <v>44</v>
      </c>
      <c r="W250" s="19">
        <f>(testdata[[#This Row],[rsi(3)]]+testdata[[#This Row],[sRSI(2)]]+testdata[[#This Row],[pctRank(100)]])/3</f>
        <v>58.484053600393203</v>
      </c>
    </row>
    <row r="251" spans="1:23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IF(testdata[[#This Row],[close]]&gt;F250,testdata[[#This Row],[close]]-F250,0)</f>
        <v>0.53000000000002956</v>
      </c>
      <c r="I251" s="2">
        <f>IF(testdata[[#This Row],[close]]&lt;F250,F250-testdata[[#This Row],[close]],0)</f>
        <v>0</v>
      </c>
      <c r="J251" s="2">
        <f>(J250*2+testdata[[#This Row],[gain]])/3</f>
        <v>0.30517407418600534</v>
      </c>
      <c r="K251" s="2">
        <f>(K250*2+testdata[[#This Row],[loss]])/3</f>
        <v>9.6962842734449231E-2</v>
      </c>
      <c r="L251" s="10">
        <f>testdata[[#This Row],[avgGain]]/testdata[[#This Row],[avgLoss]]</f>
        <v>3.1473301068717765</v>
      </c>
      <c r="M251" s="10">
        <f>100-100/(1+testdata[[#This Row],[rs]])</f>
        <v>75.888102122782939</v>
      </c>
      <c r="N251" s="12">
        <f>(testdata[[#This Row],[close]]-F250)/F250</f>
        <v>2.0585722053912438E-3</v>
      </c>
      <c r="O251" s="1">
        <f>IF(AND(O250&gt;=0,testdata[[#This Row],[pctGain]]&gt;0),O250+1,IF(AND(O250&lt;=0,testdata[[#This Row],[pctGain]]&lt;0),O250-1,IF(AND(O250&lt;0,testdata[[#This Row],[pctGain]]&gt;0),1,IF(AND(O250&gt;0,testdata[[#This Row],[pctGain]]&lt;0),-1,0))))</f>
        <v>2</v>
      </c>
      <c r="P251" s="1">
        <f>IF(testdata[[#This Row],[streak]]&gt;O250,testdata[[#This Row],[streak]]-O250,0)</f>
        <v>1</v>
      </c>
      <c r="Q251" s="1">
        <f>IF(testdata[[#This Row],[streak]]&lt;O250,O250-testdata[[#This Row],[streak]],0)</f>
        <v>0</v>
      </c>
      <c r="R251" s="10">
        <f>(R250+testdata[[#This Row],[sGain]])/2</f>
        <v>1.3540369633849778</v>
      </c>
      <c r="S251" s="10">
        <f>(S250+testdata[[#This Row],[sLoss]])/2</f>
        <v>0.29298529992308198</v>
      </c>
      <c r="T251" s="10">
        <f>testdata[[#This Row],[avgSgain]]/testdata[[#This Row],[avgSLoss]]</f>
        <v>4.6215184302436194</v>
      </c>
      <c r="U251" s="10">
        <f>100-100/(1+testdata[[#This Row],[sRS]])</f>
        <v>82.211211927723539</v>
      </c>
      <c r="V251" s="19">
        <f>100*IF(testdata[[#This Row],[pctGain]]&gt;MAX(N151:N250),1,IF(testdata[[#This Row],[pctGain]]&lt;MIN(N151:N250),0,COUNTIF(N151:N250,"&lt;"&amp;testdata[[#This Row],[pctGain]])))/100</f>
        <v>71</v>
      </c>
      <c r="W251" s="19">
        <f>(testdata[[#This Row],[rsi(3)]]+testdata[[#This Row],[sRSI(2)]]+testdata[[#This Row],[pctRank(100)]])/3</f>
        <v>76.366438016835488</v>
      </c>
    </row>
    <row r="252" spans="1:23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IF(testdata[[#This Row],[close]]&gt;F251,testdata[[#This Row],[close]]-F251,0)</f>
        <v>0</v>
      </c>
      <c r="I252" s="2">
        <f>IF(testdata[[#This Row],[close]]&lt;F251,F251-testdata[[#This Row],[close]],0)</f>
        <v>0.97000000000002728</v>
      </c>
      <c r="J252" s="2">
        <f>(J251*2+testdata[[#This Row],[gain]])/3</f>
        <v>0.20344938279067024</v>
      </c>
      <c r="K252" s="2">
        <f>(K251*2+testdata[[#This Row],[loss]])/3</f>
        <v>0.38797522848964189</v>
      </c>
      <c r="L252" s="10">
        <f>testdata[[#This Row],[avgGain]]/testdata[[#This Row],[avgLoss]]</f>
        <v>0.52438755840851814</v>
      </c>
      <c r="M252" s="10">
        <f>100-100/(1+testdata[[#This Row],[rs]])</f>
        <v>34.399884433325212</v>
      </c>
      <c r="N252" s="12">
        <f>(testdata[[#This Row],[close]]-F251)/F251</f>
        <v>-3.7598356525447778E-3</v>
      </c>
      <c r="O252" s="1">
        <f>IF(AND(O251&gt;=0,testdata[[#This Row],[pctGain]]&gt;0),O251+1,IF(AND(O251&lt;=0,testdata[[#This Row],[pctGain]]&lt;0),O251-1,IF(AND(O251&lt;0,testdata[[#This Row],[pctGain]]&gt;0),1,IF(AND(O251&gt;0,testdata[[#This Row],[pctGain]]&lt;0),-1,0))))</f>
        <v>-1</v>
      </c>
      <c r="P252" s="1">
        <f>IF(testdata[[#This Row],[streak]]&gt;O251,testdata[[#This Row],[streak]]-O251,0)</f>
        <v>0</v>
      </c>
      <c r="Q252" s="1">
        <f>IF(testdata[[#This Row],[streak]]&lt;O251,O251-testdata[[#This Row],[streak]],0)</f>
        <v>3</v>
      </c>
      <c r="R252" s="10">
        <f>(R251+testdata[[#This Row],[sGain]])/2</f>
        <v>0.6770184816924889</v>
      </c>
      <c r="S252" s="10">
        <f>(S251+testdata[[#This Row],[sLoss]])/2</f>
        <v>1.6464926499615409</v>
      </c>
      <c r="T252" s="10">
        <f>testdata[[#This Row],[avgSgain]]/testdata[[#This Row],[avgSLoss]]</f>
        <v>0.41118828056007589</v>
      </c>
      <c r="U252" s="10">
        <f>100-100/(1+testdata[[#This Row],[sRS]])</f>
        <v>29.13773351326887</v>
      </c>
      <c r="V252" s="19">
        <f>100*IF(testdata[[#This Row],[pctGain]]&gt;MAX(N152:N251),1,IF(testdata[[#This Row],[pctGain]]&lt;MIN(N152:N251),0,COUNTIF(N152:N251,"&lt;"&amp;testdata[[#This Row],[pctGain]])))/100</f>
        <v>8</v>
      </c>
      <c r="W252" s="19">
        <f>(testdata[[#This Row],[rsi(3)]]+testdata[[#This Row],[sRSI(2)]]+testdata[[#This Row],[pctRank(100)]])/3</f>
        <v>23.845872648864695</v>
      </c>
    </row>
    <row r="253" spans="1:23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IF(testdata[[#This Row],[close]]&gt;F252,testdata[[#This Row],[close]]-F252,0)</f>
        <v>1.8400000000000318</v>
      </c>
      <c r="I253" s="2">
        <f>IF(testdata[[#This Row],[close]]&lt;F252,F252-testdata[[#This Row],[close]],0)</f>
        <v>0</v>
      </c>
      <c r="J253" s="2">
        <f>(J252*2+testdata[[#This Row],[gain]])/3</f>
        <v>0.74896625519379079</v>
      </c>
      <c r="K253" s="2">
        <f>(K252*2+testdata[[#This Row],[loss]])/3</f>
        <v>0.25865015232642791</v>
      </c>
      <c r="L253" s="10">
        <f>testdata[[#This Row],[avgGain]]/testdata[[#This Row],[avgLoss]]</f>
        <v>2.8956729716074641</v>
      </c>
      <c r="M253" s="10">
        <f>100-100/(1+testdata[[#This Row],[rs]])</f>
        <v>74.330494184490746</v>
      </c>
      <c r="N253" s="12">
        <f>(testdata[[#This Row],[close]]-F252)/F252</f>
        <v>7.1589759551787093E-3</v>
      </c>
      <c r="O253" s="1">
        <f>IF(AND(O252&gt;=0,testdata[[#This Row],[pctGain]]&gt;0),O252+1,IF(AND(O252&lt;=0,testdata[[#This Row],[pctGain]]&lt;0),O252-1,IF(AND(O252&lt;0,testdata[[#This Row],[pctGain]]&gt;0),1,IF(AND(O252&gt;0,testdata[[#This Row],[pctGain]]&lt;0),-1,0))))</f>
        <v>1</v>
      </c>
      <c r="P253" s="1">
        <f>IF(testdata[[#This Row],[streak]]&gt;O252,testdata[[#This Row],[streak]]-O252,0)</f>
        <v>2</v>
      </c>
      <c r="Q253" s="1">
        <f>IF(testdata[[#This Row],[streak]]&lt;O252,O252-testdata[[#This Row],[streak]],0)</f>
        <v>0</v>
      </c>
      <c r="R253" s="10">
        <f>(R252+testdata[[#This Row],[sGain]])/2</f>
        <v>1.3385092408462445</v>
      </c>
      <c r="S253" s="10">
        <f>(S252+testdata[[#This Row],[sLoss]])/2</f>
        <v>0.82324632498077044</v>
      </c>
      <c r="T253" s="10">
        <f>testdata[[#This Row],[avgSgain]]/testdata[[#This Row],[avgSLoss]]</f>
        <v>1.6258915469528632</v>
      </c>
      <c r="U253" s="10">
        <f>100-100/(1+testdata[[#This Row],[sRS]])</f>
        <v>61.917696061727305</v>
      </c>
      <c r="V253" s="19">
        <f>100*IF(testdata[[#This Row],[pctGain]]&gt;MAX(N153:N252),1,IF(testdata[[#This Row],[pctGain]]&lt;MIN(N153:N252),0,COUNTIF(N153:N252,"&lt;"&amp;testdata[[#This Row],[pctGain]])))/100</f>
        <v>92</v>
      </c>
      <c r="W253" s="19">
        <f>(testdata[[#This Row],[rsi(3)]]+testdata[[#This Row],[sRSI(2)]]+testdata[[#This Row],[pctRank(100)]])/3</f>
        <v>76.082730082072686</v>
      </c>
    </row>
    <row r="254" spans="1:23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IF(testdata[[#This Row],[close]]&gt;F253,testdata[[#This Row],[close]]-F253,0)</f>
        <v>1.6399999999999864</v>
      </c>
      <c r="I254" s="2">
        <f>IF(testdata[[#This Row],[close]]&lt;F253,F253-testdata[[#This Row],[close]],0)</f>
        <v>0</v>
      </c>
      <c r="J254" s="2">
        <f>(J253*2+testdata[[#This Row],[gain]])/3</f>
        <v>1.0459775034625227</v>
      </c>
      <c r="K254" s="2">
        <f>(K253*2+testdata[[#This Row],[loss]])/3</f>
        <v>0.17243343488428528</v>
      </c>
      <c r="L254" s="10">
        <f>testdata[[#This Row],[avgGain]]/testdata[[#This Row],[avgLoss]]</f>
        <v>6.0659784696885826</v>
      </c>
      <c r="M254" s="10">
        <f>100-100/(1+testdata[[#This Row],[rs]])</f>
        <v>85.847678360615319</v>
      </c>
      <c r="N254" s="12">
        <f>(testdata[[#This Row],[close]]-F253)/F253</f>
        <v>6.3354709109170451E-3</v>
      </c>
      <c r="O254" s="1">
        <f>IF(AND(O253&gt;=0,testdata[[#This Row],[pctGain]]&gt;0),O253+1,IF(AND(O253&lt;=0,testdata[[#This Row],[pctGain]]&lt;0),O253-1,IF(AND(O253&lt;0,testdata[[#This Row],[pctGain]]&gt;0),1,IF(AND(O253&gt;0,testdata[[#This Row],[pctGain]]&lt;0),-1,0))))</f>
        <v>2</v>
      </c>
      <c r="P254" s="1">
        <f>IF(testdata[[#This Row],[streak]]&gt;O253,testdata[[#This Row],[streak]]-O253,0)</f>
        <v>1</v>
      </c>
      <c r="Q254" s="1">
        <f>IF(testdata[[#This Row],[streak]]&lt;O253,O253-testdata[[#This Row],[streak]],0)</f>
        <v>0</v>
      </c>
      <c r="R254" s="10">
        <f>(R253+testdata[[#This Row],[sGain]])/2</f>
        <v>1.1692546204231222</v>
      </c>
      <c r="S254" s="10">
        <f>(S253+testdata[[#This Row],[sLoss]])/2</f>
        <v>0.41162316249038522</v>
      </c>
      <c r="T254" s="10">
        <f>testdata[[#This Row],[avgSgain]]/testdata[[#This Row],[avgSLoss]]</f>
        <v>2.8405948133456507</v>
      </c>
      <c r="U254" s="10">
        <f>100-100/(1+testdata[[#This Row],[sRS]])</f>
        <v>73.962366544757373</v>
      </c>
      <c r="V254" s="19">
        <f>100*IF(testdata[[#This Row],[pctGain]]&gt;MAX(N154:N253),1,IF(testdata[[#This Row],[pctGain]]&lt;MIN(N154:N253),0,COUNTIF(N154:N253,"&lt;"&amp;testdata[[#This Row],[pctGain]])))/100</f>
        <v>89</v>
      </c>
      <c r="W254" s="19">
        <f>(testdata[[#This Row],[rsi(3)]]+testdata[[#This Row],[sRSI(2)]]+testdata[[#This Row],[pctRank(100)]])/3</f>
        <v>82.936681635124231</v>
      </c>
    </row>
    <row r="255" spans="1:23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IF(testdata[[#This Row],[close]]&gt;F254,testdata[[#This Row],[close]]-F254,0)</f>
        <v>1.089999999999975</v>
      </c>
      <c r="I255" s="2">
        <f>IF(testdata[[#This Row],[close]]&lt;F254,F254-testdata[[#This Row],[close]],0)</f>
        <v>0</v>
      </c>
      <c r="J255" s="2">
        <f>(J254*2+testdata[[#This Row],[gain]])/3</f>
        <v>1.0606516689750067</v>
      </c>
      <c r="K255" s="2">
        <f>(K254*2+testdata[[#This Row],[loss]])/3</f>
        <v>0.11495562325619019</v>
      </c>
      <c r="L255" s="10">
        <f>testdata[[#This Row],[avgGain]]/testdata[[#This Row],[avgLoss]]</f>
        <v>9.2266184022267232</v>
      </c>
      <c r="M255" s="10">
        <f>100-100/(1+testdata[[#This Row],[rs]])</f>
        <v>90.221596615140527</v>
      </c>
      <c r="N255" s="12">
        <f>(testdata[[#This Row],[close]]-F254)/F254</f>
        <v>4.1842610364682337E-3</v>
      </c>
      <c r="O255" s="1">
        <f>IF(AND(O254&gt;=0,testdata[[#This Row],[pctGain]]&gt;0),O254+1,IF(AND(O254&lt;=0,testdata[[#This Row],[pctGain]]&lt;0),O254-1,IF(AND(O254&lt;0,testdata[[#This Row],[pctGain]]&gt;0),1,IF(AND(O254&gt;0,testdata[[#This Row],[pctGain]]&lt;0),-1,0))))</f>
        <v>3</v>
      </c>
      <c r="P255" s="1">
        <f>IF(testdata[[#This Row],[streak]]&gt;O254,testdata[[#This Row],[streak]]-O254,0)</f>
        <v>1</v>
      </c>
      <c r="Q255" s="1">
        <f>IF(testdata[[#This Row],[streak]]&lt;O254,O254-testdata[[#This Row],[streak]],0)</f>
        <v>0</v>
      </c>
      <c r="R255" s="10">
        <f>(R254+testdata[[#This Row],[sGain]])/2</f>
        <v>1.0846273102115611</v>
      </c>
      <c r="S255" s="10">
        <f>(S254+testdata[[#This Row],[sLoss]])/2</f>
        <v>0.20581158124519261</v>
      </c>
      <c r="T255" s="10">
        <f>testdata[[#This Row],[avgSgain]]/testdata[[#This Row],[avgSLoss]]</f>
        <v>5.2700013461312256</v>
      </c>
      <c r="U255" s="10">
        <f>100-100/(1+testdata[[#This Row],[sRS]])</f>
        <v>84.051040106761235</v>
      </c>
      <c r="V255" s="19">
        <f>100*IF(testdata[[#This Row],[pctGain]]&gt;MAX(N155:N254),1,IF(testdata[[#This Row],[pctGain]]&lt;MIN(N155:N254),0,COUNTIF(N155:N254,"&lt;"&amp;testdata[[#This Row],[pctGain]])))/100</f>
        <v>82</v>
      </c>
      <c r="W255" s="19">
        <f>(testdata[[#This Row],[rsi(3)]]+testdata[[#This Row],[sRSI(2)]]+testdata[[#This Row],[pctRank(100)]])/3</f>
        <v>85.424212240633935</v>
      </c>
    </row>
    <row r="256" spans="1:23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IF(testdata[[#This Row],[close]]&gt;F255,testdata[[#This Row],[close]]-F255,0)</f>
        <v>1.75</v>
      </c>
      <c r="I256" s="2">
        <f>IF(testdata[[#This Row],[close]]&lt;F255,F255-testdata[[#This Row],[close]],0)</f>
        <v>0</v>
      </c>
      <c r="J256" s="2">
        <f>(J255*2+testdata[[#This Row],[gain]])/3</f>
        <v>1.2904344459833379</v>
      </c>
      <c r="K256" s="2">
        <f>(K255*2+testdata[[#This Row],[loss]])/3</f>
        <v>7.6637082170793458E-2</v>
      </c>
      <c r="L256" s="10">
        <f>testdata[[#This Row],[avgGain]]/testdata[[#This Row],[avgLoss]]</f>
        <v>16.838251267284353</v>
      </c>
      <c r="M256" s="10">
        <f>100-100/(1+testdata[[#This Row],[rs]])</f>
        <v>94.394069323185192</v>
      </c>
      <c r="N256" s="12">
        <f>(testdata[[#This Row],[close]]-F255)/F255</f>
        <v>6.6898581750066905E-3</v>
      </c>
      <c r="O256" s="1">
        <f>IF(AND(O255&gt;=0,testdata[[#This Row],[pctGain]]&gt;0),O255+1,IF(AND(O255&lt;=0,testdata[[#This Row],[pctGain]]&lt;0),O255-1,IF(AND(O255&lt;0,testdata[[#This Row],[pctGain]]&gt;0),1,IF(AND(O255&gt;0,testdata[[#This Row],[pctGain]]&lt;0),-1,0))))</f>
        <v>4</v>
      </c>
      <c r="P256" s="1">
        <f>IF(testdata[[#This Row],[streak]]&gt;O255,testdata[[#This Row],[streak]]-O255,0)</f>
        <v>1</v>
      </c>
      <c r="Q256" s="1">
        <f>IF(testdata[[#This Row],[streak]]&lt;O255,O255-testdata[[#This Row],[streak]],0)</f>
        <v>0</v>
      </c>
      <c r="R256" s="10">
        <f>(R255+testdata[[#This Row],[sGain]])/2</f>
        <v>1.0423136551057806</v>
      </c>
      <c r="S256" s="10">
        <f>(S255+testdata[[#This Row],[sLoss]])/2</f>
        <v>0.1029057906225963</v>
      </c>
      <c r="T256" s="10">
        <f>testdata[[#This Row],[avgSgain]]/testdata[[#This Row],[avgSLoss]]</f>
        <v>10.128814411702376</v>
      </c>
      <c r="U256" s="10">
        <f>100-100/(1+testdata[[#This Row],[sRS]])</f>
        <v>91.014316862464142</v>
      </c>
      <c r="V256" s="19">
        <f>100*IF(testdata[[#This Row],[pctGain]]&gt;MAX(N156:N255),1,IF(testdata[[#This Row],[pctGain]]&lt;MIN(N156:N255),0,COUNTIF(N156:N255,"&lt;"&amp;testdata[[#This Row],[pctGain]])))/100</f>
        <v>91</v>
      </c>
      <c r="W256" s="19">
        <f>(testdata[[#This Row],[rsi(3)]]+testdata[[#This Row],[sRSI(2)]]+testdata[[#This Row],[pctRank(100)]])/3</f>
        <v>92.136128728549764</v>
      </c>
    </row>
    <row r="257" spans="1:23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IF(testdata[[#This Row],[close]]&gt;F256,testdata[[#This Row],[close]]-F256,0)</f>
        <v>0.48000000000001819</v>
      </c>
      <c r="I257" s="2">
        <f>IF(testdata[[#This Row],[close]]&lt;F256,F256-testdata[[#This Row],[close]],0)</f>
        <v>0</v>
      </c>
      <c r="J257" s="2">
        <f>(J256*2+testdata[[#This Row],[gain]])/3</f>
        <v>1.0202896306555647</v>
      </c>
      <c r="K257" s="2">
        <f>(K256*2+testdata[[#This Row],[loss]])/3</f>
        <v>5.1091388113862303E-2</v>
      </c>
      <c r="L257" s="10">
        <f>testdata[[#This Row],[avgGain]]/testdata[[#This Row],[avgLoss]]</f>
        <v>19.969894503193895</v>
      </c>
      <c r="M257" s="10">
        <f>100-100/(1+testdata[[#This Row],[rs]])</f>
        <v>95.231258794136082</v>
      </c>
      <c r="N257" s="12">
        <f>(testdata[[#This Row],[close]]-F256)/F256</f>
        <v>1.8227386648439973E-3</v>
      </c>
      <c r="O257" s="1">
        <f>IF(AND(O256&gt;=0,testdata[[#This Row],[pctGain]]&gt;0),O256+1,IF(AND(O256&lt;=0,testdata[[#This Row],[pctGain]]&lt;0),O256-1,IF(AND(O256&lt;0,testdata[[#This Row],[pctGain]]&gt;0),1,IF(AND(O256&gt;0,testdata[[#This Row],[pctGain]]&lt;0),-1,0))))</f>
        <v>5</v>
      </c>
      <c r="P257" s="1">
        <f>IF(testdata[[#This Row],[streak]]&gt;O256,testdata[[#This Row],[streak]]-O256,0)</f>
        <v>1</v>
      </c>
      <c r="Q257" s="1">
        <f>IF(testdata[[#This Row],[streak]]&lt;O256,O256-testdata[[#This Row],[streak]],0)</f>
        <v>0</v>
      </c>
      <c r="R257" s="10">
        <f>(R256+testdata[[#This Row],[sGain]])/2</f>
        <v>1.0211568275528902</v>
      </c>
      <c r="S257" s="10">
        <f>(S256+testdata[[#This Row],[sLoss]])/2</f>
        <v>5.1452895311298152E-2</v>
      </c>
      <c r="T257" s="10">
        <f>testdata[[#This Row],[avgSgain]]/testdata[[#This Row],[avgSLoss]]</f>
        <v>19.846440542844672</v>
      </c>
      <c r="U257" s="10">
        <f>100-100/(1+testdata[[#This Row],[sRS]])</f>
        <v>95.203018002307161</v>
      </c>
      <c r="V257" s="19">
        <f>100*IF(testdata[[#This Row],[pctGain]]&gt;MAX(N157:N256),1,IF(testdata[[#This Row],[pctGain]]&lt;MIN(N157:N256),0,COUNTIF(N157:N256,"&lt;"&amp;testdata[[#This Row],[pctGain]])))/100</f>
        <v>67</v>
      </c>
      <c r="W257" s="19">
        <f>(testdata[[#This Row],[rsi(3)]]+testdata[[#This Row],[sRSI(2)]]+testdata[[#This Row],[pctRank(100)]])/3</f>
        <v>85.811425598814409</v>
      </c>
    </row>
    <row r="258" spans="1:23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IF(testdata[[#This Row],[close]]&gt;F257,testdata[[#This Row],[close]]-F257,0)</f>
        <v>0.60000000000002274</v>
      </c>
      <c r="I258" s="2">
        <f>IF(testdata[[#This Row],[close]]&lt;F257,F257-testdata[[#This Row],[close]],0)</f>
        <v>0</v>
      </c>
      <c r="J258" s="2">
        <f>(J257*2+testdata[[#This Row],[gain]])/3</f>
        <v>0.88019308710371735</v>
      </c>
      <c r="K258" s="2">
        <f>(K257*2+testdata[[#This Row],[loss]])/3</f>
        <v>3.4060925409241535E-2</v>
      </c>
      <c r="L258" s="10">
        <f>testdata[[#This Row],[avgGain]]/testdata[[#This Row],[avgLoss]]</f>
        <v>25.841725570524286</v>
      </c>
      <c r="M258" s="10">
        <f>100-100/(1+testdata[[#This Row],[rs]])</f>
        <v>96.274457104582979</v>
      </c>
      <c r="N258" s="12">
        <f>(testdata[[#This Row],[close]]-F257)/F257</f>
        <v>2.2742779167615147E-3</v>
      </c>
      <c r="O258" s="1">
        <f>IF(AND(O257&gt;=0,testdata[[#This Row],[pctGain]]&gt;0),O257+1,IF(AND(O257&lt;=0,testdata[[#This Row],[pctGain]]&lt;0),O257-1,IF(AND(O257&lt;0,testdata[[#This Row],[pctGain]]&gt;0),1,IF(AND(O257&gt;0,testdata[[#This Row],[pctGain]]&lt;0),-1,0))))</f>
        <v>6</v>
      </c>
      <c r="P258" s="1">
        <f>IF(testdata[[#This Row],[streak]]&gt;O257,testdata[[#This Row],[streak]]-O257,0)</f>
        <v>1</v>
      </c>
      <c r="Q258" s="1">
        <f>IF(testdata[[#This Row],[streak]]&lt;O257,O257-testdata[[#This Row],[streak]],0)</f>
        <v>0</v>
      </c>
      <c r="R258" s="10">
        <f>(R257+testdata[[#This Row],[sGain]])/2</f>
        <v>1.0105784137764451</v>
      </c>
      <c r="S258" s="10">
        <f>(S257+testdata[[#This Row],[sLoss]])/2</f>
        <v>2.5726447655649076E-2</v>
      </c>
      <c r="T258" s="10">
        <f>testdata[[#This Row],[avgSgain]]/testdata[[#This Row],[avgSLoss]]</f>
        <v>39.281692805129268</v>
      </c>
      <c r="U258" s="10">
        <f>100-100/(1+testdata[[#This Row],[sRS]])</f>
        <v>97.517482681679496</v>
      </c>
      <c r="V258" s="19">
        <f>100*IF(testdata[[#This Row],[pctGain]]&gt;MAX(N158:N257),1,IF(testdata[[#This Row],[pctGain]]&lt;MIN(N158:N257),0,COUNTIF(N158:N257,"&lt;"&amp;testdata[[#This Row],[pctGain]])))/100</f>
        <v>71</v>
      </c>
      <c r="W258" s="19">
        <f>(testdata[[#This Row],[rsi(3)]]+testdata[[#This Row],[sRSI(2)]]+testdata[[#This Row],[pctRank(100)]])/3</f>
        <v>88.263979928754154</v>
      </c>
    </row>
    <row r="259" spans="1:23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IF(testdata[[#This Row],[close]]&gt;F258,testdata[[#This Row],[close]]-F258,0)</f>
        <v>0</v>
      </c>
      <c r="I259" s="2">
        <f>IF(testdata[[#This Row],[close]]&lt;F258,F258-testdata[[#This Row],[close]],0)</f>
        <v>0.41000000000002501</v>
      </c>
      <c r="J259" s="2">
        <f>(J258*2+testdata[[#This Row],[gain]])/3</f>
        <v>0.58679539140247827</v>
      </c>
      <c r="K259" s="2">
        <f>(K258*2+testdata[[#This Row],[loss]])/3</f>
        <v>0.15937395027283605</v>
      </c>
      <c r="L259" s="10">
        <f>testdata[[#This Row],[avgGain]]/testdata[[#This Row],[avgLoss]]</f>
        <v>3.6818776870243179</v>
      </c>
      <c r="M259" s="10">
        <f>100-100/(1+testdata[[#This Row],[rs]])</f>
        <v>78.641048168099957</v>
      </c>
      <c r="N259" s="12">
        <f>(testdata[[#This Row],[close]]-F258)/F258</f>
        <v>-1.5505634974662468E-3</v>
      </c>
      <c r="O259" s="1">
        <f>IF(AND(O258&gt;=0,testdata[[#This Row],[pctGain]]&gt;0),O258+1,IF(AND(O258&lt;=0,testdata[[#This Row],[pctGain]]&lt;0),O258-1,IF(AND(O258&lt;0,testdata[[#This Row],[pctGain]]&gt;0),1,IF(AND(O258&gt;0,testdata[[#This Row],[pctGain]]&lt;0),-1,0))))</f>
        <v>-1</v>
      </c>
      <c r="P259" s="1">
        <f>IF(testdata[[#This Row],[streak]]&gt;O258,testdata[[#This Row],[streak]]-O258,0)</f>
        <v>0</v>
      </c>
      <c r="Q259" s="1">
        <f>IF(testdata[[#This Row],[streak]]&lt;O258,O258-testdata[[#This Row],[streak]],0)</f>
        <v>7</v>
      </c>
      <c r="R259" s="10">
        <f>(R258+testdata[[#This Row],[sGain]])/2</f>
        <v>0.50528920688822254</v>
      </c>
      <c r="S259" s="10">
        <f>(S258+testdata[[#This Row],[sLoss]])/2</f>
        <v>3.5128632238278246</v>
      </c>
      <c r="T259" s="10">
        <f>testdata[[#This Row],[avgSgain]]/testdata[[#This Row],[avgSLoss]]</f>
        <v>0.14383970416520497</v>
      </c>
      <c r="U259" s="10">
        <f>100-100/(1+testdata[[#This Row],[sRS]])</f>
        <v>12.575162729657293</v>
      </c>
      <c r="V259" s="19">
        <f>100*IF(testdata[[#This Row],[pctGain]]&gt;MAX(N159:N258),1,IF(testdata[[#This Row],[pctGain]]&lt;MIN(N159:N258),0,COUNTIF(N159:N258,"&lt;"&amp;testdata[[#This Row],[pctGain]])))/100</f>
        <v>20</v>
      </c>
      <c r="W259" s="19">
        <f>(testdata[[#This Row],[rsi(3)]]+testdata[[#This Row],[sRSI(2)]]+testdata[[#This Row],[pctRank(100)]])/3</f>
        <v>37.072070299252417</v>
      </c>
    </row>
    <row r="260" spans="1:23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IF(testdata[[#This Row],[close]]&gt;F259,testdata[[#This Row],[close]]-F259,0)</f>
        <v>1.9300000000000068</v>
      </c>
      <c r="I260" s="2">
        <f>IF(testdata[[#This Row],[close]]&lt;F259,F259-testdata[[#This Row],[close]],0)</f>
        <v>0</v>
      </c>
      <c r="J260" s="2">
        <f>(J259*2+testdata[[#This Row],[gain]])/3</f>
        <v>1.0345302609349878</v>
      </c>
      <c r="K260" s="2">
        <f>(K259*2+testdata[[#This Row],[loss]])/3</f>
        <v>0.1062493001818907</v>
      </c>
      <c r="L260" s="10">
        <f>testdata[[#This Row],[avgGain]]/testdata[[#This Row],[avgLoss]]</f>
        <v>9.7368195288246682</v>
      </c>
      <c r="M260" s="10">
        <f>100-100/(1+testdata[[#This Row],[rs]])</f>
        <v>90.686254925722238</v>
      </c>
      <c r="N260" s="12">
        <f>(testdata[[#This Row],[close]]-F259)/F259</f>
        <v>7.310329154198731E-3</v>
      </c>
      <c r="O260" s="1">
        <f>IF(AND(O259&gt;=0,testdata[[#This Row],[pctGain]]&gt;0),O259+1,IF(AND(O259&lt;=0,testdata[[#This Row],[pctGain]]&lt;0),O259-1,IF(AND(O259&lt;0,testdata[[#This Row],[pctGain]]&gt;0),1,IF(AND(O259&gt;0,testdata[[#This Row],[pctGain]]&lt;0),-1,0))))</f>
        <v>1</v>
      </c>
      <c r="P260" s="1">
        <f>IF(testdata[[#This Row],[streak]]&gt;O259,testdata[[#This Row],[streak]]-O259,0)</f>
        <v>2</v>
      </c>
      <c r="Q260" s="1">
        <f>IF(testdata[[#This Row],[streak]]&lt;O259,O259-testdata[[#This Row],[streak]],0)</f>
        <v>0</v>
      </c>
      <c r="R260" s="10">
        <f>(R259+testdata[[#This Row],[sGain]])/2</f>
        <v>1.2526446034441112</v>
      </c>
      <c r="S260" s="10">
        <f>(S259+testdata[[#This Row],[sLoss]])/2</f>
        <v>1.7564316119139123</v>
      </c>
      <c r="T260" s="10">
        <f>testdata[[#This Row],[avgSgain]]/testdata[[#This Row],[avgSLoss]]</f>
        <v>0.71317584752369334</v>
      </c>
      <c r="U260" s="10">
        <f>100-100/(1+testdata[[#This Row],[sRS]])</f>
        <v>41.628875900541793</v>
      </c>
      <c r="V260" s="19">
        <f>100*IF(testdata[[#This Row],[pctGain]]&gt;MAX(N160:N259),1,IF(testdata[[#This Row],[pctGain]]&lt;MIN(N160:N259),0,COUNTIF(N160:N259,"&lt;"&amp;testdata[[#This Row],[pctGain]])))/100</f>
        <v>93</v>
      </c>
      <c r="W260" s="19">
        <f>(testdata[[#This Row],[rsi(3)]]+testdata[[#This Row],[sRSI(2)]]+testdata[[#This Row],[pctRank(100)]])/3</f>
        <v>75.105043608754684</v>
      </c>
    </row>
    <row r="261" spans="1:23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IF(testdata[[#This Row],[close]]&gt;F260,testdata[[#This Row],[close]]-F260,0)</f>
        <v>1.7300000000000182</v>
      </c>
      <c r="I261" s="2">
        <f>IF(testdata[[#This Row],[close]]&lt;F260,F260-testdata[[#This Row],[close]],0)</f>
        <v>0</v>
      </c>
      <c r="J261" s="2">
        <f>(J260*2+testdata[[#This Row],[gain]])/3</f>
        <v>1.2663535072899978</v>
      </c>
      <c r="K261" s="2">
        <f>(K260*2+testdata[[#This Row],[loss]])/3</f>
        <v>7.0832866787927135E-2</v>
      </c>
      <c r="L261" s="10">
        <f>testdata[[#This Row],[avgGain]]/testdata[[#This Row],[avgLoss]]</f>
        <v>17.87804962181535</v>
      </c>
      <c r="M261" s="10">
        <f>100-100/(1+testdata[[#This Row],[rs]])</f>
        <v>94.702842613336458</v>
      </c>
      <c r="N261" s="12">
        <f>(testdata[[#This Row],[close]]-F260)/F260</f>
        <v>6.5052267428744011E-3</v>
      </c>
      <c r="O261" s="1">
        <f>IF(AND(O260&gt;=0,testdata[[#This Row],[pctGain]]&gt;0),O260+1,IF(AND(O260&lt;=0,testdata[[#This Row],[pctGain]]&lt;0),O260-1,IF(AND(O260&lt;0,testdata[[#This Row],[pctGain]]&gt;0),1,IF(AND(O260&gt;0,testdata[[#This Row],[pctGain]]&lt;0),-1,0))))</f>
        <v>2</v>
      </c>
      <c r="P261" s="1">
        <f>IF(testdata[[#This Row],[streak]]&gt;O260,testdata[[#This Row],[streak]]-O260,0)</f>
        <v>1</v>
      </c>
      <c r="Q261" s="1">
        <f>IF(testdata[[#This Row],[streak]]&lt;O260,O260-testdata[[#This Row],[streak]],0)</f>
        <v>0</v>
      </c>
      <c r="R261" s="10">
        <f>(R260+testdata[[#This Row],[sGain]])/2</f>
        <v>1.1263223017220556</v>
      </c>
      <c r="S261" s="10">
        <f>(S260+testdata[[#This Row],[sLoss]])/2</f>
        <v>0.87821580595695614</v>
      </c>
      <c r="T261" s="10">
        <f>testdata[[#This Row],[avgSgain]]/testdata[[#This Row],[avgSLoss]]</f>
        <v>1.2825119908821818</v>
      </c>
      <c r="U261" s="10">
        <f>100-100/(1+testdata[[#This Row],[sRS]])</f>
        <v>56.188620081969255</v>
      </c>
      <c r="V261" s="19">
        <f>100*IF(testdata[[#This Row],[pctGain]]&gt;MAX(N161:N260),1,IF(testdata[[#This Row],[pctGain]]&lt;MIN(N161:N260),0,COUNTIF(N161:N260,"&lt;"&amp;testdata[[#This Row],[pctGain]])))/100</f>
        <v>89</v>
      </c>
      <c r="W261" s="19">
        <f>(testdata[[#This Row],[rsi(3)]]+testdata[[#This Row],[sRSI(2)]]+testdata[[#This Row],[pctRank(100)]])/3</f>
        <v>79.96382089843523</v>
      </c>
    </row>
    <row r="262" spans="1:23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IF(testdata[[#This Row],[close]]&gt;F261,testdata[[#This Row],[close]]-F261,0)</f>
        <v>0</v>
      </c>
      <c r="I262" s="2">
        <f>IF(testdata[[#This Row],[close]]&lt;F261,F261-testdata[[#This Row],[close]],0)</f>
        <v>0.91000000000002501</v>
      </c>
      <c r="J262" s="2">
        <f>(J261*2+testdata[[#This Row],[gain]])/3</f>
        <v>0.84423567152666523</v>
      </c>
      <c r="K262" s="2">
        <f>(K261*2+testdata[[#This Row],[loss]])/3</f>
        <v>0.35055524452529307</v>
      </c>
      <c r="L262" s="10">
        <f>testdata[[#This Row],[avgGain]]/testdata[[#This Row],[avgLoss]]</f>
        <v>2.4082813899130024</v>
      </c>
      <c r="M262" s="10">
        <f>100-100/(1+testdata[[#This Row],[rs]])</f>
        <v>70.659699549469252</v>
      </c>
      <c r="N262" s="12">
        <f>(testdata[[#This Row],[close]]-F261)/F261</f>
        <v>-3.3997085964061154E-3</v>
      </c>
      <c r="O262" s="1">
        <f>IF(AND(O261&gt;=0,testdata[[#This Row],[pctGain]]&gt;0),O261+1,IF(AND(O261&lt;=0,testdata[[#This Row],[pctGain]]&lt;0),O261-1,IF(AND(O261&lt;0,testdata[[#This Row],[pctGain]]&gt;0),1,IF(AND(O261&gt;0,testdata[[#This Row],[pctGain]]&lt;0),-1,0))))</f>
        <v>-1</v>
      </c>
      <c r="P262" s="1">
        <f>IF(testdata[[#This Row],[streak]]&gt;O261,testdata[[#This Row],[streak]]-O261,0)</f>
        <v>0</v>
      </c>
      <c r="Q262" s="1">
        <f>IF(testdata[[#This Row],[streak]]&lt;O261,O261-testdata[[#This Row],[streak]],0)</f>
        <v>3</v>
      </c>
      <c r="R262" s="10">
        <f>(R261+testdata[[#This Row],[sGain]])/2</f>
        <v>0.5631611508610278</v>
      </c>
      <c r="S262" s="10">
        <f>(S261+testdata[[#This Row],[sLoss]])/2</f>
        <v>1.9391079029784781</v>
      </c>
      <c r="T262" s="10">
        <f>testdata[[#This Row],[avgSgain]]/testdata[[#This Row],[avgSLoss]]</f>
        <v>0.2904228021535108</v>
      </c>
      <c r="U262" s="10">
        <f>100-100/(1+testdata[[#This Row],[sRS]])</f>
        <v>22.506019086832723</v>
      </c>
      <c r="V262" s="19">
        <f>100*IF(testdata[[#This Row],[pctGain]]&gt;MAX(N162:N261),1,IF(testdata[[#This Row],[pctGain]]&lt;MIN(N162:N261),0,COUNTIF(N162:N261,"&lt;"&amp;testdata[[#This Row],[pctGain]])))/100</f>
        <v>11</v>
      </c>
      <c r="W262" s="19">
        <f>(testdata[[#This Row],[rsi(3)]]+testdata[[#This Row],[sRSI(2)]]+testdata[[#This Row],[pctRank(100)]])/3</f>
        <v>34.721906212100656</v>
      </c>
    </row>
    <row r="263" spans="1:23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IF(testdata[[#This Row],[close]]&gt;F262,testdata[[#This Row],[close]]-F262,0)</f>
        <v>2.5400000000000205</v>
      </c>
      <c r="I263" s="2">
        <f>IF(testdata[[#This Row],[close]]&lt;F262,F262-testdata[[#This Row],[close]],0)</f>
        <v>0</v>
      </c>
      <c r="J263" s="2">
        <f>(J262*2+testdata[[#This Row],[gain]])/3</f>
        <v>1.4094904476844503</v>
      </c>
      <c r="K263" s="2">
        <f>(K262*2+testdata[[#This Row],[loss]])/3</f>
        <v>0.23370349635019538</v>
      </c>
      <c r="L263" s="10">
        <f>testdata[[#This Row],[avgGain]]/testdata[[#This Row],[avgLoss]]</f>
        <v>6.0311055234380619</v>
      </c>
      <c r="M263" s="10">
        <f>100-100/(1+testdata[[#This Row],[rs]])</f>
        <v>85.777485536712277</v>
      </c>
      <c r="N263" s="12">
        <f>(testdata[[#This Row],[close]]-F262)/F262</f>
        <v>9.5216674164043356E-3</v>
      </c>
      <c r="O263" s="1">
        <f>IF(AND(O262&gt;=0,testdata[[#This Row],[pctGain]]&gt;0),O262+1,IF(AND(O262&lt;=0,testdata[[#This Row],[pctGain]]&lt;0),O262-1,IF(AND(O262&lt;0,testdata[[#This Row],[pctGain]]&gt;0),1,IF(AND(O262&gt;0,testdata[[#This Row],[pctGain]]&lt;0),-1,0))))</f>
        <v>1</v>
      </c>
      <c r="P263" s="1">
        <f>IF(testdata[[#This Row],[streak]]&gt;O262,testdata[[#This Row],[streak]]-O262,0)</f>
        <v>2</v>
      </c>
      <c r="Q263" s="1">
        <f>IF(testdata[[#This Row],[streak]]&lt;O262,O262-testdata[[#This Row],[streak]],0)</f>
        <v>0</v>
      </c>
      <c r="R263" s="10">
        <f>(R262+testdata[[#This Row],[sGain]])/2</f>
        <v>1.2815805754305138</v>
      </c>
      <c r="S263" s="10">
        <f>(S262+testdata[[#This Row],[sLoss]])/2</f>
        <v>0.96955395148923906</v>
      </c>
      <c r="T263" s="10">
        <f>testdata[[#This Row],[avgSgain]]/testdata[[#This Row],[avgSLoss]]</f>
        <v>1.3218249211010904</v>
      </c>
      <c r="U263" s="10">
        <f>100-100/(1+testdata[[#This Row],[sRS]])</f>
        <v>56.930430416529205</v>
      </c>
      <c r="V263" s="19">
        <f>100*IF(testdata[[#This Row],[pctGain]]&gt;MAX(N163:N262),1,IF(testdata[[#This Row],[pctGain]]&lt;MIN(N163:N262),0,COUNTIF(N163:N262,"&lt;"&amp;testdata[[#This Row],[pctGain]])))/100</f>
        <v>98</v>
      </c>
      <c r="W263" s="19">
        <f>(testdata[[#This Row],[rsi(3)]]+testdata[[#This Row],[sRSI(2)]]+testdata[[#This Row],[pctRank(100)]])/3</f>
        <v>80.235971984413823</v>
      </c>
    </row>
    <row r="264" spans="1:23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IF(testdata[[#This Row],[close]]&gt;F263,testdata[[#This Row],[close]]-F263,0)</f>
        <v>0</v>
      </c>
      <c r="I264" s="2">
        <f>IF(testdata[[#This Row],[close]]&lt;F263,F263-testdata[[#This Row],[close]],0)</f>
        <v>0.44999999999998863</v>
      </c>
      <c r="J264" s="2">
        <f>(J263*2+testdata[[#This Row],[gain]])/3</f>
        <v>0.93966029845630017</v>
      </c>
      <c r="K264" s="2">
        <f>(K263*2+testdata[[#This Row],[loss]])/3</f>
        <v>0.30580233090012648</v>
      </c>
      <c r="L264" s="10">
        <f>testdata[[#This Row],[avgGain]]/testdata[[#This Row],[avgLoss]]</f>
        <v>3.0727702293518115</v>
      </c>
      <c r="M264" s="10">
        <f>100-100/(1+testdata[[#This Row],[rs]])</f>
        <v>75.446687544680088</v>
      </c>
      <c r="N264" s="12">
        <f>(testdata[[#This Row],[close]]-F263)/F263</f>
        <v>-1.6709988860007005E-3</v>
      </c>
      <c r="O264" s="1">
        <f>IF(AND(O263&gt;=0,testdata[[#This Row],[pctGain]]&gt;0),O263+1,IF(AND(O263&lt;=0,testdata[[#This Row],[pctGain]]&lt;0),O263-1,IF(AND(O263&lt;0,testdata[[#This Row],[pctGain]]&gt;0),1,IF(AND(O263&gt;0,testdata[[#This Row],[pctGain]]&lt;0),-1,0))))</f>
        <v>-1</v>
      </c>
      <c r="P264" s="1">
        <f>IF(testdata[[#This Row],[streak]]&gt;O263,testdata[[#This Row],[streak]]-O263,0)</f>
        <v>0</v>
      </c>
      <c r="Q264" s="1">
        <f>IF(testdata[[#This Row],[streak]]&lt;O263,O263-testdata[[#This Row],[streak]],0)</f>
        <v>2</v>
      </c>
      <c r="R264" s="10">
        <f>(R263+testdata[[#This Row],[sGain]])/2</f>
        <v>0.64079028771525692</v>
      </c>
      <c r="S264" s="10">
        <f>(S263+testdata[[#This Row],[sLoss]])/2</f>
        <v>1.4847769757446194</v>
      </c>
      <c r="T264" s="10">
        <f>testdata[[#This Row],[avgSgain]]/testdata[[#This Row],[avgSLoss]]</f>
        <v>0.43157342697471379</v>
      </c>
      <c r="U264" s="10">
        <f>100-100/(1+testdata[[#This Row],[sRS]])</f>
        <v>30.146789458556825</v>
      </c>
      <c r="V264" s="19">
        <f>100*IF(testdata[[#This Row],[pctGain]]&gt;MAX(N164:N263),1,IF(testdata[[#This Row],[pctGain]]&lt;MIN(N164:N263),0,COUNTIF(N164:N263,"&lt;"&amp;testdata[[#This Row],[pctGain]])))/100</f>
        <v>17</v>
      </c>
      <c r="W264" s="19">
        <f>(testdata[[#This Row],[rsi(3)]]+testdata[[#This Row],[sRSI(2)]]+testdata[[#This Row],[pctRank(100)]])/3</f>
        <v>40.864492334412304</v>
      </c>
    </row>
    <row r="265" spans="1:23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IF(testdata[[#This Row],[close]]&gt;F264,testdata[[#This Row],[close]]-F264,0)</f>
        <v>1.2199999999999704</v>
      </c>
      <c r="I265" s="2">
        <f>IF(testdata[[#This Row],[close]]&lt;F264,F264-testdata[[#This Row],[close]],0)</f>
        <v>0</v>
      </c>
      <c r="J265" s="2">
        <f>(J264*2+testdata[[#This Row],[gain]])/3</f>
        <v>1.0331068656375235</v>
      </c>
      <c r="K265" s="2">
        <f>(K264*2+testdata[[#This Row],[loss]])/3</f>
        <v>0.20386822060008433</v>
      </c>
      <c r="L265" s="10">
        <f>testdata[[#This Row],[avgGain]]/testdata[[#This Row],[avgLoss]]</f>
        <v>5.0675228468497071</v>
      </c>
      <c r="M265" s="10">
        <f>100-100/(1+testdata[[#This Row],[rs]])</f>
        <v>83.518809483853772</v>
      </c>
      <c r="N265" s="12">
        <f>(testdata[[#This Row],[close]]-F264)/F264</f>
        <v>4.5378463827411954E-3</v>
      </c>
      <c r="O265" s="1">
        <f>IF(AND(O264&gt;=0,testdata[[#This Row],[pctGain]]&gt;0),O264+1,IF(AND(O264&lt;=0,testdata[[#This Row],[pctGain]]&lt;0),O264-1,IF(AND(O264&lt;0,testdata[[#This Row],[pctGain]]&gt;0),1,IF(AND(O264&gt;0,testdata[[#This Row],[pctGain]]&lt;0),-1,0))))</f>
        <v>1</v>
      </c>
      <c r="P265" s="1">
        <f>IF(testdata[[#This Row],[streak]]&gt;O264,testdata[[#This Row],[streak]]-O264,0)</f>
        <v>2</v>
      </c>
      <c r="Q265" s="1">
        <f>IF(testdata[[#This Row],[streak]]&lt;O264,O264-testdata[[#This Row],[streak]],0)</f>
        <v>0</v>
      </c>
      <c r="R265" s="10">
        <f>(R264+testdata[[#This Row],[sGain]])/2</f>
        <v>1.3203951438576285</v>
      </c>
      <c r="S265" s="10">
        <f>(S264+testdata[[#This Row],[sLoss]])/2</f>
        <v>0.74238848787230971</v>
      </c>
      <c r="T265" s="10">
        <f>testdata[[#This Row],[avgSgain]]/testdata[[#This Row],[avgSLoss]]</f>
        <v>1.7785770730926738</v>
      </c>
      <c r="U265" s="10">
        <f>100-100/(1+testdata[[#This Row],[sRS]])</f>
        <v>64.010355887412629</v>
      </c>
      <c r="V265" s="19">
        <f>100*IF(testdata[[#This Row],[pctGain]]&gt;MAX(N165:N264),1,IF(testdata[[#This Row],[pctGain]]&lt;MIN(N165:N264),0,COUNTIF(N165:N264,"&lt;"&amp;testdata[[#This Row],[pctGain]])))/100</f>
        <v>81</v>
      </c>
      <c r="W265" s="19">
        <f>(testdata[[#This Row],[rsi(3)]]+testdata[[#This Row],[sRSI(2)]]+testdata[[#This Row],[pctRank(100)]])/3</f>
        <v>76.176388457088805</v>
      </c>
    </row>
    <row r="266" spans="1:23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IF(testdata[[#This Row],[close]]&gt;F265,testdata[[#This Row],[close]]-F265,0)</f>
        <v>2.1999999999999886</v>
      </c>
      <c r="I266" s="2">
        <f>IF(testdata[[#This Row],[close]]&lt;F265,F265-testdata[[#This Row],[close]],0)</f>
        <v>0</v>
      </c>
      <c r="J266" s="2">
        <f>(J265*2+testdata[[#This Row],[gain]])/3</f>
        <v>1.4220712437583451</v>
      </c>
      <c r="K266" s="2">
        <f>(K265*2+testdata[[#This Row],[loss]])/3</f>
        <v>0.13591214706672289</v>
      </c>
      <c r="L266" s="10">
        <f>testdata[[#This Row],[avgGain]]/testdata[[#This Row],[avgLoss]]</f>
        <v>10.46316517286871</v>
      </c>
      <c r="M266" s="10">
        <f>100-100/(1+testdata[[#This Row],[rs]])</f>
        <v>91.27640590605094</v>
      </c>
      <c r="N266" s="12">
        <f>(testdata[[#This Row],[close]]-F265)/F265</f>
        <v>8.146036212833668E-3</v>
      </c>
      <c r="O266" s="1">
        <f>IF(AND(O265&gt;=0,testdata[[#This Row],[pctGain]]&gt;0),O265+1,IF(AND(O265&lt;=0,testdata[[#This Row],[pctGain]]&lt;0),O265-1,IF(AND(O265&lt;0,testdata[[#This Row],[pctGain]]&gt;0),1,IF(AND(O265&gt;0,testdata[[#This Row],[pctGain]]&lt;0),-1,0))))</f>
        <v>2</v>
      </c>
      <c r="P266" s="1">
        <f>IF(testdata[[#This Row],[streak]]&gt;O265,testdata[[#This Row],[streak]]-O265,0)</f>
        <v>1</v>
      </c>
      <c r="Q266" s="1">
        <f>IF(testdata[[#This Row],[streak]]&lt;O265,O265-testdata[[#This Row],[streak]],0)</f>
        <v>0</v>
      </c>
      <c r="R266" s="10">
        <f>(R265+testdata[[#This Row],[sGain]])/2</f>
        <v>1.1601975719288142</v>
      </c>
      <c r="S266" s="10">
        <f>(S265+testdata[[#This Row],[sLoss]])/2</f>
        <v>0.37119424393615486</v>
      </c>
      <c r="T266" s="10">
        <f>testdata[[#This Row],[avgSgain]]/testdata[[#This Row],[avgSLoss]]</f>
        <v>3.1255807192106335</v>
      </c>
      <c r="U266" s="10">
        <f>100-100/(1+testdata[[#This Row],[sRS]])</f>
        <v>75.760988135717909</v>
      </c>
      <c r="V266" s="19">
        <f>100*IF(testdata[[#This Row],[pctGain]]&gt;MAX(N166:N265),1,IF(testdata[[#This Row],[pctGain]]&lt;MIN(N166:N265),0,COUNTIF(N166:N265,"&lt;"&amp;testdata[[#This Row],[pctGain]])))/100</f>
        <v>93</v>
      </c>
      <c r="W266" s="19">
        <f>(testdata[[#This Row],[rsi(3)]]+testdata[[#This Row],[sRSI(2)]]+testdata[[#This Row],[pctRank(100)]])/3</f>
        <v>86.679131347256273</v>
      </c>
    </row>
    <row r="267" spans="1:23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IF(testdata[[#This Row],[close]]&gt;F266,testdata[[#This Row],[close]]-F266,0)</f>
        <v>0.56999999999999318</v>
      </c>
      <c r="I267" s="2">
        <f>IF(testdata[[#This Row],[close]]&lt;F266,F266-testdata[[#This Row],[close]],0)</f>
        <v>0</v>
      </c>
      <c r="J267" s="2">
        <f>(J266*2+testdata[[#This Row],[gain]])/3</f>
        <v>1.1380474958388944</v>
      </c>
      <c r="K267" s="2">
        <f>(K266*2+testdata[[#This Row],[loss]])/3</f>
        <v>9.060809804448193E-2</v>
      </c>
      <c r="L267" s="10">
        <f>testdata[[#This Row],[avgGain]]/testdata[[#This Row],[avgLoss]]</f>
        <v>12.56010798593517</v>
      </c>
      <c r="M267" s="10">
        <f>100-100/(1+testdata[[#This Row],[rs]])</f>
        <v>92.625427459447806</v>
      </c>
      <c r="N267" s="12">
        <f>(testdata[[#This Row],[close]]-F266)/F266</f>
        <v>2.093510118632215E-3</v>
      </c>
      <c r="O267" s="1">
        <f>IF(AND(O266&gt;=0,testdata[[#This Row],[pctGain]]&gt;0),O266+1,IF(AND(O266&lt;=0,testdata[[#This Row],[pctGain]]&lt;0),O266-1,IF(AND(O266&lt;0,testdata[[#This Row],[pctGain]]&gt;0),1,IF(AND(O266&gt;0,testdata[[#This Row],[pctGain]]&lt;0),-1,0))))</f>
        <v>3</v>
      </c>
      <c r="P267" s="1">
        <f>IF(testdata[[#This Row],[streak]]&gt;O266,testdata[[#This Row],[streak]]-O266,0)</f>
        <v>1</v>
      </c>
      <c r="Q267" s="1">
        <f>IF(testdata[[#This Row],[streak]]&lt;O266,O266-testdata[[#This Row],[streak]],0)</f>
        <v>0</v>
      </c>
      <c r="R267" s="10">
        <f>(R266+testdata[[#This Row],[sGain]])/2</f>
        <v>1.0800987859644071</v>
      </c>
      <c r="S267" s="10">
        <f>(S266+testdata[[#This Row],[sLoss]])/2</f>
        <v>0.18559712196807743</v>
      </c>
      <c r="T267" s="10">
        <f>testdata[[#This Row],[avgSgain]]/testdata[[#This Row],[avgSLoss]]</f>
        <v>5.8195880114465535</v>
      </c>
      <c r="U267" s="10">
        <f>100-100/(1+testdata[[#This Row],[sRS]])</f>
        <v>85.336357587562205</v>
      </c>
      <c r="V267" s="19">
        <f>100*IF(testdata[[#This Row],[pctGain]]&gt;MAX(N167:N266),1,IF(testdata[[#This Row],[pctGain]]&lt;MIN(N167:N266),0,COUNTIF(N167:N266,"&lt;"&amp;testdata[[#This Row],[pctGain]])))/100</f>
        <v>65</v>
      </c>
      <c r="W267" s="19">
        <f>(testdata[[#This Row],[rsi(3)]]+testdata[[#This Row],[sRSI(2)]]+testdata[[#This Row],[pctRank(100)]])/3</f>
        <v>80.987261682336666</v>
      </c>
    </row>
    <row r="268" spans="1:23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IF(testdata[[#This Row],[close]]&gt;F267,testdata[[#This Row],[close]]-F267,0)</f>
        <v>0</v>
      </c>
      <c r="I268" s="2">
        <f>IF(testdata[[#This Row],[close]]&lt;F267,F267-testdata[[#This Row],[close]],0)</f>
        <v>9.9999999999965894E-2</v>
      </c>
      <c r="J268" s="2">
        <f>(J267*2+testdata[[#This Row],[gain]])/3</f>
        <v>0.75869833055926295</v>
      </c>
      <c r="K268" s="2">
        <f>(K267*2+testdata[[#This Row],[loss]])/3</f>
        <v>9.3738732029643265E-2</v>
      </c>
      <c r="L268" s="10">
        <f>testdata[[#This Row],[avgGain]]/testdata[[#This Row],[avgLoss]]</f>
        <v>8.0937549946732545</v>
      </c>
      <c r="M268" s="10">
        <f>100-100/(1+testdata[[#This Row],[rs]])</f>
        <v>89.003442465892704</v>
      </c>
      <c r="N268" s="12">
        <f>(testdata[[#This Row],[close]]-F267)/F267</f>
        <v>-3.665151737280674E-4</v>
      </c>
      <c r="O268" s="1">
        <f>IF(AND(O267&gt;=0,testdata[[#This Row],[pctGain]]&gt;0),O267+1,IF(AND(O267&lt;=0,testdata[[#This Row],[pctGain]]&lt;0),O267-1,IF(AND(O267&lt;0,testdata[[#This Row],[pctGain]]&gt;0),1,IF(AND(O267&gt;0,testdata[[#This Row],[pctGain]]&lt;0),-1,0))))</f>
        <v>-1</v>
      </c>
      <c r="P268" s="1">
        <f>IF(testdata[[#This Row],[streak]]&gt;O267,testdata[[#This Row],[streak]]-O267,0)</f>
        <v>0</v>
      </c>
      <c r="Q268" s="1">
        <f>IF(testdata[[#This Row],[streak]]&lt;O267,O267-testdata[[#This Row],[streak]],0)</f>
        <v>4</v>
      </c>
      <c r="R268" s="10">
        <f>(R267+testdata[[#This Row],[sGain]])/2</f>
        <v>0.54004939298220356</v>
      </c>
      <c r="S268" s="10">
        <f>(S267+testdata[[#This Row],[sLoss]])/2</f>
        <v>2.0927985609840389</v>
      </c>
      <c r="T268" s="10">
        <f>testdata[[#This Row],[avgSgain]]/testdata[[#This Row],[avgSLoss]]</f>
        <v>0.25805130175943497</v>
      </c>
      <c r="U268" s="10">
        <f>100-100/(1+testdata[[#This Row],[sRS]])</f>
        <v>20.511985592204383</v>
      </c>
      <c r="V268" s="19">
        <f>100*IF(testdata[[#This Row],[pctGain]]&gt;MAX(N168:N267),1,IF(testdata[[#This Row],[pctGain]]&lt;MIN(N168:N267),0,COUNTIF(N168:N267,"&lt;"&amp;testdata[[#This Row],[pctGain]])))/100</f>
        <v>29</v>
      </c>
      <c r="W268" s="19">
        <f>(testdata[[#This Row],[rsi(3)]]+testdata[[#This Row],[sRSI(2)]]+testdata[[#This Row],[pctRank(100)]])/3</f>
        <v>46.171809352699029</v>
      </c>
    </row>
    <row r="269" spans="1:23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IF(testdata[[#This Row],[close]]&gt;F268,testdata[[#This Row],[close]]-F268,0)</f>
        <v>0.11000000000001364</v>
      </c>
      <c r="I269" s="2">
        <f>IF(testdata[[#This Row],[close]]&lt;F268,F268-testdata[[#This Row],[close]],0)</f>
        <v>0</v>
      </c>
      <c r="J269" s="2">
        <f>(J268*2+testdata[[#This Row],[gain]])/3</f>
        <v>0.54246555370617988</v>
      </c>
      <c r="K269" s="2">
        <f>(K268*2+testdata[[#This Row],[loss]])/3</f>
        <v>6.2492488019762177E-2</v>
      </c>
      <c r="L269" s="10">
        <f>testdata[[#This Row],[avgGain]]/testdata[[#This Row],[avgLoss]]</f>
        <v>8.6804921822705232</v>
      </c>
      <c r="M269" s="10">
        <f>100-100/(1+testdata[[#This Row],[rs]])</f>
        <v>89.669946722012085</v>
      </c>
      <c r="N269" s="12">
        <f>(testdata[[#This Row],[close]]-F268)/F268</f>
        <v>4.0331451198949051E-4</v>
      </c>
      <c r="O269" s="1">
        <f>IF(AND(O268&gt;=0,testdata[[#This Row],[pctGain]]&gt;0),O268+1,IF(AND(O268&lt;=0,testdata[[#This Row],[pctGain]]&lt;0),O268-1,IF(AND(O268&lt;0,testdata[[#This Row],[pctGain]]&gt;0),1,IF(AND(O268&gt;0,testdata[[#This Row],[pctGain]]&lt;0),-1,0))))</f>
        <v>1</v>
      </c>
      <c r="P269" s="1">
        <f>IF(testdata[[#This Row],[streak]]&gt;O268,testdata[[#This Row],[streak]]-O268,0)</f>
        <v>2</v>
      </c>
      <c r="Q269" s="1">
        <f>IF(testdata[[#This Row],[streak]]&lt;O268,O268-testdata[[#This Row],[streak]],0)</f>
        <v>0</v>
      </c>
      <c r="R269" s="10">
        <f>(R268+testdata[[#This Row],[sGain]])/2</f>
        <v>1.2700246964911017</v>
      </c>
      <c r="S269" s="10">
        <f>(S268+testdata[[#This Row],[sLoss]])/2</f>
        <v>1.0463992804920195</v>
      </c>
      <c r="T269" s="10">
        <f>testdata[[#This Row],[avgSgain]]/testdata[[#This Row],[avgSLoss]]</f>
        <v>1.2137094512277695</v>
      </c>
      <c r="U269" s="10">
        <f>100-100/(1+testdata[[#This Row],[sRS]])</f>
        <v>54.826953489972269</v>
      </c>
      <c r="V269" s="19">
        <f>100*IF(testdata[[#This Row],[pctGain]]&gt;MAX(N169:N268),1,IF(testdata[[#This Row],[pctGain]]&lt;MIN(N169:N268),0,COUNTIF(N169:N268,"&lt;"&amp;testdata[[#This Row],[pctGain]])))/100</f>
        <v>39</v>
      </c>
      <c r="W269" s="19">
        <f>(testdata[[#This Row],[rsi(3)]]+testdata[[#This Row],[sRSI(2)]]+testdata[[#This Row],[pctRank(100)]])/3</f>
        <v>61.165633403994782</v>
      </c>
    </row>
    <row r="270" spans="1:23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IF(testdata[[#This Row],[close]]&gt;F269,testdata[[#This Row],[close]]-F269,0)</f>
        <v>3.1599999999999682</v>
      </c>
      <c r="I270" s="2">
        <f>IF(testdata[[#This Row],[close]]&lt;F269,F269-testdata[[#This Row],[close]],0)</f>
        <v>0</v>
      </c>
      <c r="J270" s="2">
        <f>(J269*2+testdata[[#This Row],[gain]])/3</f>
        <v>1.4149770358041094</v>
      </c>
      <c r="K270" s="2">
        <f>(K269*2+testdata[[#This Row],[loss]])/3</f>
        <v>4.1661658679841451E-2</v>
      </c>
      <c r="L270" s="10">
        <f>testdata[[#This Row],[avgGain]]/testdata[[#This Row],[avgLoss]]</f>
        <v>33.963530993276677</v>
      </c>
      <c r="M270" s="10">
        <f>100-100/(1+testdata[[#This Row],[rs]])</f>
        <v>97.139876975834341</v>
      </c>
      <c r="N270" s="12">
        <f>(testdata[[#This Row],[close]]-F269)/F269</f>
        <v>1.1581455011911188E-2</v>
      </c>
      <c r="O270" s="1">
        <f>IF(AND(O269&gt;=0,testdata[[#This Row],[pctGain]]&gt;0),O269+1,IF(AND(O269&lt;=0,testdata[[#This Row],[pctGain]]&lt;0),O269-1,IF(AND(O269&lt;0,testdata[[#This Row],[pctGain]]&gt;0),1,IF(AND(O269&gt;0,testdata[[#This Row],[pctGain]]&lt;0),-1,0))))</f>
        <v>2</v>
      </c>
      <c r="P270" s="1">
        <f>IF(testdata[[#This Row],[streak]]&gt;O269,testdata[[#This Row],[streak]]-O269,0)</f>
        <v>1</v>
      </c>
      <c r="Q270" s="1">
        <f>IF(testdata[[#This Row],[streak]]&lt;O269,O269-testdata[[#This Row],[streak]],0)</f>
        <v>0</v>
      </c>
      <c r="R270" s="10">
        <f>(R269+testdata[[#This Row],[sGain]])/2</f>
        <v>1.1350123482455508</v>
      </c>
      <c r="S270" s="10">
        <f>(S269+testdata[[#This Row],[sLoss]])/2</f>
        <v>0.52319964024600973</v>
      </c>
      <c r="T270" s="10">
        <f>testdata[[#This Row],[avgSgain]]/testdata[[#This Row],[avgSLoss]]</f>
        <v>2.1693676006961038</v>
      </c>
      <c r="U270" s="10">
        <f>100-100/(1+testdata[[#This Row],[sRS]])</f>
        <v>68.447964200165202</v>
      </c>
      <c r="V270" s="19">
        <f>100*IF(testdata[[#This Row],[pctGain]]&gt;MAX(N170:N269),1,IF(testdata[[#This Row],[pctGain]]&lt;MIN(N170:N269),0,COUNTIF(N170:N269,"&lt;"&amp;testdata[[#This Row],[pctGain]])))/100</f>
        <v>1</v>
      </c>
      <c r="W270" s="19">
        <f>(testdata[[#This Row],[rsi(3)]]+testdata[[#This Row],[sRSI(2)]]+testdata[[#This Row],[pctRank(100)]])/3</f>
        <v>55.529280391999841</v>
      </c>
    </row>
    <row r="271" spans="1:23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IF(testdata[[#This Row],[close]]&gt;F270,testdata[[#This Row],[close]]-F270,0)</f>
        <v>0</v>
      </c>
      <c r="I271" s="2">
        <f>IF(testdata[[#This Row],[close]]&lt;F270,F270-testdata[[#This Row],[close]],0)</f>
        <v>1.8299999999999841</v>
      </c>
      <c r="J271" s="2">
        <f>(J270*2+testdata[[#This Row],[gain]])/3</f>
        <v>0.94331802386940622</v>
      </c>
      <c r="K271" s="2">
        <f>(K270*2+testdata[[#This Row],[loss]])/3</f>
        <v>0.63777443911988907</v>
      </c>
      <c r="L271" s="10">
        <f>testdata[[#This Row],[avgGain]]/testdata[[#This Row],[avgLoss]]</f>
        <v>1.479077814989197</v>
      </c>
      <c r="M271" s="10">
        <f>100-100/(1+testdata[[#This Row],[rs]])</f>
        <v>59.662419874288716</v>
      </c>
      <c r="N271" s="12">
        <f>(testdata[[#This Row],[close]]-F270)/F270</f>
        <v>-6.6301945581681253E-3</v>
      </c>
      <c r="O271" s="1">
        <f>IF(AND(O270&gt;=0,testdata[[#This Row],[pctGain]]&gt;0),O270+1,IF(AND(O270&lt;=0,testdata[[#This Row],[pctGain]]&lt;0),O270-1,IF(AND(O270&lt;0,testdata[[#This Row],[pctGain]]&gt;0),1,IF(AND(O270&gt;0,testdata[[#This Row],[pctGain]]&lt;0),-1,0))))</f>
        <v>-1</v>
      </c>
      <c r="P271" s="1">
        <f>IF(testdata[[#This Row],[streak]]&gt;O270,testdata[[#This Row],[streak]]-O270,0)</f>
        <v>0</v>
      </c>
      <c r="Q271" s="1">
        <f>IF(testdata[[#This Row],[streak]]&lt;O270,O270-testdata[[#This Row],[streak]],0)</f>
        <v>3</v>
      </c>
      <c r="R271" s="10">
        <f>(R270+testdata[[#This Row],[sGain]])/2</f>
        <v>0.56750617412277538</v>
      </c>
      <c r="S271" s="10">
        <f>(S270+testdata[[#This Row],[sLoss]])/2</f>
        <v>1.761599820123005</v>
      </c>
      <c r="T271" s="10">
        <f>testdata[[#This Row],[avgSgain]]/testdata[[#This Row],[avgSLoss]]</f>
        <v>0.32215385562604615</v>
      </c>
      <c r="U271" s="10">
        <f>100-100/(1+testdata[[#This Row],[sRS]])</f>
        <v>24.365837172066847</v>
      </c>
      <c r="V271" s="19">
        <f>100*IF(testdata[[#This Row],[pctGain]]&gt;MAX(N171:N270),1,IF(testdata[[#This Row],[pctGain]]&lt;MIN(N171:N270),0,COUNTIF(N171:N270,"&lt;"&amp;testdata[[#This Row],[pctGain]])))/100</f>
        <v>1</v>
      </c>
      <c r="W271" s="19">
        <f>(testdata[[#This Row],[rsi(3)]]+testdata[[#This Row],[sRSI(2)]]+testdata[[#This Row],[pctRank(100)]])/3</f>
        <v>28.342752348785186</v>
      </c>
    </row>
    <row r="272" spans="1:23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IF(testdata[[#This Row],[close]]&gt;F271,testdata[[#This Row],[close]]-F271,0)</f>
        <v>0</v>
      </c>
      <c r="I272" s="2">
        <f>IF(testdata[[#This Row],[close]]&lt;F271,F271-testdata[[#This Row],[close]],0)</f>
        <v>2.8100000000000023</v>
      </c>
      <c r="J272" s="2">
        <f>(J271*2+testdata[[#This Row],[gain]])/3</f>
        <v>0.62887868257960411</v>
      </c>
      <c r="K272" s="2">
        <f>(K271*2+testdata[[#This Row],[loss]])/3</f>
        <v>1.3618496260799269</v>
      </c>
      <c r="L272" s="10">
        <f>testdata[[#This Row],[avgGain]]/testdata[[#This Row],[avgLoss]]</f>
        <v>0.4617827626019374</v>
      </c>
      <c r="M272" s="10">
        <f>100-100/(1+testdata[[#This Row],[rs]])</f>
        <v>31.590382265828296</v>
      </c>
      <c r="N272" s="12">
        <f>(testdata[[#This Row],[close]]-F271)/F271</f>
        <v>-1.0248741702531192E-2</v>
      </c>
      <c r="O272" s="1">
        <f>IF(AND(O271&gt;=0,testdata[[#This Row],[pctGain]]&gt;0),O271+1,IF(AND(O271&lt;=0,testdata[[#This Row],[pctGain]]&lt;0),O271-1,IF(AND(O271&lt;0,testdata[[#This Row],[pctGain]]&gt;0),1,IF(AND(O271&gt;0,testdata[[#This Row],[pctGain]]&lt;0),-1,0))))</f>
        <v>-2</v>
      </c>
      <c r="P272" s="1">
        <f>IF(testdata[[#This Row],[streak]]&gt;O271,testdata[[#This Row],[streak]]-O271,0)</f>
        <v>0</v>
      </c>
      <c r="Q272" s="1">
        <f>IF(testdata[[#This Row],[streak]]&lt;O271,O271-testdata[[#This Row],[streak]],0)</f>
        <v>1</v>
      </c>
      <c r="R272" s="10">
        <f>(R271+testdata[[#This Row],[sGain]])/2</f>
        <v>0.28375308706138769</v>
      </c>
      <c r="S272" s="10">
        <f>(S271+testdata[[#This Row],[sLoss]])/2</f>
        <v>1.3807999100615025</v>
      </c>
      <c r="T272" s="10">
        <f>testdata[[#This Row],[avgSgain]]/testdata[[#This Row],[avgSLoss]]</f>
        <v>0.2054990625316227</v>
      </c>
      <c r="U272" s="10">
        <f>100-100/(1+testdata[[#This Row],[sRS]])</f>
        <v>17.046804009956006</v>
      </c>
      <c r="V272" s="19">
        <f>100*IF(testdata[[#This Row],[pctGain]]&gt;MAX(N172:N271),1,IF(testdata[[#This Row],[pctGain]]&lt;MIN(N172:N271),0,COUNTIF(N172:N271,"&lt;"&amp;testdata[[#This Row],[pctGain]])))/100</f>
        <v>0</v>
      </c>
      <c r="W272" s="19">
        <f>(testdata[[#This Row],[rsi(3)]]+testdata[[#This Row],[sRSI(2)]]+testdata[[#This Row],[pctRank(100)]])/3</f>
        <v>16.212395425261434</v>
      </c>
    </row>
    <row r="273" spans="1:23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IF(testdata[[#This Row],[close]]&gt;F272,testdata[[#This Row],[close]]-F272,0)</f>
        <v>0.13999999999998636</v>
      </c>
      <c r="I273" s="2">
        <f>IF(testdata[[#This Row],[close]]&lt;F272,F272-testdata[[#This Row],[close]],0)</f>
        <v>0</v>
      </c>
      <c r="J273" s="2">
        <f>(J272*2+testdata[[#This Row],[gain]])/3</f>
        <v>0.46591912171973154</v>
      </c>
      <c r="K273" s="2">
        <f>(K272*2+testdata[[#This Row],[loss]])/3</f>
        <v>0.90789975071995122</v>
      </c>
      <c r="L273" s="10">
        <f>testdata[[#This Row],[avgGain]]/testdata[[#This Row],[avgLoss]]</f>
        <v>0.51318344492358825</v>
      </c>
      <c r="M273" s="10">
        <f>100-100/(1+testdata[[#This Row],[rs]])</f>
        <v>33.914159360202532</v>
      </c>
      <c r="N273" s="12">
        <f>(testdata[[#This Row],[close]]-F272)/F272</f>
        <v>5.1590079964618913E-4</v>
      </c>
      <c r="O273" s="1">
        <f>IF(AND(O272&gt;=0,testdata[[#This Row],[pctGain]]&gt;0),O272+1,IF(AND(O272&lt;=0,testdata[[#This Row],[pctGain]]&lt;0),O272-1,IF(AND(O272&lt;0,testdata[[#This Row],[pctGain]]&gt;0),1,IF(AND(O272&gt;0,testdata[[#This Row],[pctGain]]&lt;0),-1,0))))</f>
        <v>1</v>
      </c>
      <c r="P273" s="1">
        <f>IF(testdata[[#This Row],[streak]]&gt;O272,testdata[[#This Row],[streak]]-O272,0)</f>
        <v>3</v>
      </c>
      <c r="Q273" s="1">
        <f>IF(testdata[[#This Row],[streak]]&lt;O272,O272-testdata[[#This Row],[streak]],0)</f>
        <v>0</v>
      </c>
      <c r="R273" s="10">
        <f>(R272+testdata[[#This Row],[sGain]])/2</f>
        <v>1.6418765435306939</v>
      </c>
      <c r="S273" s="10">
        <f>(S272+testdata[[#This Row],[sLoss]])/2</f>
        <v>0.69039995503075124</v>
      </c>
      <c r="T273" s="10">
        <f>testdata[[#This Row],[avgSgain]]/testdata[[#This Row],[avgSLoss]]</f>
        <v>2.3781527382306429</v>
      </c>
      <c r="U273" s="10">
        <f>100-100/(1+testdata[[#This Row],[sRS]])</f>
        <v>70.39802289923206</v>
      </c>
      <c r="V273" s="19">
        <f>100*IF(testdata[[#This Row],[pctGain]]&gt;MAX(N173:N272),1,IF(testdata[[#This Row],[pctGain]]&lt;MIN(N173:N272),0,COUNTIF(N173:N272,"&lt;"&amp;testdata[[#This Row],[pctGain]])))/100</f>
        <v>44</v>
      </c>
      <c r="W273" s="19">
        <f>(testdata[[#This Row],[rsi(3)]]+testdata[[#This Row],[sRSI(2)]]+testdata[[#This Row],[pctRank(100)]])/3</f>
        <v>49.4373940864782</v>
      </c>
    </row>
    <row r="274" spans="1:23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IF(testdata[[#This Row],[close]]&gt;F273,testdata[[#This Row],[close]]-F273,0)</f>
        <v>0</v>
      </c>
      <c r="I274" s="2">
        <f>IF(testdata[[#This Row],[close]]&lt;F273,F273-testdata[[#This Row],[close]],0)</f>
        <v>0.31000000000000227</v>
      </c>
      <c r="J274" s="2">
        <f>(J273*2+testdata[[#This Row],[gain]])/3</f>
        <v>0.31061274781315434</v>
      </c>
      <c r="K274" s="2">
        <f>(K273*2+testdata[[#This Row],[loss]])/3</f>
        <v>0.70859983381330149</v>
      </c>
      <c r="L274" s="10">
        <f>testdata[[#This Row],[avgGain]]/testdata[[#This Row],[avgLoss]]</f>
        <v>0.4383471925777972</v>
      </c>
      <c r="M274" s="10">
        <f>100-100/(1+testdata[[#This Row],[rs]])</f>
        <v>30.475756815862653</v>
      </c>
      <c r="N274" s="12">
        <f>(testdata[[#This Row],[close]]-F273)/F273</f>
        <v>-1.141762734337602E-3</v>
      </c>
      <c r="O274" s="1">
        <f>IF(AND(O273&gt;=0,testdata[[#This Row],[pctGain]]&gt;0),O273+1,IF(AND(O273&lt;=0,testdata[[#This Row],[pctGain]]&lt;0),O273-1,IF(AND(O273&lt;0,testdata[[#This Row],[pctGain]]&gt;0),1,IF(AND(O273&gt;0,testdata[[#This Row],[pctGain]]&lt;0),-1,0))))</f>
        <v>-1</v>
      </c>
      <c r="P274" s="1">
        <f>IF(testdata[[#This Row],[streak]]&gt;O273,testdata[[#This Row],[streak]]-O273,0)</f>
        <v>0</v>
      </c>
      <c r="Q274" s="1">
        <f>IF(testdata[[#This Row],[streak]]&lt;O273,O273-testdata[[#This Row],[streak]],0)</f>
        <v>2</v>
      </c>
      <c r="R274" s="10">
        <f>(R273+testdata[[#This Row],[sGain]])/2</f>
        <v>0.82093827176534695</v>
      </c>
      <c r="S274" s="10">
        <f>(S273+testdata[[#This Row],[sLoss]])/2</f>
        <v>1.3451999775153756</v>
      </c>
      <c r="T274" s="10">
        <f>testdata[[#This Row],[avgSgain]]/testdata[[#This Row],[avgSLoss]]</f>
        <v>0.61027229072783984</v>
      </c>
      <c r="U274" s="10">
        <f>100-100/(1+testdata[[#This Row],[sRS]])</f>
        <v>37.898701619711652</v>
      </c>
      <c r="V274" s="19">
        <f>100*IF(testdata[[#This Row],[pctGain]]&gt;MAX(N174:N273),1,IF(testdata[[#This Row],[pctGain]]&lt;MIN(N174:N273),0,COUNTIF(N174:N273,"&lt;"&amp;testdata[[#This Row],[pctGain]])))/100</f>
        <v>25</v>
      </c>
      <c r="W274" s="19">
        <f>(testdata[[#This Row],[rsi(3)]]+testdata[[#This Row],[sRSI(2)]]+testdata[[#This Row],[pctRank(100)]])/3</f>
        <v>31.124819478524767</v>
      </c>
    </row>
    <row r="275" spans="1:23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IF(testdata[[#This Row],[close]]&gt;F274,testdata[[#This Row],[close]]-F274,0)</f>
        <v>0</v>
      </c>
      <c r="I275" s="2">
        <f>IF(testdata[[#This Row],[close]]&lt;F274,F274-testdata[[#This Row],[close]],0)</f>
        <v>5.9099999999999682</v>
      </c>
      <c r="J275" s="2">
        <f>(J274*2+testdata[[#This Row],[gain]])/3</f>
        <v>0.20707516520876956</v>
      </c>
      <c r="K275" s="2">
        <f>(K274*2+testdata[[#This Row],[loss]])/3</f>
        <v>2.4423998892088572</v>
      </c>
      <c r="L275" s="10">
        <f>testdata[[#This Row],[avgGain]]/testdata[[#This Row],[avgLoss]]</f>
        <v>8.4783481248783307E-2</v>
      </c>
      <c r="M275" s="10">
        <f>100-100/(1+testdata[[#This Row],[rs]])</f>
        <v>7.8157054116626199</v>
      </c>
      <c r="N275" s="12">
        <f>(testdata[[#This Row],[close]]-F274)/F274</f>
        <v>-2.1792035398229971E-2</v>
      </c>
      <c r="O275" s="1">
        <f>IF(AND(O274&gt;=0,testdata[[#This Row],[pctGain]]&gt;0),O274+1,IF(AND(O274&lt;=0,testdata[[#This Row],[pctGain]]&lt;0),O274-1,IF(AND(O274&lt;0,testdata[[#This Row],[pctGain]]&gt;0),1,IF(AND(O274&gt;0,testdata[[#This Row],[pctGain]]&lt;0),-1,0))))</f>
        <v>-2</v>
      </c>
      <c r="P275" s="1">
        <f>IF(testdata[[#This Row],[streak]]&gt;O274,testdata[[#This Row],[streak]]-O274,0)</f>
        <v>0</v>
      </c>
      <c r="Q275" s="1">
        <f>IF(testdata[[#This Row],[streak]]&lt;O274,O274-testdata[[#This Row],[streak]],0)</f>
        <v>1</v>
      </c>
      <c r="R275" s="10">
        <f>(R274+testdata[[#This Row],[sGain]])/2</f>
        <v>0.41046913588267347</v>
      </c>
      <c r="S275" s="10">
        <f>(S274+testdata[[#This Row],[sLoss]])/2</f>
        <v>1.1725999887576877</v>
      </c>
      <c r="T275" s="10">
        <f>testdata[[#This Row],[avgSgain]]/testdata[[#This Row],[avgSLoss]]</f>
        <v>0.35005043477575454</v>
      </c>
      <c r="U275" s="10">
        <f>100-100/(1+testdata[[#This Row],[sRS]])</f>
        <v>25.928693162777904</v>
      </c>
      <c r="V275" s="19">
        <f>100*IF(testdata[[#This Row],[pctGain]]&gt;MAX(N175:N274),1,IF(testdata[[#This Row],[pctGain]]&lt;MIN(N175:N274),0,COUNTIF(N175:N274,"&lt;"&amp;testdata[[#This Row],[pctGain]])))/100</f>
        <v>0</v>
      </c>
      <c r="W275" s="19">
        <f>(testdata[[#This Row],[rsi(3)]]+testdata[[#This Row],[sRSI(2)]]+testdata[[#This Row],[pctRank(100)]])/3</f>
        <v>11.248132858146841</v>
      </c>
    </row>
    <row r="276" spans="1:23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IF(testdata[[#This Row],[close]]&gt;F275,testdata[[#This Row],[close]]-F275,0)</f>
        <v>0</v>
      </c>
      <c r="I276" s="2">
        <f>IF(testdata[[#This Row],[close]]&lt;F275,F275-testdata[[#This Row],[close]],0)</f>
        <v>11.090000000000032</v>
      </c>
      <c r="J276" s="2">
        <f>(J275*2+testdata[[#This Row],[gain]])/3</f>
        <v>0.1380501101391797</v>
      </c>
      <c r="K276" s="2">
        <f>(K275*2+testdata[[#This Row],[loss]])/3</f>
        <v>5.3249332594725827</v>
      </c>
      <c r="L276" s="10">
        <f>testdata[[#This Row],[avgGain]]/testdata[[#This Row],[avgLoss]]</f>
        <v>2.592522824461712E-2</v>
      </c>
      <c r="M276" s="10">
        <f>100-100/(1+testdata[[#This Row],[rs]])</f>
        <v>2.5270095257308185</v>
      </c>
      <c r="N276" s="12">
        <f>(testdata[[#This Row],[close]]-F275)/F275</f>
        <v>-4.1803309585736484E-2</v>
      </c>
      <c r="O276" s="1">
        <f>IF(AND(O275&gt;=0,testdata[[#This Row],[pctGain]]&gt;0),O275+1,IF(AND(O275&lt;=0,testdata[[#This Row],[pctGain]]&lt;0),O275-1,IF(AND(O275&lt;0,testdata[[#This Row],[pctGain]]&gt;0),1,IF(AND(O275&gt;0,testdata[[#This Row],[pctGain]]&lt;0),-1,0))))</f>
        <v>-3</v>
      </c>
      <c r="P276" s="1">
        <f>IF(testdata[[#This Row],[streak]]&gt;O275,testdata[[#This Row],[streak]]-O275,0)</f>
        <v>0</v>
      </c>
      <c r="Q276" s="1">
        <f>IF(testdata[[#This Row],[streak]]&lt;O275,O275-testdata[[#This Row],[streak]],0)</f>
        <v>1</v>
      </c>
      <c r="R276" s="10">
        <f>(R275+testdata[[#This Row],[sGain]])/2</f>
        <v>0.20523456794133674</v>
      </c>
      <c r="S276" s="10">
        <f>(S275+testdata[[#This Row],[sLoss]])/2</f>
        <v>1.0862999943788438</v>
      </c>
      <c r="T276" s="10">
        <f>testdata[[#This Row],[avgSgain]]/testdata[[#This Row],[avgSLoss]]</f>
        <v>0.18892991715303442</v>
      </c>
      <c r="U276" s="10">
        <f>100-100/(1+testdata[[#This Row],[sRS]])</f>
        <v>15.890753056785599</v>
      </c>
      <c r="V276" s="19">
        <f>100*IF(testdata[[#This Row],[pctGain]]&gt;MAX(N176:N275),1,IF(testdata[[#This Row],[pctGain]]&lt;MIN(N176:N275),0,COUNTIF(N176:N275,"&lt;"&amp;testdata[[#This Row],[pctGain]])))/100</f>
        <v>0</v>
      </c>
      <c r="W276" s="19">
        <f>(testdata[[#This Row],[rsi(3)]]+testdata[[#This Row],[sRSI(2)]]+testdata[[#This Row],[pctRank(100)]])/3</f>
        <v>6.139254194172139</v>
      </c>
    </row>
    <row r="277" spans="1:23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IF(testdata[[#This Row],[close]]&gt;F276,testdata[[#This Row],[close]]-F276,0)</f>
        <v>5.0099999999999909</v>
      </c>
      <c r="I277" s="2">
        <f>IF(testdata[[#This Row],[close]]&lt;F276,F276-testdata[[#This Row],[close]],0)</f>
        <v>0</v>
      </c>
      <c r="J277" s="2">
        <f>(J276*2+testdata[[#This Row],[gain]])/3</f>
        <v>1.7620334067594501</v>
      </c>
      <c r="K277" s="2">
        <f>(K276*2+testdata[[#This Row],[loss]])/3</f>
        <v>3.549955506315055</v>
      </c>
      <c r="L277" s="10">
        <f>testdata[[#This Row],[avgGain]]/testdata[[#This Row],[avgLoss]]</f>
        <v>0.49635365953881661</v>
      </c>
      <c r="M277" s="10">
        <f>100-100/(1+testdata[[#This Row],[rs]])</f>
        <v>33.170878847704699</v>
      </c>
      <c r="N277" s="12">
        <f>(testdata[[#This Row],[close]]-F276)/F276</f>
        <v>1.9708890637293437E-2</v>
      </c>
      <c r="O277" s="1">
        <f>IF(AND(O276&gt;=0,testdata[[#This Row],[pctGain]]&gt;0),O276+1,IF(AND(O276&lt;=0,testdata[[#This Row],[pctGain]]&lt;0),O276-1,IF(AND(O276&lt;0,testdata[[#This Row],[pctGain]]&gt;0),1,IF(AND(O276&gt;0,testdata[[#This Row],[pctGain]]&lt;0),-1,0))))</f>
        <v>1</v>
      </c>
      <c r="P277" s="1">
        <f>IF(testdata[[#This Row],[streak]]&gt;O276,testdata[[#This Row],[streak]]-O276,0)</f>
        <v>4</v>
      </c>
      <c r="Q277" s="1">
        <f>IF(testdata[[#This Row],[streak]]&lt;O276,O276-testdata[[#This Row],[streak]],0)</f>
        <v>0</v>
      </c>
      <c r="R277" s="10">
        <f>(R276+testdata[[#This Row],[sGain]])/2</f>
        <v>2.1026172839706683</v>
      </c>
      <c r="S277" s="10">
        <f>(S276+testdata[[#This Row],[sLoss]])/2</f>
        <v>0.54314999718942192</v>
      </c>
      <c r="T277" s="10">
        <f>testdata[[#This Row],[avgSgain]]/testdata[[#This Row],[avgSLoss]]</f>
        <v>3.8711539995412849</v>
      </c>
      <c r="U277" s="10">
        <f>100-100/(1+testdata[[#This Row],[sRS]])</f>
        <v>79.470983670518947</v>
      </c>
      <c r="V277" s="19">
        <f>100*IF(testdata[[#This Row],[pctGain]]&gt;MAX(N177:N276),1,IF(testdata[[#This Row],[pctGain]]&lt;MIN(N177:N276),0,COUNTIF(N177:N276,"&lt;"&amp;testdata[[#This Row],[pctGain]])))/100</f>
        <v>1</v>
      </c>
      <c r="W277" s="19">
        <f>(testdata[[#This Row],[rsi(3)]]+testdata[[#This Row],[sRSI(2)]]+testdata[[#This Row],[pctRank(100)]])/3</f>
        <v>37.880620839407882</v>
      </c>
    </row>
    <row r="278" spans="1:23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IF(testdata[[#This Row],[close]]&gt;F277,testdata[[#This Row],[close]]-F277,0)</f>
        <v>0</v>
      </c>
      <c r="I278" s="2">
        <f>IF(testdata[[#This Row],[close]]&lt;F277,F277-testdata[[#This Row],[close]],0)</f>
        <v>1.4099999999999682</v>
      </c>
      <c r="J278" s="2">
        <f>(J277*2+testdata[[#This Row],[gain]])/3</f>
        <v>1.1746889378396335</v>
      </c>
      <c r="K278" s="2">
        <f>(K277*2+testdata[[#This Row],[loss]])/3</f>
        <v>2.8366370042100257</v>
      </c>
      <c r="L278" s="10">
        <f>testdata[[#This Row],[avgGain]]/testdata[[#This Row],[avgLoss]]</f>
        <v>0.41411323905603925</v>
      </c>
      <c r="M278" s="10">
        <f>100-100/(1+testdata[[#This Row],[rs]])</f>
        <v>29.284305359623929</v>
      </c>
      <c r="N278" s="12">
        <f>(testdata[[#This Row],[close]]-F277)/F277</f>
        <v>-5.4396049535124736E-3</v>
      </c>
      <c r="O278" s="1">
        <f>IF(AND(O277&gt;=0,testdata[[#This Row],[pctGain]]&gt;0),O277+1,IF(AND(O277&lt;=0,testdata[[#This Row],[pctGain]]&lt;0),O277-1,IF(AND(O277&lt;0,testdata[[#This Row],[pctGain]]&gt;0),1,IF(AND(O277&gt;0,testdata[[#This Row],[pctGain]]&lt;0),-1,0))))</f>
        <v>-1</v>
      </c>
      <c r="P278" s="1">
        <f>IF(testdata[[#This Row],[streak]]&gt;O277,testdata[[#This Row],[streak]]-O277,0)</f>
        <v>0</v>
      </c>
      <c r="Q278" s="1">
        <f>IF(testdata[[#This Row],[streak]]&lt;O277,O277-testdata[[#This Row],[streak]],0)</f>
        <v>2</v>
      </c>
      <c r="R278" s="10">
        <f>(R277+testdata[[#This Row],[sGain]])/2</f>
        <v>1.0513086419853341</v>
      </c>
      <c r="S278" s="10">
        <f>(S277+testdata[[#This Row],[sLoss]])/2</f>
        <v>1.2715749985947109</v>
      </c>
      <c r="T278" s="10">
        <f>testdata[[#This Row],[avgSgain]]/testdata[[#This Row],[avgSLoss]]</f>
        <v>0.82677674784986688</v>
      </c>
      <c r="U278" s="10">
        <f>100-100/(1+testdata[[#This Row],[sRS]])</f>
        <v>45.258773346167821</v>
      </c>
      <c r="V278" s="19">
        <f>100*IF(testdata[[#This Row],[pctGain]]&gt;MAX(N178:N277),1,IF(testdata[[#This Row],[pctGain]]&lt;MIN(N178:N277),0,COUNTIF(N178:N277,"&lt;"&amp;testdata[[#This Row],[pctGain]])))/100</f>
        <v>4</v>
      </c>
      <c r="W278" s="19">
        <f>(testdata[[#This Row],[rsi(3)]]+testdata[[#This Row],[sRSI(2)]]+testdata[[#This Row],[pctRank(100)]])/3</f>
        <v>26.181026235263914</v>
      </c>
    </row>
    <row r="279" spans="1:23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IF(testdata[[#This Row],[close]]&gt;F278,testdata[[#This Row],[close]]-F278,0)</f>
        <v>0</v>
      </c>
      <c r="I279" s="2">
        <f>IF(testdata[[#This Row],[close]]&lt;F278,F278-testdata[[#This Row],[close]],0)</f>
        <v>9.6700000000000159</v>
      </c>
      <c r="J279" s="2">
        <f>(J278*2+testdata[[#This Row],[gain]])/3</f>
        <v>0.78312595855975564</v>
      </c>
      <c r="K279" s="2">
        <f>(K278*2+testdata[[#This Row],[loss]])/3</f>
        <v>5.1144246694733555</v>
      </c>
      <c r="L279" s="10">
        <f>testdata[[#This Row],[avgGain]]/testdata[[#This Row],[avgLoss]]</f>
        <v>0.15312102712823727</v>
      </c>
      <c r="M279" s="10">
        <f>100-100/(1+testdata[[#This Row],[rs]])</f>
        <v>13.278834010127611</v>
      </c>
      <c r="N279" s="12">
        <f>(testdata[[#This Row],[close]]-F278)/F278</f>
        <v>-3.7509697439875936E-2</v>
      </c>
      <c r="O279" s="1">
        <f>IF(AND(O278&gt;=0,testdata[[#This Row],[pctGain]]&gt;0),O278+1,IF(AND(O278&lt;=0,testdata[[#This Row],[pctGain]]&lt;0),O278-1,IF(AND(O278&lt;0,testdata[[#This Row],[pctGain]]&gt;0),1,IF(AND(O278&gt;0,testdata[[#This Row],[pctGain]]&lt;0),-1,0))))</f>
        <v>-2</v>
      </c>
      <c r="P279" s="1">
        <f>IF(testdata[[#This Row],[streak]]&gt;O278,testdata[[#This Row],[streak]]-O278,0)</f>
        <v>0</v>
      </c>
      <c r="Q279" s="1">
        <f>IF(testdata[[#This Row],[streak]]&lt;O278,O278-testdata[[#This Row],[streak]],0)</f>
        <v>1</v>
      </c>
      <c r="R279" s="10">
        <f>(R278+testdata[[#This Row],[sGain]])/2</f>
        <v>0.52565432099266707</v>
      </c>
      <c r="S279" s="10">
        <f>(S278+testdata[[#This Row],[sLoss]])/2</f>
        <v>1.1357874992973556</v>
      </c>
      <c r="T279" s="10">
        <f>testdata[[#This Row],[avgSgain]]/testdata[[#This Row],[avgSLoss]]</f>
        <v>0.46281044765667723</v>
      </c>
      <c r="U279" s="10">
        <f>100-100/(1+testdata[[#This Row],[sRS]])</f>
        <v>31.638442861689157</v>
      </c>
      <c r="V279" s="19">
        <f>100*IF(testdata[[#This Row],[pctGain]]&gt;MAX(N179:N278),1,IF(testdata[[#This Row],[pctGain]]&lt;MIN(N179:N278),0,COUNTIF(N179:N278,"&lt;"&amp;testdata[[#This Row],[pctGain]])))/100</f>
        <v>1</v>
      </c>
      <c r="W279" s="19">
        <f>(testdata[[#This Row],[rsi(3)]]+testdata[[#This Row],[sRSI(2)]]+testdata[[#This Row],[pctRank(100)]])/3</f>
        <v>15.305758957272255</v>
      </c>
    </row>
    <row r="280" spans="1:23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IF(testdata[[#This Row],[close]]&gt;F279,testdata[[#This Row],[close]]-F279,0)</f>
        <v>3.7300000000000182</v>
      </c>
      <c r="I280" s="2">
        <f>IF(testdata[[#This Row],[close]]&lt;F279,F279-testdata[[#This Row],[close]],0)</f>
        <v>0</v>
      </c>
      <c r="J280" s="2">
        <f>(J279*2+testdata[[#This Row],[gain]])/3</f>
        <v>1.7654173057065099</v>
      </c>
      <c r="K280" s="2">
        <f>(K279*2+testdata[[#This Row],[loss]])/3</f>
        <v>3.4096164463155705</v>
      </c>
      <c r="L280" s="10">
        <f>testdata[[#This Row],[avgGain]]/testdata[[#This Row],[avgLoss]]</f>
        <v>0.51777592392077376</v>
      </c>
      <c r="M280" s="10">
        <f>100-100/(1+testdata[[#This Row],[rs]])</f>
        <v>34.114121574892039</v>
      </c>
      <c r="N280" s="12">
        <f>(testdata[[#This Row],[close]]-F279)/F279</f>
        <v>1.5032442671180504E-2</v>
      </c>
      <c r="O280" s="1">
        <f>IF(AND(O279&gt;=0,testdata[[#This Row],[pctGain]]&gt;0),O279+1,IF(AND(O279&lt;=0,testdata[[#This Row],[pctGain]]&lt;0),O279-1,IF(AND(O279&lt;0,testdata[[#This Row],[pctGain]]&gt;0),1,IF(AND(O279&gt;0,testdata[[#This Row],[pctGain]]&lt;0),-1,0))))</f>
        <v>1</v>
      </c>
      <c r="P280" s="1">
        <f>IF(testdata[[#This Row],[streak]]&gt;O279,testdata[[#This Row],[streak]]-O279,0)</f>
        <v>3</v>
      </c>
      <c r="Q280" s="1">
        <f>IF(testdata[[#This Row],[streak]]&lt;O279,O279-testdata[[#This Row],[streak]],0)</f>
        <v>0</v>
      </c>
      <c r="R280" s="10">
        <f>(R279+testdata[[#This Row],[sGain]])/2</f>
        <v>1.7628271604963335</v>
      </c>
      <c r="S280" s="10">
        <f>(S279+testdata[[#This Row],[sLoss]])/2</f>
        <v>0.56789374964867778</v>
      </c>
      <c r="T280" s="10">
        <f>testdata[[#This Row],[avgSgain]]/testdata[[#This Row],[avgSLoss]]</f>
        <v>3.1041496082443065</v>
      </c>
      <c r="U280" s="10">
        <f>100-100/(1+testdata[[#This Row],[sRS]])</f>
        <v>75.634416494193417</v>
      </c>
      <c r="V280" s="19">
        <f>100*IF(testdata[[#This Row],[pctGain]]&gt;MAX(N180:N279),1,IF(testdata[[#This Row],[pctGain]]&lt;MIN(N180:N279),0,COUNTIF(N180:N279,"&lt;"&amp;testdata[[#This Row],[pctGain]])))/100</f>
        <v>99</v>
      </c>
      <c r="W280" s="19">
        <f>(testdata[[#This Row],[rsi(3)]]+testdata[[#This Row],[sRSI(2)]]+testdata[[#This Row],[pctRank(100)]])/3</f>
        <v>69.58284602302848</v>
      </c>
    </row>
    <row r="281" spans="1:23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IF(testdata[[#This Row],[close]]&gt;F280,testdata[[#This Row],[close]]-F280,0)</f>
        <v>3.6999999999999886</v>
      </c>
      <c r="I281" s="2">
        <f>IF(testdata[[#This Row],[close]]&lt;F280,F280-testdata[[#This Row],[close]],0)</f>
        <v>0</v>
      </c>
      <c r="J281" s="2">
        <f>(J280*2+testdata[[#This Row],[gain]])/3</f>
        <v>2.4102782038043364</v>
      </c>
      <c r="K281" s="2">
        <f>(K280*2+testdata[[#This Row],[loss]])/3</f>
        <v>2.2730776308770468</v>
      </c>
      <c r="L281" s="10">
        <f>testdata[[#This Row],[avgGain]]/testdata[[#This Row],[avgLoss]]</f>
        <v>1.0603589472984043</v>
      </c>
      <c r="M281" s="10">
        <f>100-100/(1+testdata[[#This Row],[rs]])</f>
        <v>51.464767762373356</v>
      </c>
      <c r="N281" s="12">
        <f>(testdata[[#This Row],[close]]-F280)/F280</f>
        <v>1.4690701183196968E-2</v>
      </c>
      <c r="O281" s="1">
        <f>IF(AND(O280&gt;=0,testdata[[#This Row],[pctGain]]&gt;0),O280+1,IF(AND(O280&lt;=0,testdata[[#This Row],[pctGain]]&lt;0),O280-1,IF(AND(O280&lt;0,testdata[[#This Row],[pctGain]]&gt;0),1,IF(AND(O280&gt;0,testdata[[#This Row],[pctGain]]&lt;0),-1,0))))</f>
        <v>2</v>
      </c>
      <c r="P281" s="1">
        <f>IF(testdata[[#This Row],[streak]]&gt;O280,testdata[[#This Row],[streak]]-O280,0)</f>
        <v>1</v>
      </c>
      <c r="Q281" s="1">
        <f>IF(testdata[[#This Row],[streak]]&lt;O280,O280-testdata[[#This Row],[streak]],0)</f>
        <v>0</v>
      </c>
      <c r="R281" s="10">
        <f>(R280+testdata[[#This Row],[sGain]])/2</f>
        <v>1.3814135802481666</v>
      </c>
      <c r="S281" s="10">
        <f>(S280+testdata[[#This Row],[sLoss]])/2</f>
        <v>0.28394687482433889</v>
      </c>
      <c r="T281" s="10">
        <f>testdata[[#This Row],[avgSgain]]/testdata[[#This Row],[avgSLoss]]</f>
        <v>4.8650423819693929</v>
      </c>
      <c r="U281" s="10">
        <f>100-100/(1+testdata[[#This Row],[sRS]])</f>
        <v>82.949824828644893</v>
      </c>
      <c r="V281" s="19">
        <f>100*IF(testdata[[#This Row],[pctGain]]&gt;MAX(N181:N280),1,IF(testdata[[#This Row],[pctGain]]&lt;MIN(N181:N280),0,COUNTIF(N181:N280,"&lt;"&amp;testdata[[#This Row],[pctGain]])))/100</f>
        <v>98</v>
      </c>
      <c r="W281" s="19">
        <f>(testdata[[#This Row],[rsi(3)]]+testdata[[#This Row],[sRSI(2)]]+testdata[[#This Row],[pctRank(100)]])/3</f>
        <v>77.471530863672754</v>
      </c>
    </row>
    <row r="282" spans="1:23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IF(testdata[[#This Row],[close]]&gt;F281,testdata[[#This Row],[close]]-F281,0)</f>
        <v>0.62999999999999545</v>
      </c>
      <c r="I282" s="2">
        <f>IF(testdata[[#This Row],[close]]&lt;F281,F281-testdata[[#This Row],[close]],0)</f>
        <v>0</v>
      </c>
      <c r="J282" s="2">
        <f>(J281*2+testdata[[#This Row],[gain]])/3</f>
        <v>1.8168521358695562</v>
      </c>
      <c r="K282" s="2">
        <f>(K281*2+testdata[[#This Row],[loss]])/3</f>
        <v>1.5153850872513646</v>
      </c>
      <c r="L282" s="10">
        <f>testdata[[#This Row],[avgGain]]/testdata[[#This Row],[avgLoss]]</f>
        <v>1.1989375843502581</v>
      </c>
      <c r="M282" s="10">
        <f>100-100/(1+testdata[[#This Row],[rs]])</f>
        <v>54.523493203401678</v>
      </c>
      <c r="N282" s="12">
        <f>(testdata[[#This Row],[close]]-F281)/F281</f>
        <v>2.4651745187040048E-3</v>
      </c>
      <c r="O282" s="1">
        <f>IF(AND(O281&gt;=0,testdata[[#This Row],[pctGain]]&gt;0),O281+1,IF(AND(O281&lt;=0,testdata[[#This Row],[pctGain]]&lt;0),O281-1,IF(AND(O281&lt;0,testdata[[#This Row],[pctGain]]&gt;0),1,IF(AND(O281&gt;0,testdata[[#This Row],[pctGain]]&lt;0),-1,0))))</f>
        <v>3</v>
      </c>
      <c r="P282" s="1">
        <f>IF(testdata[[#This Row],[streak]]&gt;O281,testdata[[#This Row],[streak]]-O281,0)</f>
        <v>1</v>
      </c>
      <c r="Q282" s="1">
        <f>IF(testdata[[#This Row],[streak]]&lt;O281,O281-testdata[[#This Row],[streak]],0)</f>
        <v>0</v>
      </c>
      <c r="R282" s="10">
        <f>(R281+testdata[[#This Row],[sGain]])/2</f>
        <v>1.1907067901240833</v>
      </c>
      <c r="S282" s="10">
        <f>(S281+testdata[[#This Row],[sLoss]])/2</f>
        <v>0.14197343741216945</v>
      </c>
      <c r="T282" s="10">
        <f>testdata[[#This Row],[avgSgain]]/testdata[[#This Row],[avgSLoss]]</f>
        <v>8.3868279294195656</v>
      </c>
      <c r="U282" s="10">
        <f>100-100/(1+testdata[[#This Row],[sRS]])</f>
        <v>89.346773931309983</v>
      </c>
      <c r="V282" s="19">
        <f>100*IF(testdata[[#This Row],[pctGain]]&gt;MAX(N182:N281),1,IF(testdata[[#This Row],[pctGain]]&lt;MIN(N182:N281),0,COUNTIF(N182:N281,"&lt;"&amp;testdata[[#This Row],[pctGain]])))/100</f>
        <v>70</v>
      </c>
      <c r="W282" s="19">
        <f>(testdata[[#This Row],[rsi(3)]]+testdata[[#This Row],[sRSI(2)]]+testdata[[#This Row],[pctRank(100)]])/3</f>
        <v>71.290089044903894</v>
      </c>
    </row>
    <row r="283" spans="1:23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IF(testdata[[#This Row],[close]]&gt;F282,testdata[[#This Row],[close]]-F282,0)</f>
        <v>3.4599999999999795</v>
      </c>
      <c r="I283" s="2">
        <f>IF(testdata[[#This Row],[close]]&lt;F282,F282-testdata[[#This Row],[close]],0)</f>
        <v>0</v>
      </c>
      <c r="J283" s="2">
        <f>(J282*2+testdata[[#This Row],[gain]])/3</f>
        <v>2.3645680905796973</v>
      </c>
      <c r="K283" s="2">
        <f>(K282*2+testdata[[#This Row],[loss]])/3</f>
        <v>1.0102567248342431</v>
      </c>
      <c r="L283" s="10">
        <f>testdata[[#This Row],[avgGain]]/testdata[[#This Row],[avgLoss]]</f>
        <v>2.3405615943488636</v>
      </c>
      <c r="M283" s="10">
        <f>100-100/(1+testdata[[#This Row],[rs]])</f>
        <v>70.064913585438077</v>
      </c>
      <c r="N283" s="12">
        <f>(testdata[[#This Row],[close]]-F282)/F282</f>
        <v>1.3505601311526522E-2</v>
      </c>
      <c r="O283" s="1">
        <f>IF(AND(O282&gt;=0,testdata[[#This Row],[pctGain]]&gt;0),O282+1,IF(AND(O282&lt;=0,testdata[[#This Row],[pctGain]]&lt;0),O282-1,IF(AND(O282&lt;0,testdata[[#This Row],[pctGain]]&gt;0),1,IF(AND(O282&gt;0,testdata[[#This Row],[pctGain]]&lt;0),-1,0))))</f>
        <v>4</v>
      </c>
      <c r="P283" s="1">
        <f>IF(testdata[[#This Row],[streak]]&gt;O282,testdata[[#This Row],[streak]]-O282,0)</f>
        <v>1</v>
      </c>
      <c r="Q283" s="1">
        <f>IF(testdata[[#This Row],[streak]]&lt;O282,O282-testdata[[#This Row],[streak]],0)</f>
        <v>0</v>
      </c>
      <c r="R283" s="10">
        <f>(R282+testdata[[#This Row],[sGain]])/2</f>
        <v>1.0953533950620415</v>
      </c>
      <c r="S283" s="10">
        <f>(S282+testdata[[#This Row],[sLoss]])/2</f>
        <v>7.0986718706084723E-2</v>
      </c>
      <c r="T283" s="10">
        <f>testdata[[#This Row],[avgSgain]]/testdata[[#This Row],[avgSLoss]]</f>
        <v>15.430399024319909</v>
      </c>
      <c r="U283" s="10">
        <f>100-100/(1+testdata[[#This Row],[sRS]])</f>
        <v>93.913720546166758</v>
      </c>
      <c r="V283" s="19">
        <f>100*IF(testdata[[#This Row],[pctGain]]&gt;MAX(N183:N282),1,IF(testdata[[#This Row],[pctGain]]&lt;MIN(N183:N282),0,COUNTIF(N183:N282,"&lt;"&amp;testdata[[#This Row],[pctGain]])))/100</f>
        <v>97</v>
      </c>
      <c r="W283" s="19">
        <f>(testdata[[#This Row],[rsi(3)]]+testdata[[#This Row],[sRSI(2)]]+testdata[[#This Row],[pctRank(100)]])/3</f>
        <v>86.992878043868288</v>
      </c>
    </row>
    <row r="284" spans="1:23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IF(testdata[[#This Row],[close]]&gt;F283,testdata[[#This Row],[close]]-F283,0)</f>
        <v>3.3100000000000023</v>
      </c>
      <c r="I284" s="2">
        <f>IF(testdata[[#This Row],[close]]&lt;F283,F283-testdata[[#This Row],[close]],0)</f>
        <v>0</v>
      </c>
      <c r="J284" s="2">
        <f>(J283*2+testdata[[#This Row],[gain]])/3</f>
        <v>2.6797120603864655</v>
      </c>
      <c r="K284" s="2">
        <f>(K283*2+testdata[[#This Row],[loss]])/3</f>
        <v>0.67350448322282874</v>
      </c>
      <c r="L284" s="10">
        <f>testdata[[#This Row],[avgGain]]/testdata[[#This Row],[avgLoss]]</f>
        <v>3.9787590537832895</v>
      </c>
      <c r="M284" s="10">
        <f>100-100/(1+testdata[[#This Row],[rs]])</f>
        <v>79.914673733003525</v>
      </c>
      <c r="N284" s="12">
        <f>(testdata[[#This Row],[close]]-F283)/F283</f>
        <v>1.2747929905642221E-2</v>
      </c>
      <c r="O284" s="1">
        <f>IF(AND(O283&gt;=0,testdata[[#This Row],[pctGain]]&gt;0),O283+1,IF(AND(O283&lt;=0,testdata[[#This Row],[pctGain]]&lt;0),O283-1,IF(AND(O283&lt;0,testdata[[#This Row],[pctGain]]&gt;0),1,IF(AND(O283&gt;0,testdata[[#This Row],[pctGain]]&lt;0),-1,0))))</f>
        <v>5</v>
      </c>
      <c r="P284" s="1">
        <f>IF(testdata[[#This Row],[streak]]&gt;O283,testdata[[#This Row],[streak]]-O283,0)</f>
        <v>1</v>
      </c>
      <c r="Q284" s="1">
        <f>IF(testdata[[#This Row],[streak]]&lt;O283,O283-testdata[[#This Row],[streak]],0)</f>
        <v>0</v>
      </c>
      <c r="R284" s="10">
        <f>(R283+testdata[[#This Row],[sGain]])/2</f>
        <v>1.0476766975310208</v>
      </c>
      <c r="S284" s="10">
        <f>(S283+testdata[[#This Row],[sLoss]])/2</f>
        <v>3.5493359353042361E-2</v>
      </c>
      <c r="T284" s="10">
        <f>testdata[[#This Row],[avgSgain]]/testdata[[#This Row],[avgSLoss]]</f>
        <v>29.517541214120598</v>
      </c>
      <c r="U284" s="10">
        <f>100-100/(1+testdata[[#This Row],[sRS]])</f>
        <v>96.723196036719713</v>
      </c>
      <c r="V284" s="19">
        <f>100*IF(testdata[[#This Row],[pctGain]]&gt;MAX(N184:N283),1,IF(testdata[[#This Row],[pctGain]]&lt;MIN(N184:N283),0,COUNTIF(N184:N283,"&lt;"&amp;testdata[[#This Row],[pctGain]])))/100</f>
        <v>96</v>
      </c>
      <c r="W284" s="19">
        <f>(testdata[[#This Row],[rsi(3)]]+testdata[[#This Row],[sRSI(2)]]+testdata[[#This Row],[pctRank(100)]])/3</f>
        <v>90.879289923241075</v>
      </c>
    </row>
    <row r="285" spans="1:23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IF(testdata[[#This Row],[close]]&gt;F284,testdata[[#This Row],[close]]-F284,0)</f>
        <v>8.0000000000040927E-2</v>
      </c>
      <c r="I285" s="2">
        <f>IF(testdata[[#This Row],[close]]&lt;F284,F284-testdata[[#This Row],[close]],0)</f>
        <v>0</v>
      </c>
      <c r="J285" s="2">
        <f>(J284*2+testdata[[#This Row],[gain]])/3</f>
        <v>1.8131413735909907</v>
      </c>
      <c r="K285" s="2">
        <f>(K284*2+testdata[[#This Row],[loss]])/3</f>
        <v>0.44900298881521916</v>
      </c>
      <c r="L285" s="10">
        <f>testdata[[#This Row],[avgGain]]/testdata[[#This Row],[avgLoss]]</f>
        <v>4.0381498982341153</v>
      </c>
      <c r="M285" s="10">
        <f>100-100/(1+testdata[[#This Row],[rs]])</f>
        <v>80.151444077705932</v>
      </c>
      <c r="N285" s="12">
        <f>(testdata[[#This Row],[close]]-F284)/F284</f>
        <v>3.0422878004274771E-4</v>
      </c>
      <c r="O285" s="1">
        <f>IF(AND(O284&gt;=0,testdata[[#This Row],[pctGain]]&gt;0),O284+1,IF(AND(O284&lt;=0,testdata[[#This Row],[pctGain]]&lt;0),O284-1,IF(AND(O284&lt;0,testdata[[#This Row],[pctGain]]&gt;0),1,IF(AND(O284&gt;0,testdata[[#This Row],[pctGain]]&lt;0),-1,0))))</f>
        <v>6</v>
      </c>
      <c r="P285" s="1">
        <f>IF(testdata[[#This Row],[streak]]&gt;O284,testdata[[#This Row],[streak]]-O284,0)</f>
        <v>1</v>
      </c>
      <c r="Q285" s="1">
        <f>IF(testdata[[#This Row],[streak]]&lt;O284,O284-testdata[[#This Row],[streak]],0)</f>
        <v>0</v>
      </c>
      <c r="R285" s="10">
        <f>(R284+testdata[[#This Row],[sGain]])/2</f>
        <v>1.0238383487655103</v>
      </c>
      <c r="S285" s="10">
        <f>(S284+testdata[[#This Row],[sLoss]])/2</f>
        <v>1.7746679676521181E-2</v>
      </c>
      <c r="T285" s="10">
        <f>testdata[[#This Row],[avgSgain]]/testdata[[#This Row],[avgSLoss]]</f>
        <v>57.691825593721973</v>
      </c>
      <c r="U285" s="10">
        <f>100-100/(1+testdata[[#This Row],[sRS]])</f>
        <v>98.296185218496646</v>
      </c>
      <c r="V285" s="19">
        <f>100*IF(testdata[[#This Row],[pctGain]]&gt;MAX(N185:N284),1,IF(testdata[[#This Row],[pctGain]]&lt;MIN(N185:N284),0,COUNTIF(N185:N284,"&lt;"&amp;testdata[[#This Row],[pctGain]])))/100</f>
        <v>39</v>
      </c>
      <c r="W285" s="19">
        <f>(testdata[[#This Row],[rsi(3)]]+testdata[[#This Row],[sRSI(2)]]+testdata[[#This Row],[pctRank(100)]])/3</f>
        <v>72.482543098734197</v>
      </c>
    </row>
    <row r="286" spans="1:23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IF(testdata[[#This Row],[close]]&gt;F285,testdata[[#This Row],[close]]-F285,0)</f>
        <v>0</v>
      </c>
      <c r="I286" s="2">
        <f>IF(testdata[[#This Row],[close]]&lt;F285,F285-testdata[[#This Row],[close]],0)</f>
        <v>1.6500000000000341</v>
      </c>
      <c r="J286" s="2">
        <f>(J285*2+testdata[[#This Row],[gain]])/3</f>
        <v>1.2087609157273271</v>
      </c>
      <c r="K286" s="2">
        <f>(K285*2+testdata[[#This Row],[loss]])/3</f>
        <v>0.84933532587682414</v>
      </c>
      <c r="L286" s="10">
        <f>testdata[[#This Row],[avgGain]]/testdata[[#This Row],[avgLoss]]</f>
        <v>1.4231845525551932</v>
      </c>
      <c r="M286" s="10">
        <f>100-100/(1+testdata[[#This Row],[rs]])</f>
        <v>58.731991793793725</v>
      </c>
      <c r="N286" s="12">
        <f>(testdata[[#This Row],[close]]-F285)/F285</f>
        <v>-6.2728102189782316E-3</v>
      </c>
      <c r="O286" s="1">
        <f>IF(AND(O285&gt;=0,testdata[[#This Row],[pctGain]]&gt;0),O285+1,IF(AND(O285&lt;=0,testdata[[#This Row],[pctGain]]&lt;0),O285-1,IF(AND(O285&lt;0,testdata[[#This Row],[pctGain]]&gt;0),1,IF(AND(O285&gt;0,testdata[[#This Row],[pctGain]]&lt;0),-1,0))))</f>
        <v>-1</v>
      </c>
      <c r="P286" s="1">
        <f>IF(testdata[[#This Row],[streak]]&gt;O285,testdata[[#This Row],[streak]]-O285,0)</f>
        <v>0</v>
      </c>
      <c r="Q286" s="1">
        <f>IF(testdata[[#This Row],[streak]]&lt;O285,O285-testdata[[#This Row],[streak]],0)</f>
        <v>7</v>
      </c>
      <c r="R286" s="10">
        <f>(R285+testdata[[#This Row],[sGain]])/2</f>
        <v>0.51191917438275514</v>
      </c>
      <c r="S286" s="10">
        <f>(S285+testdata[[#This Row],[sLoss]])/2</f>
        <v>3.5088733398382606</v>
      </c>
      <c r="T286" s="10">
        <f>testdata[[#This Row],[avgSgain]]/testdata[[#This Row],[avgSLoss]]</f>
        <v>0.14589274812819311</v>
      </c>
      <c r="U286" s="10">
        <f>100-100/(1+testdata[[#This Row],[sRS]])</f>
        <v>12.731797837669163</v>
      </c>
      <c r="V286" s="19">
        <f>100*IF(testdata[[#This Row],[pctGain]]&gt;MAX(N186:N285),1,IF(testdata[[#This Row],[pctGain]]&lt;MIN(N186:N285),0,COUNTIF(N186:N285,"&lt;"&amp;testdata[[#This Row],[pctGain]])))/100</f>
        <v>5</v>
      </c>
      <c r="W286" s="19">
        <f>(testdata[[#This Row],[rsi(3)]]+testdata[[#This Row],[sRSI(2)]]+testdata[[#This Row],[pctRank(100)]])/3</f>
        <v>25.487929877154297</v>
      </c>
    </row>
    <row r="287" spans="1:23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IF(testdata[[#This Row],[close]]&gt;F286,testdata[[#This Row],[close]]-F286,0)</f>
        <v>0</v>
      </c>
      <c r="I287" s="2">
        <f>IF(testdata[[#This Row],[close]]&lt;F286,F286-testdata[[#This Row],[close]],0)</f>
        <v>1.3000000000000114</v>
      </c>
      <c r="J287" s="2">
        <f>(J286*2+testdata[[#This Row],[gain]])/3</f>
        <v>0.80584061048488476</v>
      </c>
      <c r="K287" s="2">
        <f>(K286*2+testdata[[#This Row],[loss]])/3</f>
        <v>0.99955688391788655</v>
      </c>
      <c r="L287" s="10">
        <f>testdata[[#This Row],[avgGain]]/testdata[[#This Row],[avgLoss]]</f>
        <v>0.80619784971745989</v>
      </c>
      <c r="M287" s="10">
        <f>100-100/(1+testdata[[#This Row],[rs]])</f>
        <v>44.63507969758529</v>
      </c>
      <c r="N287" s="12">
        <f>(testdata[[#This Row],[close]]-F286)/F286</f>
        <v>-4.973411377634995E-3</v>
      </c>
      <c r="O287" s="1">
        <f>IF(AND(O286&gt;=0,testdata[[#This Row],[pctGain]]&gt;0),O286+1,IF(AND(O286&lt;=0,testdata[[#This Row],[pctGain]]&lt;0),O286-1,IF(AND(O286&lt;0,testdata[[#This Row],[pctGain]]&gt;0),1,IF(AND(O286&gt;0,testdata[[#This Row],[pctGain]]&lt;0),-1,0))))</f>
        <v>-2</v>
      </c>
      <c r="P287" s="1">
        <f>IF(testdata[[#This Row],[streak]]&gt;O286,testdata[[#This Row],[streak]]-O286,0)</f>
        <v>0</v>
      </c>
      <c r="Q287" s="1">
        <f>IF(testdata[[#This Row],[streak]]&lt;O286,O286-testdata[[#This Row],[streak]],0)</f>
        <v>1</v>
      </c>
      <c r="R287" s="10">
        <f>(R286+testdata[[#This Row],[sGain]])/2</f>
        <v>0.25595958719137757</v>
      </c>
      <c r="S287" s="10">
        <f>(S286+testdata[[#This Row],[sLoss]])/2</f>
        <v>2.2544366699191301</v>
      </c>
      <c r="T287" s="10">
        <f>testdata[[#This Row],[avgSgain]]/testdata[[#This Row],[avgSLoss]]</f>
        <v>0.11353594031122605</v>
      </c>
      <c r="U287" s="10">
        <f>100-100/(1+testdata[[#This Row],[sRS]])</f>
        <v>10.195983461431283</v>
      </c>
      <c r="V287" s="19">
        <f>100*IF(testdata[[#This Row],[pctGain]]&gt;MAX(N187:N286),1,IF(testdata[[#This Row],[pctGain]]&lt;MIN(N187:N286),0,COUNTIF(N187:N286,"&lt;"&amp;testdata[[#This Row],[pctGain]])))/100</f>
        <v>8</v>
      </c>
      <c r="W287" s="19">
        <f>(testdata[[#This Row],[rsi(3)]]+testdata[[#This Row],[sRSI(2)]]+testdata[[#This Row],[pctRank(100)]])/3</f>
        <v>20.943687719672191</v>
      </c>
    </row>
    <row r="288" spans="1:23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IF(testdata[[#This Row],[close]]&gt;F287,testdata[[#This Row],[close]]-F287,0)</f>
        <v>0.34000000000003183</v>
      </c>
      <c r="I288" s="2">
        <f>IF(testdata[[#This Row],[close]]&lt;F287,F287-testdata[[#This Row],[close]],0)</f>
        <v>0</v>
      </c>
      <c r="J288" s="2">
        <f>(J287*2+testdata[[#This Row],[gain]])/3</f>
        <v>0.65056040698993378</v>
      </c>
      <c r="K288" s="2">
        <f>(K287*2+testdata[[#This Row],[loss]])/3</f>
        <v>0.6663712559452577</v>
      </c>
      <c r="L288" s="10">
        <f>testdata[[#This Row],[avgGain]]/testdata[[#This Row],[avgLoss]]</f>
        <v>0.97627321284604929</v>
      </c>
      <c r="M288" s="10">
        <f>100-100/(1+testdata[[#This Row],[rs]])</f>
        <v>49.399708830749631</v>
      </c>
      <c r="N288" s="12">
        <f>(testdata[[#This Row],[close]]-F287)/F287</f>
        <v>1.3072398016072584E-3</v>
      </c>
      <c r="O288" s="1">
        <f>IF(AND(O287&gt;=0,testdata[[#This Row],[pctGain]]&gt;0),O287+1,IF(AND(O287&lt;=0,testdata[[#This Row],[pctGain]]&lt;0),O287-1,IF(AND(O287&lt;0,testdata[[#This Row],[pctGain]]&gt;0),1,IF(AND(O287&gt;0,testdata[[#This Row],[pctGain]]&lt;0),-1,0))))</f>
        <v>1</v>
      </c>
      <c r="P288" s="1">
        <f>IF(testdata[[#This Row],[streak]]&gt;O287,testdata[[#This Row],[streak]]-O287,0)</f>
        <v>3</v>
      </c>
      <c r="Q288" s="1">
        <f>IF(testdata[[#This Row],[streak]]&lt;O287,O287-testdata[[#This Row],[streak]],0)</f>
        <v>0</v>
      </c>
      <c r="R288" s="10">
        <f>(R287+testdata[[#This Row],[sGain]])/2</f>
        <v>1.6279797935956888</v>
      </c>
      <c r="S288" s="10">
        <f>(S287+testdata[[#This Row],[sLoss]])/2</f>
        <v>1.127218334959565</v>
      </c>
      <c r="T288" s="10">
        <f>testdata[[#This Row],[avgSgain]]/testdata[[#This Row],[avgSLoss]]</f>
        <v>1.4442453099860968</v>
      </c>
      <c r="U288" s="10">
        <f>100-100/(1+testdata[[#This Row],[sRS]])</f>
        <v>59.087576197264418</v>
      </c>
      <c r="V288" s="19">
        <f>100*IF(testdata[[#This Row],[pctGain]]&gt;MAX(N188:N287),1,IF(testdata[[#This Row],[pctGain]]&lt;MIN(N188:N287),0,COUNTIF(N188:N287,"&lt;"&amp;testdata[[#This Row],[pctGain]])))/100</f>
        <v>53</v>
      </c>
      <c r="W288" s="19">
        <f>(testdata[[#This Row],[rsi(3)]]+testdata[[#This Row],[sRSI(2)]]+testdata[[#This Row],[pctRank(100)]])/3</f>
        <v>53.829095009338012</v>
      </c>
    </row>
    <row r="289" spans="1:23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IF(testdata[[#This Row],[close]]&gt;F288,testdata[[#This Row],[close]]-F288,0)</f>
        <v>4.1499999999999773</v>
      </c>
      <c r="I289" s="2">
        <f>IF(testdata[[#This Row],[close]]&lt;F288,F288-testdata[[#This Row],[close]],0)</f>
        <v>0</v>
      </c>
      <c r="J289" s="2">
        <f>(J288*2+testdata[[#This Row],[gain]])/3</f>
        <v>1.8170402713266149</v>
      </c>
      <c r="K289" s="2">
        <f>(K288*2+testdata[[#This Row],[loss]])/3</f>
        <v>0.44424750396350515</v>
      </c>
      <c r="L289" s="10">
        <f>testdata[[#This Row],[avgGain]]/testdata[[#This Row],[avgLoss]]</f>
        <v>4.0901530230677094</v>
      </c>
      <c r="M289" s="10">
        <f>100-100/(1+testdata[[#This Row],[rs]])</f>
        <v>80.354225197785411</v>
      </c>
      <c r="N289" s="12">
        <f>(testdata[[#This Row],[close]]-F288)/F288</f>
        <v>1.5935184118573042E-2</v>
      </c>
      <c r="O289" s="1">
        <f>IF(AND(O288&gt;=0,testdata[[#This Row],[pctGain]]&gt;0),O288+1,IF(AND(O288&lt;=0,testdata[[#This Row],[pctGain]]&lt;0),O288-1,IF(AND(O288&lt;0,testdata[[#This Row],[pctGain]]&gt;0),1,IF(AND(O288&gt;0,testdata[[#This Row],[pctGain]]&lt;0),-1,0))))</f>
        <v>2</v>
      </c>
      <c r="P289" s="1">
        <f>IF(testdata[[#This Row],[streak]]&gt;O288,testdata[[#This Row],[streak]]-O288,0)</f>
        <v>1</v>
      </c>
      <c r="Q289" s="1">
        <f>IF(testdata[[#This Row],[streak]]&lt;O288,O288-testdata[[#This Row],[streak]],0)</f>
        <v>0</v>
      </c>
      <c r="R289" s="10">
        <f>(R288+testdata[[#This Row],[sGain]])/2</f>
        <v>1.3139898967978443</v>
      </c>
      <c r="S289" s="10">
        <f>(S288+testdata[[#This Row],[sLoss]])/2</f>
        <v>0.56360916747978251</v>
      </c>
      <c r="T289" s="10">
        <f>testdata[[#This Row],[avgSgain]]/testdata[[#This Row],[avgSLoss]]</f>
        <v>2.3313848897693434</v>
      </c>
      <c r="U289" s="10">
        <f>100-100/(1+testdata[[#This Row],[sRS]])</f>
        <v>69.982453751561636</v>
      </c>
      <c r="V289" s="19">
        <f>100*IF(testdata[[#This Row],[pctGain]]&gt;MAX(N189:N288),1,IF(testdata[[#This Row],[pctGain]]&lt;MIN(N189:N288),0,COUNTIF(N189:N288,"&lt;"&amp;testdata[[#This Row],[pctGain]])))/100</f>
        <v>99</v>
      </c>
      <c r="W289" s="19">
        <f>(testdata[[#This Row],[rsi(3)]]+testdata[[#This Row],[sRSI(2)]]+testdata[[#This Row],[pctRank(100)]])/3</f>
        <v>83.112226316449025</v>
      </c>
    </row>
    <row r="290" spans="1:23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IF(testdata[[#This Row],[close]]&gt;F289,testdata[[#This Row],[close]]-F289,0)</f>
        <v>3.0699999999999932</v>
      </c>
      <c r="I290" s="2">
        <f>IF(testdata[[#This Row],[close]]&lt;F289,F289-testdata[[#This Row],[close]],0)</f>
        <v>0</v>
      </c>
      <c r="J290" s="2">
        <f>(J289*2+testdata[[#This Row],[gain]])/3</f>
        <v>2.2346935142177409</v>
      </c>
      <c r="K290" s="2">
        <f>(K289*2+testdata[[#This Row],[loss]])/3</f>
        <v>0.29616500264233675</v>
      </c>
      <c r="L290" s="10">
        <f>testdata[[#This Row],[avgGain]]/testdata[[#This Row],[avgLoss]]</f>
        <v>7.5454341136871781</v>
      </c>
      <c r="M290" s="10">
        <f>100-100/(1+testdata[[#This Row],[rs]])</f>
        <v>88.297844361138942</v>
      </c>
      <c r="N290" s="12">
        <f>(testdata[[#This Row],[close]]-F289)/F289</f>
        <v>1.160329578955323E-2</v>
      </c>
      <c r="O290" s="1">
        <f>IF(AND(O289&gt;=0,testdata[[#This Row],[pctGain]]&gt;0),O289+1,IF(AND(O289&lt;=0,testdata[[#This Row],[pctGain]]&lt;0),O289-1,IF(AND(O289&lt;0,testdata[[#This Row],[pctGain]]&gt;0),1,IF(AND(O289&gt;0,testdata[[#This Row],[pctGain]]&lt;0),-1,0))))</f>
        <v>3</v>
      </c>
      <c r="P290" s="1">
        <f>IF(testdata[[#This Row],[streak]]&gt;O289,testdata[[#This Row],[streak]]-O289,0)</f>
        <v>1</v>
      </c>
      <c r="Q290" s="1">
        <f>IF(testdata[[#This Row],[streak]]&lt;O289,O289-testdata[[#This Row],[streak]],0)</f>
        <v>0</v>
      </c>
      <c r="R290" s="10">
        <f>(R289+testdata[[#This Row],[sGain]])/2</f>
        <v>1.1569949483989221</v>
      </c>
      <c r="S290" s="10">
        <f>(S289+testdata[[#This Row],[sLoss]])/2</f>
        <v>0.28180458373989126</v>
      </c>
      <c r="T290" s="10">
        <f>testdata[[#This Row],[avgSgain]]/testdata[[#This Row],[avgSLoss]]</f>
        <v>4.1056640493358376</v>
      </c>
      <c r="U290" s="10">
        <f>100-100/(1+testdata[[#This Row],[sRS]])</f>
        <v>80.413909134305783</v>
      </c>
      <c r="V290" s="19">
        <f>100*IF(testdata[[#This Row],[pctGain]]&gt;MAX(N190:N289),1,IF(testdata[[#This Row],[pctGain]]&lt;MIN(N190:N289),0,COUNTIF(N190:N289,"&lt;"&amp;testdata[[#This Row],[pctGain]])))/100</f>
        <v>94</v>
      </c>
      <c r="W290" s="19">
        <f>(testdata[[#This Row],[rsi(3)]]+testdata[[#This Row],[sRSI(2)]]+testdata[[#This Row],[pctRank(100)]])/3</f>
        <v>87.57058449848158</v>
      </c>
    </row>
    <row r="291" spans="1:23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IF(testdata[[#This Row],[close]]&gt;F290,testdata[[#This Row],[close]]-F290,0)</f>
        <v>0</v>
      </c>
      <c r="I291" s="2">
        <f>IF(testdata[[#This Row],[close]]&lt;F290,F290-testdata[[#This Row],[close]],0)</f>
        <v>3.339999999999975</v>
      </c>
      <c r="J291" s="2">
        <f>(J290*2+testdata[[#This Row],[gain]])/3</f>
        <v>1.4897956761451605</v>
      </c>
      <c r="K291" s="2">
        <f>(K290*2+testdata[[#This Row],[loss]])/3</f>
        <v>1.3107766684282163</v>
      </c>
      <c r="L291" s="10">
        <f>testdata[[#This Row],[avgGain]]/testdata[[#This Row],[avgLoss]]</f>
        <v>1.1365747590942477</v>
      </c>
      <c r="M291" s="10">
        <f>100-100/(1+testdata[[#This Row],[rs]])</f>
        <v>53.196114681054858</v>
      </c>
      <c r="N291" s="12">
        <f>(testdata[[#This Row],[close]]-F290)/F290</f>
        <v>-1.2478983747431255E-2</v>
      </c>
      <c r="O291" s="1">
        <f>IF(AND(O290&gt;=0,testdata[[#This Row],[pctGain]]&gt;0),O290+1,IF(AND(O290&lt;=0,testdata[[#This Row],[pctGain]]&lt;0),O290-1,IF(AND(O290&lt;0,testdata[[#This Row],[pctGain]]&gt;0),1,IF(AND(O290&gt;0,testdata[[#This Row],[pctGain]]&lt;0),-1,0))))</f>
        <v>-1</v>
      </c>
      <c r="P291" s="1">
        <f>IF(testdata[[#This Row],[streak]]&gt;O290,testdata[[#This Row],[streak]]-O290,0)</f>
        <v>0</v>
      </c>
      <c r="Q291" s="1">
        <f>IF(testdata[[#This Row],[streak]]&lt;O290,O290-testdata[[#This Row],[streak]],0)</f>
        <v>4</v>
      </c>
      <c r="R291" s="10">
        <f>(R290+testdata[[#This Row],[sGain]])/2</f>
        <v>0.57849747419946107</v>
      </c>
      <c r="S291" s="10">
        <f>(S290+testdata[[#This Row],[sLoss]])/2</f>
        <v>2.1409022918699456</v>
      </c>
      <c r="T291" s="10">
        <f>testdata[[#This Row],[avgSgain]]/testdata[[#This Row],[avgSLoss]]</f>
        <v>0.27021199257728823</v>
      </c>
      <c r="U291" s="10">
        <f>100-100/(1+testdata[[#This Row],[sRS]])</f>
        <v>21.272983892162912</v>
      </c>
      <c r="V291" s="19">
        <f>100*IF(testdata[[#This Row],[pctGain]]&gt;MAX(N191:N290),1,IF(testdata[[#This Row],[pctGain]]&lt;MIN(N191:N290),0,COUNTIF(N191:N290,"&lt;"&amp;testdata[[#This Row],[pctGain]])))/100</f>
        <v>3</v>
      </c>
      <c r="W291" s="19">
        <f>(testdata[[#This Row],[rsi(3)]]+testdata[[#This Row],[sRSI(2)]]+testdata[[#This Row],[pctRank(100)]])/3</f>
        <v>25.823032857739253</v>
      </c>
    </row>
    <row r="292" spans="1:23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IF(testdata[[#This Row],[close]]&gt;F291,testdata[[#This Row],[close]]-F291,0)</f>
        <v>0</v>
      </c>
      <c r="I292" s="2">
        <f>IF(testdata[[#This Row],[close]]&lt;F291,F291-testdata[[#This Row],[close]],0)</f>
        <v>2.6800000000000068</v>
      </c>
      <c r="J292" s="2">
        <f>(J291*2+testdata[[#This Row],[gain]])/3</f>
        <v>0.99319711743010697</v>
      </c>
      <c r="K292" s="2">
        <f>(K291*2+testdata[[#This Row],[loss]])/3</f>
        <v>1.7671844456188133</v>
      </c>
      <c r="L292" s="10">
        <f>testdata[[#This Row],[avgGain]]/testdata[[#This Row],[avgLoss]]</f>
        <v>0.56202232873451985</v>
      </c>
      <c r="M292" s="10">
        <f>100-100/(1+testdata[[#This Row],[rs]])</f>
        <v>35.980428601801421</v>
      </c>
      <c r="N292" s="12">
        <f>(testdata[[#This Row],[close]]-F291)/F291</f>
        <v>-1.0139608792705561E-2</v>
      </c>
      <c r="O292" s="1">
        <f>IF(AND(O291&gt;=0,testdata[[#This Row],[pctGain]]&gt;0),O291+1,IF(AND(O291&lt;=0,testdata[[#This Row],[pctGain]]&lt;0),O291-1,IF(AND(O291&lt;0,testdata[[#This Row],[pctGain]]&gt;0),1,IF(AND(O291&gt;0,testdata[[#This Row],[pctGain]]&lt;0),-1,0))))</f>
        <v>-2</v>
      </c>
      <c r="P292" s="1">
        <f>IF(testdata[[#This Row],[streak]]&gt;O291,testdata[[#This Row],[streak]]-O291,0)</f>
        <v>0</v>
      </c>
      <c r="Q292" s="1">
        <f>IF(testdata[[#This Row],[streak]]&lt;O291,O291-testdata[[#This Row],[streak]],0)</f>
        <v>1</v>
      </c>
      <c r="R292" s="10">
        <f>(R291+testdata[[#This Row],[sGain]])/2</f>
        <v>0.28924873709973054</v>
      </c>
      <c r="S292" s="10">
        <f>(S291+testdata[[#This Row],[sLoss]])/2</f>
        <v>1.5704511459349728</v>
      </c>
      <c r="T292" s="10">
        <f>testdata[[#This Row],[avgSgain]]/testdata[[#This Row],[avgSLoss]]</f>
        <v>0.18418193895966464</v>
      </c>
      <c r="U292" s="10">
        <f>100-100/(1+testdata[[#This Row],[sRS]])</f>
        <v>15.553516980800552</v>
      </c>
      <c r="V292" s="19">
        <f>100*IF(testdata[[#This Row],[pctGain]]&gt;MAX(N192:N291),1,IF(testdata[[#This Row],[pctGain]]&lt;MIN(N192:N291),0,COUNTIF(N192:N291,"&lt;"&amp;testdata[[#This Row],[pctGain]])))/100</f>
        <v>5</v>
      </c>
      <c r="W292" s="19">
        <f>(testdata[[#This Row],[rsi(3)]]+testdata[[#This Row],[sRSI(2)]]+testdata[[#This Row],[pctRank(100)]])/3</f>
        <v>18.844648527533991</v>
      </c>
    </row>
    <row r="293" spans="1:23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IF(testdata[[#This Row],[close]]&gt;F292,testdata[[#This Row],[close]]-F292,0)</f>
        <v>0</v>
      </c>
      <c r="I293" s="2">
        <f>IF(testdata[[#This Row],[close]]&lt;F292,F292-testdata[[#This Row],[close]],0)</f>
        <v>3.8000000000000114</v>
      </c>
      <c r="J293" s="2">
        <f>(J292*2+testdata[[#This Row],[gain]])/3</f>
        <v>0.66213141162007128</v>
      </c>
      <c r="K293" s="2">
        <f>(K292*2+testdata[[#This Row],[loss]])/3</f>
        <v>2.4447896304125458</v>
      </c>
      <c r="L293" s="10">
        <f>testdata[[#This Row],[avgGain]]/testdata[[#This Row],[avgLoss]]</f>
        <v>0.27083369602984614</v>
      </c>
      <c r="M293" s="10">
        <f>100-100/(1+testdata[[#This Row],[rs]])</f>
        <v>21.311497867576648</v>
      </c>
      <c r="N293" s="12">
        <f>(testdata[[#This Row],[close]]-F292)/F292</f>
        <v>-1.452432824981849E-2</v>
      </c>
      <c r="O293" s="1">
        <f>IF(AND(O292&gt;=0,testdata[[#This Row],[pctGain]]&gt;0),O292+1,IF(AND(O292&lt;=0,testdata[[#This Row],[pctGain]]&lt;0),O292-1,IF(AND(O292&lt;0,testdata[[#This Row],[pctGain]]&gt;0),1,IF(AND(O292&gt;0,testdata[[#This Row],[pctGain]]&lt;0),-1,0))))</f>
        <v>-3</v>
      </c>
      <c r="P293" s="1">
        <f>IF(testdata[[#This Row],[streak]]&gt;O292,testdata[[#This Row],[streak]]-O292,0)</f>
        <v>0</v>
      </c>
      <c r="Q293" s="1">
        <f>IF(testdata[[#This Row],[streak]]&lt;O292,O292-testdata[[#This Row],[streak]],0)</f>
        <v>1</v>
      </c>
      <c r="R293" s="10">
        <f>(R292+testdata[[#This Row],[sGain]])/2</f>
        <v>0.14462436854986527</v>
      </c>
      <c r="S293" s="10">
        <f>(S292+testdata[[#This Row],[sLoss]])/2</f>
        <v>1.2852255729674864</v>
      </c>
      <c r="T293" s="10">
        <f>testdata[[#This Row],[avgSgain]]/testdata[[#This Row],[avgSLoss]]</f>
        <v>0.11252839314108791</v>
      </c>
      <c r="U293" s="10">
        <f>100-100/(1+testdata[[#This Row],[sRS]])</f>
        <v>10.114653597592934</v>
      </c>
      <c r="V293" s="19">
        <f>100*IF(testdata[[#This Row],[pctGain]]&gt;MAX(N193:N292),1,IF(testdata[[#This Row],[pctGain]]&lt;MIN(N193:N292),0,COUNTIF(N193:N292,"&lt;"&amp;testdata[[#This Row],[pctGain]])))/100</f>
        <v>3</v>
      </c>
      <c r="W293" s="19">
        <f>(testdata[[#This Row],[rsi(3)]]+testdata[[#This Row],[sRSI(2)]]+testdata[[#This Row],[pctRank(100)]])/3</f>
        <v>11.475383821723193</v>
      </c>
    </row>
    <row r="294" spans="1:23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IF(testdata[[#This Row],[close]]&gt;F293,testdata[[#This Row],[close]]-F293,0)</f>
        <v>1.3300000000000409</v>
      </c>
      <c r="I294" s="2">
        <f>IF(testdata[[#This Row],[close]]&lt;F293,F293-testdata[[#This Row],[close]],0)</f>
        <v>0</v>
      </c>
      <c r="J294" s="2">
        <f>(J293*2+testdata[[#This Row],[gain]])/3</f>
        <v>0.8847542744133946</v>
      </c>
      <c r="K294" s="2">
        <f>(K293*2+testdata[[#This Row],[loss]])/3</f>
        <v>1.6298597536083639</v>
      </c>
      <c r="L294" s="10">
        <f>testdata[[#This Row],[avgGain]]/testdata[[#This Row],[avgLoss]]</f>
        <v>0.54284073979655467</v>
      </c>
      <c r="M294" s="10">
        <f>100-100/(1+testdata[[#This Row],[rs]])</f>
        <v>35.184496091808924</v>
      </c>
      <c r="N294" s="12">
        <f>(testdata[[#This Row],[close]]-F293)/F293</f>
        <v>5.1584377302875579E-3</v>
      </c>
      <c r="O294" s="1">
        <f>IF(AND(O293&gt;=0,testdata[[#This Row],[pctGain]]&gt;0),O293+1,IF(AND(O293&lt;=0,testdata[[#This Row],[pctGain]]&lt;0),O293-1,IF(AND(O293&lt;0,testdata[[#This Row],[pctGain]]&gt;0),1,IF(AND(O293&gt;0,testdata[[#This Row],[pctGain]]&lt;0),-1,0))))</f>
        <v>1</v>
      </c>
      <c r="P294" s="1">
        <f>IF(testdata[[#This Row],[streak]]&gt;O293,testdata[[#This Row],[streak]]-O293,0)</f>
        <v>4</v>
      </c>
      <c r="Q294" s="1">
        <f>IF(testdata[[#This Row],[streak]]&lt;O293,O293-testdata[[#This Row],[streak]],0)</f>
        <v>0</v>
      </c>
      <c r="R294" s="10">
        <f>(R293+testdata[[#This Row],[sGain]])/2</f>
        <v>2.0723121842749328</v>
      </c>
      <c r="S294" s="10">
        <f>(S293+testdata[[#This Row],[sLoss]])/2</f>
        <v>0.6426127864837432</v>
      </c>
      <c r="T294" s="10">
        <f>testdata[[#This Row],[avgSgain]]/testdata[[#This Row],[avgSLoss]]</f>
        <v>3.2248225181049337</v>
      </c>
      <c r="U294" s="10">
        <f>100-100/(1+testdata[[#This Row],[sRS]])</f>
        <v>76.330366643459485</v>
      </c>
      <c r="V294" s="19">
        <f>100*IF(testdata[[#This Row],[pctGain]]&gt;MAX(N194:N293),1,IF(testdata[[#This Row],[pctGain]]&lt;MIN(N194:N293),0,COUNTIF(N194:N293,"&lt;"&amp;testdata[[#This Row],[pctGain]])))/100</f>
        <v>76</v>
      </c>
      <c r="W294" s="19">
        <f>(testdata[[#This Row],[rsi(3)]]+testdata[[#This Row],[sRSI(2)]]+testdata[[#This Row],[pctRank(100)]])/3</f>
        <v>62.504954245089472</v>
      </c>
    </row>
    <row r="295" spans="1:23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IF(testdata[[#This Row],[close]]&gt;F294,testdata[[#This Row],[close]]-F294,0)</f>
        <v>2.9899999999999523</v>
      </c>
      <c r="I295" s="2">
        <f>IF(testdata[[#This Row],[close]]&lt;F294,F294-testdata[[#This Row],[close]],0)</f>
        <v>0</v>
      </c>
      <c r="J295" s="2">
        <f>(J294*2+testdata[[#This Row],[gain]])/3</f>
        <v>1.586502849608914</v>
      </c>
      <c r="K295" s="2">
        <f>(K294*2+testdata[[#This Row],[loss]])/3</f>
        <v>1.0865731690722427</v>
      </c>
      <c r="L295" s="10">
        <f>testdata[[#This Row],[avgGain]]/testdata[[#This Row],[avgLoss]]</f>
        <v>1.4600975753556755</v>
      </c>
      <c r="M295" s="10">
        <f>100-100/(1+testdata[[#This Row],[rs]])</f>
        <v>59.351205821361688</v>
      </c>
      <c r="N295" s="12">
        <f>(testdata[[#This Row],[close]]-F294)/F294</f>
        <v>1.1537274270720604E-2</v>
      </c>
      <c r="O295" s="1">
        <f>IF(AND(O294&gt;=0,testdata[[#This Row],[pctGain]]&gt;0),O294+1,IF(AND(O294&lt;=0,testdata[[#This Row],[pctGain]]&lt;0),O294-1,IF(AND(O294&lt;0,testdata[[#This Row],[pctGain]]&gt;0),1,IF(AND(O294&gt;0,testdata[[#This Row],[pctGain]]&lt;0),-1,0))))</f>
        <v>2</v>
      </c>
      <c r="P295" s="1">
        <f>IF(testdata[[#This Row],[streak]]&gt;O294,testdata[[#This Row],[streak]]-O294,0)</f>
        <v>1</v>
      </c>
      <c r="Q295" s="1">
        <f>IF(testdata[[#This Row],[streak]]&lt;O294,O294-testdata[[#This Row],[streak]],0)</f>
        <v>0</v>
      </c>
      <c r="R295" s="10">
        <f>(R294+testdata[[#This Row],[sGain]])/2</f>
        <v>1.5361560921374664</v>
      </c>
      <c r="S295" s="10">
        <f>(S294+testdata[[#This Row],[sLoss]])/2</f>
        <v>0.3213063932418716</v>
      </c>
      <c r="T295" s="10">
        <f>testdata[[#This Row],[avgSgain]]/testdata[[#This Row],[avgSLoss]]</f>
        <v>4.7809695805868566</v>
      </c>
      <c r="U295" s="10">
        <f>100-100/(1+testdata[[#This Row],[sRS]])</f>
        <v>82.701863656952767</v>
      </c>
      <c r="V295" s="19">
        <f>100*IF(testdata[[#This Row],[pctGain]]&gt;MAX(N195:N294),1,IF(testdata[[#This Row],[pctGain]]&lt;MIN(N195:N294),0,COUNTIF(N195:N294,"&lt;"&amp;testdata[[#This Row],[pctGain]])))/100</f>
        <v>92</v>
      </c>
      <c r="W295" s="19">
        <f>(testdata[[#This Row],[rsi(3)]]+testdata[[#This Row],[sRSI(2)]]+testdata[[#This Row],[pctRank(100)]])/3</f>
        <v>78.017689826104814</v>
      </c>
    </row>
    <row r="296" spans="1:23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IF(testdata[[#This Row],[close]]&gt;F295,testdata[[#This Row],[close]]-F295,0)</f>
        <v>0.67000000000001592</v>
      </c>
      <c r="I296" s="2">
        <f>IF(testdata[[#This Row],[close]]&lt;F295,F295-testdata[[#This Row],[close]],0)</f>
        <v>0</v>
      </c>
      <c r="J296" s="2">
        <f>(J295*2+testdata[[#This Row],[gain]])/3</f>
        <v>1.2810018997392814</v>
      </c>
      <c r="K296" s="2">
        <f>(K295*2+testdata[[#This Row],[loss]])/3</f>
        <v>0.72438211271482844</v>
      </c>
      <c r="L296" s="10">
        <f>testdata[[#This Row],[avgGain]]/testdata[[#This Row],[avgLoss]]</f>
        <v>1.7684063110536532</v>
      </c>
      <c r="M296" s="10">
        <f>100-100/(1+testdata[[#This Row],[rs]])</f>
        <v>63.878134650711701</v>
      </c>
      <c r="N296" s="12">
        <f>(testdata[[#This Row],[close]]-F295)/F295</f>
        <v>2.5557886706084913E-3</v>
      </c>
      <c r="O296" s="1">
        <f>IF(AND(O295&gt;=0,testdata[[#This Row],[pctGain]]&gt;0),O295+1,IF(AND(O295&lt;=0,testdata[[#This Row],[pctGain]]&lt;0),O295-1,IF(AND(O295&lt;0,testdata[[#This Row],[pctGain]]&gt;0),1,IF(AND(O295&gt;0,testdata[[#This Row],[pctGain]]&lt;0),-1,0))))</f>
        <v>3</v>
      </c>
      <c r="P296" s="1">
        <f>IF(testdata[[#This Row],[streak]]&gt;O295,testdata[[#This Row],[streak]]-O295,0)</f>
        <v>1</v>
      </c>
      <c r="Q296" s="1">
        <f>IF(testdata[[#This Row],[streak]]&lt;O295,O295-testdata[[#This Row],[streak]],0)</f>
        <v>0</v>
      </c>
      <c r="R296" s="10">
        <f>(R295+testdata[[#This Row],[sGain]])/2</f>
        <v>1.2680780460687333</v>
      </c>
      <c r="S296" s="10">
        <f>(S295+testdata[[#This Row],[sLoss]])/2</f>
        <v>0.1606531966209358</v>
      </c>
      <c r="T296" s="10">
        <f>testdata[[#This Row],[avgSgain]]/testdata[[#This Row],[avgSLoss]]</f>
        <v>7.8932637055507024</v>
      </c>
      <c r="U296" s="10">
        <f>100-100/(1+testdata[[#This Row],[sRS]])</f>
        <v>88.755534153610526</v>
      </c>
      <c r="V296" s="19">
        <f>100*IF(testdata[[#This Row],[pctGain]]&gt;MAX(N196:N295),1,IF(testdata[[#This Row],[pctGain]]&lt;MIN(N196:N295),0,COUNTIF(N196:N295,"&lt;"&amp;testdata[[#This Row],[pctGain]])))/100</f>
        <v>68</v>
      </c>
      <c r="W296" s="19">
        <f>(testdata[[#This Row],[rsi(3)]]+testdata[[#This Row],[sRSI(2)]]+testdata[[#This Row],[pctRank(100)]])/3</f>
        <v>73.544556268107399</v>
      </c>
    </row>
    <row r="297" spans="1:23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IF(testdata[[#This Row],[close]]&gt;F296,testdata[[#This Row],[close]]-F296,0)</f>
        <v>0</v>
      </c>
      <c r="I297" s="2">
        <f>IF(testdata[[#This Row],[close]]&lt;F296,F296-testdata[[#This Row],[close]],0)</f>
        <v>9.9999999999965894E-2</v>
      </c>
      <c r="J297" s="2">
        <f>(J296*2+testdata[[#This Row],[gain]])/3</f>
        <v>0.85400126649285424</v>
      </c>
      <c r="K297" s="2">
        <f>(K296*2+testdata[[#This Row],[loss]])/3</f>
        <v>0.5162547418098743</v>
      </c>
      <c r="L297" s="10">
        <f>testdata[[#This Row],[avgGain]]/testdata[[#This Row],[avgLoss]]</f>
        <v>1.6542245471662222</v>
      </c>
      <c r="M297" s="10">
        <f>100-100/(1+testdata[[#This Row],[rs]])</f>
        <v>62.324212506148051</v>
      </c>
      <c r="N297" s="12">
        <f>(testdata[[#This Row],[close]]-F296)/F296</f>
        <v>-3.8048854729459669E-4</v>
      </c>
      <c r="O297" s="1">
        <f>IF(AND(O296&gt;=0,testdata[[#This Row],[pctGain]]&gt;0),O296+1,IF(AND(O296&lt;=0,testdata[[#This Row],[pctGain]]&lt;0),O296-1,IF(AND(O296&lt;0,testdata[[#This Row],[pctGain]]&gt;0),1,IF(AND(O296&gt;0,testdata[[#This Row],[pctGain]]&lt;0),-1,0))))</f>
        <v>-1</v>
      </c>
      <c r="P297" s="1">
        <f>IF(testdata[[#This Row],[streak]]&gt;O296,testdata[[#This Row],[streak]]-O296,0)</f>
        <v>0</v>
      </c>
      <c r="Q297" s="1">
        <f>IF(testdata[[#This Row],[streak]]&lt;O296,O296-testdata[[#This Row],[streak]],0)</f>
        <v>4</v>
      </c>
      <c r="R297" s="10">
        <f>(R296+testdata[[#This Row],[sGain]])/2</f>
        <v>0.63403902303436666</v>
      </c>
      <c r="S297" s="10">
        <f>(S296+testdata[[#This Row],[sLoss]])/2</f>
        <v>2.0803265983104677</v>
      </c>
      <c r="T297" s="10">
        <f>testdata[[#This Row],[avgSgain]]/testdata[[#This Row],[avgSLoss]]</f>
        <v>0.30477859752853226</v>
      </c>
      <c r="U297" s="10">
        <f>100-100/(1+testdata[[#This Row],[sRS]])</f>
        <v>23.358644762094784</v>
      </c>
      <c r="V297" s="19">
        <f>100*IF(testdata[[#This Row],[pctGain]]&gt;MAX(N197:N296),1,IF(testdata[[#This Row],[pctGain]]&lt;MIN(N197:N296),0,COUNTIF(N197:N296,"&lt;"&amp;testdata[[#This Row],[pctGain]])))/100</f>
        <v>35</v>
      </c>
      <c r="W297" s="19">
        <f>(testdata[[#This Row],[rsi(3)]]+testdata[[#This Row],[sRSI(2)]]+testdata[[#This Row],[pctRank(100)]])/3</f>
        <v>40.227619089414276</v>
      </c>
    </row>
    <row r="298" spans="1:23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IF(testdata[[#This Row],[close]]&gt;F297,testdata[[#This Row],[close]]-F297,0)</f>
        <v>1.2699999999999818</v>
      </c>
      <c r="I298" s="2">
        <f>IF(testdata[[#This Row],[close]]&lt;F297,F297-testdata[[#This Row],[close]],0)</f>
        <v>0</v>
      </c>
      <c r="J298" s="2">
        <f>(J297*2+testdata[[#This Row],[gain]])/3</f>
        <v>0.9926675109952301</v>
      </c>
      <c r="K298" s="2">
        <f>(K297*2+testdata[[#This Row],[loss]])/3</f>
        <v>0.34416982787324951</v>
      </c>
      <c r="L298" s="10">
        <f>testdata[[#This Row],[avgGain]]/testdata[[#This Row],[avgLoss]]</f>
        <v>2.8842374624448737</v>
      </c>
      <c r="M298" s="10">
        <f>100-100/(1+testdata[[#This Row],[rs]])</f>
        <v>74.254921083775201</v>
      </c>
      <c r="N298" s="12">
        <f>(testdata[[#This Row],[close]]-F297)/F297</f>
        <v>4.8340438489646075E-3</v>
      </c>
      <c r="O298" s="1">
        <f>IF(AND(O297&gt;=0,testdata[[#This Row],[pctGain]]&gt;0),O297+1,IF(AND(O297&lt;=0,testdata[[#This Row],[pctGain]]&lt;0),O297-1,IF(AND(O297&lt;0,testdata[[#This Row],[pctGain]]&gt;0),1,IF(AND(O297&gt;0,testdata[[#This Row],[pctGain]]&lt;0),-1,0))))</f>
        <v>1</v>
      </c>
      <c r="P298" s="1">
        <f>IF(testdata[[#This Row],[streak]]&gt;O297,testdata[[#This Row],[streak]]-O297,0)</f>
        <v>2</v>
      </c>
      <c r="Q298" s="1">
        <f>IF(testdata[[#This Row],[streak]]&lt;O297,O297-testdata[[#This Row],[streak]],0)</f>
        <v>0</v>
      </c>
      <c r="R298" s="10">
        <f>(R297+testdata[[#This Row],[sGain]])/2</f>
        <v>1.3170195115171834</v>
      </c>
      <c r="S298" s="10">
        <f>(S297+testdata[[#This Row],[sLoss]])/2</f>
        <v>1.0401632991552339</v>
      </c>
      <c r="T298" s="10">
        <f>testdata[[#This Row],[avgSgain]]/testdata[[#This Row],[avgSLoss]]</f>
        <v>1.266166103521243</v>
      </c>
      <c r="U298" s="10">
        <f>100-100/(1+testdata[[#This Row],[sRS]])</f>
        <v>55.872607994349259</v>
      </c>
      <c r="V298" s="19">
        <f>100*IF(testdata[[#This Row],[pctGain]]&gt;MAX(N198:N297),1,IF(testdata[[#This Row],[pctGain]]&lt;MIN(N198:N297),0,COUNTIF(N198:N297,"&lt;"&amp;testdata[[#This Row],[pctGain]])))/100</f>
        <v>74</v>
      </c>
      <c r="W298" s="19">
        <f>(testdata[[#This Row],[rsi(3)]]+testdata[[#This Row],[sRSI(2)]]+testdata[[#This Row],[pctRank(100)]])/3</f>
        <v>68.042509692708151</v>
      </c>
    </row>
    <row r="299" spans="1:23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IF(testdata[[#This Row],[close]]&gt;F298,testdata[[#This Row],[close]]-F298,0)</f>
        <v>4.5999999999999659</v>
      </c>
      <c r="I299" s="2">
        <f>IF(testdata[[#This Row],[close]]&lt;F298,F298-testdata[[#This Row],[close]],0)</f>
        <v>0</v>
      </c>
      <c r="J299" s="2">
        <f>(J298*2+testdata[[#This Row],[gain]])/3</f>
        <v>2.1951116739968088</v>
      </c>
      <c r="K299" s="2">
        <f>(K298*2+testdata[[#This Row],[loss]])/3</f>
        <v>0.22944655191549967</v>
      </c>
      <c r="L299" s="10">
        <f>testdata[[#This Row],[avgGain]]/testdata[[#This Row],[avgLoss]]</f>
        <v>9.5669847974234195</v>
      </c>
      <c r="M299" s="10">
        <f>100-100/(1+testdata[[#This Row],[rs]])</f>
        <v>90.536562518346457</v>
      </c>
      <c r="N299" s="12">
        <f>(testdata[[#This Row],[close]]-F298)/F298</f>
        <v>1.7424902458426327E-2</v>
      </c>
      <c r="O299" s="1">
        <f>IF(AND(O298&gt;=0,testdata[[#This Row],[pctGain]]&gt;0),O298+1,IF(AND(O298&lt;=0,testdata[[#This Row],[pctGain]]&lt;0),O298-1,IF(AND(O298&lt;0,testdata[[#This Row],[pctGain]]&gt;0),1,IF(AND(O298&gt;0,testdata[[#This Row],[pctGain]]&lt;0),-1,0))))</f>
        <v>2</v>
      </c>
      <c r="P299" s="1">
        <f>IF(testdata[[#This Row],[streak]]&gt;O298,testdata[[#This Row],[streak]]-O298,0)</f>
        <v>1</v>
      </c>
      <c r="Q299" s="1">
        <f>IF(testdata[[#This Row],[streak]]&lt;O298,O298-testdata[[#This Row],[streak]],0)</f>
        <v>0</v>
      </c>
      <c r="R299" s="10">
        <f>(R298+testdata[[#This Row],[sGain]])/2</f>
        <v>1.1585097557585917</v>
      </c>
      <c r="S299" s="10">
        <f>(S298+testdata[[#This Row],[sLoss]])/2</f>
        <v>0.52008164957761693</v>
      </c>
      <c r="T299" s="10">
        <f>testdata[[#This Row],[avgSgain]]/testdata[[#This Row],[avgSLoss]]</f>
        <v>2.2275536095139534</v>
      </c>
      <c r="U299" s="10">
        <f>100-100/(1+testdata[[#This Row],[sRS]])</f>
        <v>69.016781098468172</v>
      </c>
      <c r="V299" s="19">
        <f>100*IF(testdata[[#This Row],[pctGain]]&gt;MAX(N199:N298),1,IF(testdata[[#This Row],[pctGain]]&lt;MIN(N199:N298),0,COUNTIF(N199:N298,"&lt;"&amp;testdata[[#This Row],[pctGain]])))/100</f>
        <v>99</v>
      </c>
      <c r="W299" s="19">
        <f>(testdata[[#This Row],[rsi(3)]]+testdata[[#This Row],[sRSI(2)]]+testdata[[#This Row],[pctRank(100)]])/3</f>
        <v>86.184447872271548</v>
      </c>
    </row>
    <row r="300" spans="1:23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IF(testdata[[#This Row],[close]]&gt;F299,testdata[[#This Row],[close]]-F299,0)</f>
        <v>0</v>
      </c>
      <c r="I300" s="2">
        <f>IF(testdata[[#This Row],[close]]&lt;F299,F299-testdata[[#This Row],[close]],0)</f>
        <v>0.33999999999997499</v>
      </c>
      <c r="J300" s="2">
        <f>(J299*2+testdata[[#This Row],[gain]])/3</f>
        <v>1.4634077826645393</v>
      </c>
      <c r="K300" s="2">
        <f>(K299*2+testdata[[#This Row],[loss]])/3</f>
        <v>0.26629770127699143</v>
      </c>
      <c r="L300" s="10">
        <f>testdata[[#This Row],[avgGain]]/testdata[[#This Row],[avgLoss]]</f>
        <v>5.4953827075749535</v>
      </c>
      <c r="M300" s="10">
        <f>100-100/(1+testdata[[#This Row],[rs]])</f>
        <v>84.604448343993738</v>
      </c>
      <c r="N300" s="12">
        <f>(testdata[[#This Row],[close]]-F299)/F299</f>
        <v>-1.2658699132505865E-3</v>
      </c>
      <c r="O300" s="1">
        <f>IF(AND(O299&gt;=0,testdata[[#This Row],[pctGain]]&gt;0),O299+1,IF(AND(O299&lt;=0,testdata[[#This Row],[pctGain]]&lt;0),O299-1,IF(AND(O299&lt;0,testdata[[#This Row],[pctGain]]&gt;0),1,IF(AND(O299&gt;0,testdata[[#This Row],[pctGain]]&lt;0),-1,0))))</f>
        <v>-1</v>
      </c>
      <c r="P300" s="1">
        <f>IF(testdata[[#This Row],[streak]]&gt;O299,testdata[[#This Row],[streak]]-O299,0)</f>
        <v>0</v>
      </c>
      <c r="Q300" s="1">
        <f>IF(testdata[[#This Row],[streak]]&lt;O299,O299-testdata[[#This Row],[streak]],0)</f>
        <v>3</v>
      </c>
      <c r="R300" s="10">
        <f>(R299+testdata[[#This Row],[sGain]])/2</f>
        <v>0.57925487787929586</v>
      </c>
      <c r="S300" s="10">
        <f>(S299+testdata[[#This Row],[sLoss]])/2</f>
        <v>1.7600408247888084</v>
      </c>
      <c r="T300" s="10">
        <f>testdata[[#This Row],[avgSgain]]/testdata[[#This Row],[avgSLoss]]</f>
        <v>0.32911445559724561</v>
      </c>
      <c r="U300" s="10">
        <f>100-100/(1+testdata[[#This Row],[sRS]])</f>
        <v>24.761934851529105</v>
      </c>
      <c r="V300" s="19">
        <f>100*IF(testdata[[#This Row],[pctGain]]&gt;MAX(N200:N299),1,IF(testdata[[#This Row],[pctGain]]&lt;MIN(N200:N299),0,COUNTIF(N200:N299,"&lt;"&amp;testdata[[#This Row],[pctGain]])))/100</f>
        <v>26</v>
      </c>
      <c r="W300" s="19">
        <f>(testdata[[#This Row],[rsi(3)]]+testdata[[#This Row],[sRSI(2)]]+testdata[[#This Row],[pctRank(100)]])/3</f>
        <v>45.122127731840948</v>
      </c>
    </row>
    <row r="301" spans="1:23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IF(testdata[[#This Row],[close]]&gt;F300,testdata[[#This Row],[close]]-F300,0)</f>
        <v>0</v>
      </c>
      <c r="I301" s="2">
        <f>IF(testdata[[#This Row],[close]]&lt;F300,F300-testdata[[#This Row],[close]],0)</f>
        <v>1.7300000000000182</v>
      </c>
      <c r="J301" s="2">
        <f>(J300*2+testdata[[#This Row],[gain]])/3</f>
        <v>0.97560518844302624</v>
      </c>
      <c r="K301" s="2">
        <f>(K300*2+testdata[[#This Row],[loss]])/3</f>
        <v>0.75419846751800035</v>
      </c>
      <c r="L301" s="10">
        <f>testdata[[#This Row],[avgGain]]/testdata[[#This Row],[avgLoss]]</f>
        <v>1.2935655937536648</v>
      </c>
      <c r="M301" s="10">
        <f>100-100/(1+testdata[[#This Row],[rs]])</f>
        <v>56.399764509747754</v>
      </c>
      <c r="N301" s="12">
        <f>(testdata[[#This Row],[close]]-F300)/F300</f>
        <v>-6.4492078285182412E-3</v>
      </c>
      <c r="O301" s="1">
        <f>IF(AND(O300&gt;=0,testdata[[#This Row],[pctGain]]&gt;0),O300+1,IF(AND(O300&lt;=0,testdata[[#This Row],[pctGain]]&lt;0),O300-1,IF(AND(O300&lt;0,testdata[[#This Row],[pctGain]]&gt;0),1,IF(AND(O300&gt;0,testdata[[#This Row],[pctGain]]&lt;0),-1,0))))</f>
        <v>-2</v>
      </c>
      <c r="P301" s="1">
        <f>IF(testdata[[#This Row],[streak]]&gt;O300,testdata[[#This Row],[streak]]-O300,0)</f>
        <v>0</v>
      </c>
      <c r="Q301" s="1">
        <f>IF(testdata[[#This Row],[streak]]&lt;O300,O300-testdata[[#This Row],[streak]],0)</f>
        <v>1</v>
      </c>
      <c r="R301" s="10">
        <f>(R300+testdata[[#This Row],[sGain]])/2</f>
        <v>0.28962743893964793</v>
      </c>
      <c r="S301" s="10">
        <f>(S300+testdata[[#This Row],[sLoss]])/2</f>
        <v>1.3800204123944042</v>
      </c>
      <c r="T301" s="10">
        <f>testdata[[#This Row],[avgSgain]]/testdata[[#This Row],[avgSLoss]]</f>
        <v>0.20987185141495834</v>
      </c>
      <c r="U301" s="10">
        <f>100-100/(1+testdata[[#This Row],[sRS]])</f>
        <v>17.346618252958848</v>
      </c>
      <c r="V301" s="19">
        <f>100*IF(testdata[[#This Row],[pctGain]]&gt;MAX(N201:N300),1,IF(testdata[[#This Row],[pctGain]]&lt;MIN(N201:N300),0,COUNTIF(N201:N300,"&lt;"&amp;testdata[[#This Row],[pctGain]])))/100</f>
        <v>8</v>
      </c>
      <c r="W301" s="19">
        <f>(testdata[[#This Row],[rsi(3)]]+testdata[[#This Row],[sRSI(2)]]+testdata[[#This Row],[pctRank(100)]])/3</f>
        <v>27.248794254235534</v>
      </c>
    </row>
    <row r="302" spans="1:23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IF(testdata[[#This Row],[close]]&gt;F301,testdata[[#This Row],[close]]-F301,0)</f>
        <v>0</v>
      </c>
      <c r="I302" s="2">
        <f>IF(testdata[[#This Row],[close]]&lt;F301,F301-testdata[[#This Row],[close]],0)</f>
        <v>1.3700000000000045</v>
      </c>
      <c r="J302" s="2">
        <f>(J301*2+testdata[[#This Row],[gain]])/3</f>
        <v>0.65040345896201746</v>
      </c>
      <c r="K302" s="2">
        <f>(K301*2+testdata[[#This Row],[loss]])/3</f>
        <v>0.95946564501200182</v>
      </c>
      <c r="L302" s="10">
        <f>testdata[[#This Row],[avgGain]]/testdata[[#This Row],[avgLoss]]</f>
        <v>0.67788092501621744</v>
      </c>
      <c r="M302" s="10">
        <f>100-100/(1+testdata[[#This Row],[rs]])</f>
        <v>40.401015048768457</v>
      </c>
      <c r="N302" s="12">
        <f>(testdata[[#This Row],[close]]-F301)/F301</f>
        <v>-5.140327179948989E-3</v>
      </c>
      <c r="O302" s="1">
        <f>IF(AND(O301&gt;=0,testdata[[#This Row],[pctGain]]&gt;0),O301+1,IF(AND(O301&lt;=0,testdata[[#This Row],[pctGain]]&lt;0),O301-1,IF(AND(O301&lt;0,testdata[[#This Row],[pctGain]]&gt;0),1,IF(AND(O301&gt;0,testdata[[#This Row],[pctGain]]&lt;0),-1,0))))</f>
        <v>-3</v>
      </c>
      <c r="P302" s="1">
        <f>IF(testdata[[#This Row],[streak]]&gt;O301,testdata[[#This Row],[streak]]-O301,0)</f>
        <v>0</v>
      </c>
      <c r="Q302" s="1">
        <f>IF(testdata[[#This Row],[streak]]&lt;O301,O301-testdata[[#This Row],[streak]],0)</f>
        <v>1</v>
      </c>
      <c r="R302" s="10">
        <f>(R301+testdata[[#This Row],[sGain]])/2</f>
        <v>0.14481371946982396</v>
      </c>
      <c r="S302" s="10">
        <f>(S301+testdata[[#This Row],[sLoss]])/2</f>
        <v>1.190010206197202</v>
      </c>
      <c r="T302" s="10">
        <f>testdata[[#This Row],[avgSgain]]/testdata[[#This Row],[avgSLoss]]</f>
        <v>0.12169115753434658</v>
      </c>
      <c r="U302" s="10">
        <f>100-100/(1+testdata[[#This Row],[sRS]])</f>
        <v>10.848900494307443</v>
      </c>
      <c r="V302" s="19">
        <f>100*IF(testdata[[#This Row],[pctGain]]&gt;MAX(N202:N301),1,IF(testdata[[#This Row],[pctGain]]&lt;MIN(N202:N301),0,COUNTIF(N202:N301,"&lt;"&amp;testdata[[#This Row],[pctGain]])))/100</f>
        <v>11</v>
      </c>
      <c r="W302" s="19">
        <f>(testdata[[#This Row],[rsi(3)]]+testdata[[#This Row],[sRSI(2)]]+testdata[[#This Row],[pctRank(100)]])/3</f>
        <v>20.749971847691967</v>
      </c>
    </row>
    <row r="303" spans="1:23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IF(testdata[[#This Row],[close]]&gt;F302,testdata[[#This Row],[close]]-F302,0)</f>
        <v>0</v>
      </c>
      <c r="I303" s="2">
        <f>IF(testdata[[#This Row],[close]]&lt;F302,F302-testdata[[#This Row],[close]],0)</f>
        <v>0.28999999999996362</v>
      </c>
      <c r="J303" s="2">
        <f>(J302*2+testdata[[#This Row],[gain]])/3</f>
        <v>0.4336023059746783</v>
      </c>
      <c r="K303" s="2">
        <f>(K302*2+testdata[[#This Row],[loss]])/3</f>
        <v>0.73631043000798913</v>
      </c>
      <c r="L303" s="10">
        <f>testdata[[#This Row],[avgGain]]/testdata[[#This Row],[avgLoss]]</f>
        <v>0.58888518796341593</v>
      </c>
      <c r="M303" s="10">
        <f>100-100/(1+testdata[[#This Row],[rs]])</f>
        <v>37.062790466202955</v>
      </c>
      <c r="N303" s="12">
        <f>(testdata[[#This Row],[close]]-F302)/F302</f>
        <v>-1.0937205355457803E-3</v>
      </c>
      <c r="O303" s="1">
        <f>IF(AND(O302&gt;=0,testdata[[#This Row],[pctGain]]&gt;0),O302+1,IF(AND(O302&lt;=0,testdata[[#This Row],[pctGain]]&lt;0),O302-1,IF(AND(O302&lt;0,testdata[[#This Row],[pctGain]]&gt;0),1,IF(AND(O302&gt;0,testdata[[#This Row],[pctGain]]&lt;0),-1,0))))</f>
        <v>-4</v>
      </c>
      <c r="P303" s="1">
        <f>IF(testdata[[#This Row],[streak]]&gt;O302,testdata[[#This Row],[streak]]-O302,0)</f>
        <v>0</v>
      </c>
      <c r="Q303" s="1">
        <f>IF(testdata[[#This Row],[streak]]&lt;O302,O302-testdata[[#This Row],[streak]],0)</f>
        <v>1</v>
      </c>
      <c r="R303" s="10">
        <f>(R302+testdata[[#This Row],[sGain]])/2</f>
        <v>7.2406859734911982E-2</v>
      </c>
      <c r="S303" s="10">
        <f>(S302+testdata[[#This Row],[sLoss]])/2</f>
        <v>1.095005103098601</v>
      </c>
      <c r="T303" s="10">
        <f>testdata[[#This Row],[avgSgain]]/testdata[[#This Row],[avgSLoss]]</f>
        <v>6.6124677894210712E-2</v>
      </c>
      <c r="U303" s="10">
        <f>100-100/(1+testdata[[#This Row],[sRS]])</f>
        <v>6.202340051336094</v>
      </c>
      <c r="V303" s="19">
        <f>100*IF(testdata[[#This Row],[pctGain]]&gt;MAX(N203:N302),1,IF(testdata[[#This Row],[pctGain]]&lt;MIN(N203:N302),0,COUNTIF(N203:N302,"&lt;"&amp;testdata[[#This Row],[pctGain]])))/100</f>
        <v>32</v>
      </c>
      <c r="W303" s="19">
        <f>(testdata[[#This Row],[rsi(3)]]+testdata[[#This Row],[sRSI(2)]]+testdata[[#This Row],[pctRank(100)]])/3</f>
        <v>25.088376839179684</v>
      </c>
    </row>
    <row r="304" spans="1:23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IF(testdata[[#This Row],[close]]&gt;F303,testdata[[#This Row],[close]]-F303,0)</f>
        <v>0.28999999999996362</v>
      </c>
      <c r="I304" s="2">
        <f>IF(testdata[[#This Row],[close]]&lt;F303,F303-testdata[[#This Row],[close]],0)</f>
        <v>0</v>
      </c>
      <c r="J304" s="2">
        <f>(J303*2+testdata[[#This Row],[gain]])/3</f>
        <v>0.38573487064977341</v>
      </c>
      <c r="K304" s="2">
        <f>(K303*2+testdata[[#This Row],[loss]])/3</f>
        <v>0.49087362000532608</v>
      </c>
      <c r="L304" s="10">
        <f>testdata[[#This Row],[avgGain]]/testdata[[#This Row],[avgLoss]]</f>
        <v>0.78581299733643883</v>
      </c>
      <c r="M304" s="10">
        <f>100-100/(1+testdata[[#This Row],[rs]])</f>
        <v>44.003095425360222</v>
      </c>
      <c r="N304" s="12">
        <f>(testdata[[#This Row],[close]]-F303)/F303</f>
        <v>1.0949180699235958E-3</v>
      </c>
      <c r="O304" s="1">
        <f>IF(AND(O303&gt;=0,testdata[[#This Row],[pctGain]]&gt;0),O303+1,IF(AND(O303&lt;=0,testdata[[#This Row],[pctGain]]&lt;0),O303-1,IF(AND(O303&lt;0,testdata[[#This Row],[pctGain]]&gt;0),1,IF(AND(O303&gt;0,testdata[[#This Row],[pctGain]]&lt;0),-1,0))))</f>
        <v>1</v>
      </c>
      <c r="P304" s="1">
        <f>IF(testdata[[#This Row],[streak]]&gt;O303,testdata[[#This Row],[streak]]-O303,0)</f>
        <v>5</v>
      </c>
      <c r="Q304" s="1">
        <f>IF(testdata[[#This Row],[streak]]&lt;O303,O303-testdata[[#This Row],[streak]],0)</f>
        <v>0</v>
      </c>
      <c r="R304" s="10">
        <f>(R303+testdata[[#This Row],[sGain]])/2</f>
        <v>2.5362034298674558</v>
      </c>
      <c r="S304" s="10">
        <f>(S303+testdata[[#This Row],[sLoss]])/2</f>
        <v>0.5475025515493005</v>
      </c>
      <c r="T304" s="10">
        <f>testdata[[#This Row],[avgSgain]]/testdata[[#This Row],[avgSLoss]]</f>
        <v>4.6323134434544828</v>
      </c>
      <c r="U304" s="10">
        <f>100-100/(1+testdata[[#This Row],[sRS]])</f>
        <v>82.245306301939991</v>
      </c>
      <c r="V304" s="19">
        <f>100*IF(testdata[[#This Row],[pctGain]]&gt;MAX(N204:N303),1,IF(testdata[[#This Row],[pctGain]]&lt;MIN(N204:N303),0,COUNTIF(N204:N303,"&lt;"&amp;testdata[[#This Row],[pctGain]])))/100</f>
        <v>50</v>
      </c>
      <c r="W304" s="19">
        <f>(testdata[[#This Row],[rsi(3)]]+testdata[[#This Row],[sRSI(2)]]+testdata[[#This Row],[pctRank(100)]])/3</f>
        <v>58.749467242433404</v>
      </c>
    </row>
    <row r="305" spans="1:23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IF(testdata[[#This Row],[close]]&gt;F304,testdata[[#This Row],[close]]-F304,0)</f>
        <v>0</v>
      </c>
      <c r="I305" s="2">
        <f>IF(testdata[[#This Row],[close]]&lt;F304,F304-testdata[[#This Row],[close]],0)</f>
        <v>3.589999999999975</v>
      </c>
      <c r="J305" s="2">
        <f>(J304*2+testdata[[#This Row],[gain]])/3</f>
        <v>0.25715658043318229</v>
      </c>
      <c r="K305" s="2">
        <f>(K304*2+testdata[[#This Row],[loss]])/3</f>
        <v>1.5239157466702089</v>
      </c>
      <c r="L305" s="10">
        <f>testdata[[#This Row],[avgGain]]/testdata[[#This Row],[avgLoss]]</f>
        <v>0.1687472427495256</v>
      </c>
      <c r="M305" s="10">
        <f>100-100/(1+testdata[[#This Row],[rs]])</f>
        <v>14.438300821359874</v>
      </c>
      <c r="N305" s="12">
        <f>(testdata[[#This Row],[close]]-F304)/F304</f>
        <v>-1.353950594003385E-2</v>
      </c>
      <c r="O305" s="1">
        <f>IF(AND(O304&gt;=0,testdata[[#This Row],[pctGain]]&gt;0),O304+1,IF(AND(O304&lt;=0,testdata[[#This Row],[pctGain]]&lt;0),O304-1,IF(AND(O304&lt;0,testdata[[#This Row],[pctGain]]&gt;0),1,IF(AND(O304&gt;0,testdata[[#This Row],[pctGain]]&lt;0),-1,0))))</f>
        <v>-1</v>
      </c>
      <c r="P305" s="1">
        <f>IF(testdata[[#This Row],[streak]]&gt;O304,testdata[[#This Row],[streak]]-O304,0)</f>
        <v>0</v>
      </c>
      <c r="Q305" s="1">
        <f>IF(testdata[[#This Row],[streak]]&lt;O304,O304-testdata[[#This Row],[streak]],0)</f>
        <v>2</v>
      </c>
      <c r="R305" s="10">
        <f>(R304+testdata[[#This Row],[sGain]])/2</f>
        <v>1.2681017149337279</v>
      </c>
      <c r="S305" s="10">
        <f>(S304+testdata[[#This Row],[sLoss]])/2</f>
        <v>1.2737512757746503</v>
      </c>
      <c r="T305" s="10">
        <f>testdata[[#This Row],[avgSgain]]/testdata[[#This Row],[avgSLoss]]</f>
        <v>0.99556462792354294</v>
      </c>
      <c r="U305" s="10">
        <f>100-100/(1+testdata[[#This Row],[sRS]])</f>
        <v>49.88886924496471</v>
      </c>
      <c r="V305" s="19">
        <f>100*IF(testdata[[#This Row],[pctGain]]&gt;MAX(N205:N304),1,IF(testdata[[#This Row],[pctGain]]&lt;MIN(N205:N304),0,COUNTIF(N205:N304,"&lt;"&amp;testdata[[#This Row],[pctGain]])))/100</f>
        <v>4</v>
      </c>
      <c r="W305" s="19">
        <f>(testdata[[#This Row],[rsi(3)]]+testdata[[#This Row],[sRSI(2)]]+testdata[[#This Row],[pctRank(100)]])/3</f>
        <v>22.775723355441528</v>
      </c>
    </row>
    <row r="306" spans="1:23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IF(testdata[[#This Row],[close]]&gt;F305,testdata[[#This Row],[close]]-F305,0)</f>
        <v>0.43999999999999773</v>
      </c>
      <c r="I306" s="2">
        <f>IF(testdata[[#This Row],[close]]&lt;F305,F305-testdata[[#This Row],[close]],0)</f>
        <v>0</v>
      </c>
      <c r="J306" s="2">
        <f>(J305*2+testdata[[#This Row],[gain]])/3</f>
        <v>0.31810438695545412</v>
      </c>
      <c r="K306" s="2">
        <f>(K305*2+testdata[[#This Row],[loss]])/3</f>
        <v>1.0159438311134725</v>
      </c>
      <c r="L306" s="10">
        <f>testdata[[#This Row],[avgGain]]/testdata[[#This Row],[avgLoss]]</f>
        <v>0.31311217924992202</v>
      </c>
      <c r="M306" s="10">
        <f>100-100/(1+testdata[[#This Row],[rs]])</f>
        <v>23.845044178082219</v>
      </c>
      <c r="N306" s="12">
        <f>(testdata[[#This Row],[close]]-F305)/F305</f>
        <v>1.6822144058724489E-3</v>
      </c>
      <c r="O306" s="1">
        <f>IF(AND(O305&gt;=0,testdata[[#This Row],[pctGain]]&gt;0),O305+1,IF(AND(O305&lt;=0,testdata[[#This Row],[pctGain]]&lt;0),O305-1,IF(AND(O305&lt;0,testdata[[#This Row],[pctGain]]&gt;0),1,IF(AND(O305&gt;0,testdata[[#This Row],[pctGain]]&lt;0),-1,0))))</f>
        <v>1</v>
      </c>
      <c r="P306" s="1">
        <f>IF(testdata[[#This Row],[streak]]&gt;O305,testdata[[#This Row],[streak]]-O305,0)</f>
        <v>2</v>
      </c>
      <c r="Q306" s="1">
        <f>IF(testdata[[#This Row],[streak]]&lt;O305,O305-testdata[[#This Row],[streak]],0)</f>
        <v>0</v>
      </c>
      <c r="R306" s="10">
        <f>(R305+testdata[[#This Row],[sGain]])/2</f>
        <v>1.634050857466864</v>
      </c>
      <c r="S306" s="10">
        <f>(S305+testdata[[#This Row],[sLoss]])/2</f>
        <v>0.63687563788732515</v>
      </c>
      <c r="T306" s="10">
        <f>testdata[[#This Row],[avgSgain]]/testdata[[#This Row],[avgSLoss]]</f>
        <v>2.5657298854881887</v>
      </c>
      <c r="U306" s="10">
        <f>100-100/(1+testdata[[#This Row],[sRS]])</f>
        <v>71.955250899127236</v>
      </c>
      <c r="V306" s="19">
        <f>100*IF(testdata[[#This Row],[pctGain]]&gt;MAX(N206:N305),1,IF(testdata[[#This Row],[pctGain]]&lt;MIN(N206:N305),0,COUNTIF(N206:N305,"&lt;"&amp;testdata[[#This Row],[pctGain]])))/100</f>
        <v>56</v>
      </c>
      <c r="W306" s="19">
        <f>(testdata[[#This Row],[rsi(3)]]+testdata[[#This Row],[sRSI(2)]]+testdata[[#This Row],[pctRank(100)]])/3</f>
        <v>50.600098359069818</v>
      </c>
    </row>
    <row r="307" spans="1:23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IF(testdata[[#This Row],[close]]&gt;F306,testdata[[#This Row],[close]]-F306,0)</f>
        <v>0</v>
      </c>
      <c r="I307" s="2">
        <f>IF(testdata[[#This Row],[close]]&lt;F306,F306-testdata[[#This Row],[close]],0)</f>
        <v>0.5</v>
      </c>
      <c r="J307" s="2">
        <f>(J306*2+testdata[[#This Row],[gain]])/3</f>
        <v>0.21206959130363609</v>
      </c>
      <c r="K307" s="2">
        <f>(K306*2+testdata[[#This Row],[loss]])/3</f>
        <v>0.84396255407564835</v>
      </c>
      <c r="L307" s="10">
        <f>testdata[[#This Row],[avgGain]]/testdata[[#This Row],[avgLoss]]</f>
        <v>0.25127843679735973</v>
      </c>
      <c r="M307" s="10">
        <f>100-100/(1+testdata[[#This Row],[rs]])</f>
        <v>20.081736359215583</v>
      </c>
      <c r="N307" s="12">
        <f>(testdata[[#This Row],[close]]-F306)/F306</f>
        <v>-1.9083969465648854E-3</v>
      </c>
      <c r="O307" s="1">
        <f>IF(AND(O306&gt;=0,testdata[[#This Row],[pctGain]]&gt;0),O306+1,IF(AND(O306&lt;=0,testdata[[#This Row],[pctGain]]&lt;0),O306-1,IF(AND(O306&lt;0,testdata[[#This Row],[pctGain]]&gt;0),1,IF(AND(O306&gt;0,testdata[[#This Row],[pctGain]]&lt;0),-1,0))))</f>
        <v>-1</v>
      </c>
      <c r="P307" s="1">
        <f>IF(testdata[[#This Row],[streak]]&gt;O306,testdata[[#This Row],[streak]]-O306,0)</f>
        <v>0</v>
      </c>
      <c r="Q307" s="1">
        <f>IF(testdata[[#This Row],[streak]]&lt;O306,O306-testdata[[#This Row],[streak]],0)</f>
        <v>2</v>
      </c>
      <c r="R307" s="10">
        <f>(R306+testdata[[#This Row],[sGain]])/2</f>
        <v>0.81702542873343198</v>
      </c>
      <c r="S307" s="10">
        <f>(S306+testdata[[#This Row],[sLoss]])/2</f>
        <v>1.3184378189436625</v>
      </c>
      <c r="T307" s="10">
        <f>testdata[[#This Row],[avgSgain]]/testdata[[#This Row],[avgSLoss]]</f>
        <v>0.61969204538446565</v>
      </c>
      <c r="U307" s="10">
        <f>100-100/(1+testdata[[#This Row],[sRS]])</f>
        <v>38.259868420689166</v>
      </c>
      <c r="V307" s="19">
        <f>100*IF(testdata[[#This Row],[pctGain]]&gt;MAX(N207:N306),1,IF(testdata[[#This Row],[pctGain]]&lt;MIN(N207:N306),0,COUNTIF(N207:N306,"&lt;"&amp;testdata[[#This Row],[pctGain]])))/100</f>
        <v>26</v>
      </c>
      <c r="W307" s="19">
        <f>(testdata[[#This Row],[rsi(3)]]+testdata[[#This Row],[sRSI(2)]]+testdata[[#This Row],[pctRank(100)]])/3</f>
        <v>28.113868259968246</v>
      </c>
    </row>
    <row r="308" spans="1:23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IF(testdata[[#This Row],[close]]&gt;F307,testdata[[#This Row],[close]]-F307,0)</f>
        <v>0</v>
      </c>
      <c r="I308" s="2">
        <f>IF(testdata[[#This Row],[close]]&lt;F307,F307-testdata[[#This Row],[close]],0)</f>
        <v>6.539999999999992</v>
      </c>
      <c r="J308" s="2">
        <f>(J307*2+testdata[[#This Row],[gain]])/3</f>
        <v>0.14137972753575739</v>
      </c>
      <c r="K308" s="2">
        <f>(K307*2+testdata[[#This Row],[loss]])/3</f>
        <v>2.7426417027170964</v>
      </c>
      <c r="L308" s="10">
        <f>testdata[[#This Row],[avgGain]]/testdata[[#This Row],[avgLoss]]</f>
        <v>5.1548741272217403E-2</v>
      </c>
      <c r="M308" s="10">
        <f>100-100/(1+testdata[[#This Row],[rs]])</f>
        <v>4.9021732658679298</v>
      </c>
      <c r="N308" s="12">
        <f>(testdata[[#This Row],[close]]-F307)/F307</f>
        <v>-2.5009560229445477E-2</v>
      </c>
      <c r="O308" s="1">
        <f>IF(AND(O307&gt;=0,testdata[[#This Row],[pctGain]]&gt;0),O307+1,IF(AND(O307&lt;=0,testdata[[#This Row],[pctGain]]&lt;0),O307-1,IF(AND(O307&lt;0,testdata[[#This Row],[pctGain]]&gt;0),1,IF(AND(O307&gt;0,testdata[[#This Row],[pctGain]]&lt;0),-1,0))))</f>
        <v>-2</v>
      </c>
      <c r="P308" s="1">
        <f>IF(testdata[[#This Row],[streak]]&gt;O307,testdata[[#This Row],[streak]]-O307,0)</f>
        <v>0</v>
      </c>
      <c r="Q308" s="1">
        <f>IF(testdata[[#This Row],[streak]]&lt;O307,O307-testdata[[#This Row],[streak]],0)</f>
        <v>1</v>
      </c>
      <c r="R308" s="10">
        <f>(R307+testdata[[#This Row],[sGain]])/2</f>
        <v>0.40851271436671599</v>
      </c>
      <c r="S308" s="10">
        <f>(S307+testdata[[#This Row],[sLoss]])/2</f>
        <v>1.1592189094718313</v>
      </c>
      <c r="T308" s="10">
        <f>testdata[[#This Row],[avgSgain]]/testdata[[#This Row],[avgSLoss]]</f>
        <v>0.35240342529681856</v>
      </c>
      <c r="U308" s="10">
        <f>100-100/(1+testdata[[#This Row],[sRS]])</f>
        <v>26.057566751539014</v>
      </c>
      <c r="V308" s="19">
        <f>100*IF(testdata[[#This Row],[pctGain]]&gt;MAX(N208:N307),1,IF(testdata[[#This Row],[pctGain]]&lt;MIN(N208:N307),0,COUNTIF(N208:N307,"&lt;"&amp;testdata[[#This Row],[pctGain]])))/100</f>
        <v>2</v>
      </c>
      <c r="W308" s="19">
        <f>(testdata[[#This Row],[rsi(3)]]+testdata[[#This Row],[sRSI(2)]]+testdata[[#This Row],[pctRank(100)]])/3</f>
        <v>10.986580005802315</v>
      </c>
    </row>
    <row r="309" spans="1:23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IF(testdata[[#This Row],[close]]&gt;F308,testdata[[#This Row],[close]]-F308,0)</f>
        <v>0</v>
      </c>
      <c r="I309" s="2">
        <f>IF(testdata[[#This Row],[close]]&lt;F308,F308-testdata[[#This Row],[close]],0)</f>
        <v>5.4300000000000068</v>
      </c>
      <c r="J309" s="2">
        <f>(J308*2+testdata[[#This Row],[gain]])/3</f>
        <v>9.4253151690504924E-2</v>
      </c>
      <c r="K309" s="2">
        <f>(K308*2+testdata[[#This Row],[loss]])/3</f>
        <v>3.6384278018113996</v>
      </c>
      <c r="L309" s="10">
        <f>testdata[[#This Row],[avgGain]]/testdata[[#This Row],[avgLoss]]</f>
        <v>2.5904911908264546E-2</v>
      </c>
      <c r="M309" s="10">
        <f>100-100/(1+testdata[[#This Row],[rs]])</f>
        <v>2.5250792356651601</v>
      </c>
      <c r="N309" s="12">
        <f>(testdata[[#This Row],[close]]-F308)/F308</f>
        <v>-2.1297458424850983E-2</v>
      </c>
      <c r="O309" s="1">
        <f>IF(AND(O308&gt;=0,testdata[[#This Row],[pctGain]]&gt;0),O308+1,IF(AND(O308&lt;=0,testdata[[#This Row],[pctGain]]&lt;0),O308-1,IF(AND(O308&lt;0,testdata[[#This Row],[pctGain]]&gt;0),1,IF(AND(O308&gt;0,testdata[[#This Row],[pctGain]]&lt;0),-1,0))))</f>
        <v>-3</v>
      </c>
      <c r="P309" s="1">
        <f>IF(testdata[[#This Row],[streak]]&gt;O308,testdata[[#This Row],[streak]]-O308,0)</f>
        <v>0</v>
      </c>
      <c r="Q309" s="1">
        <f>IF(testdata[[#This Row],[streak]]&lt;O308,O308-testdata[[#This Row],[streak]],0)</f>
        <v>1</v>
      </c>
      <c r="R309" s="10">
        <f>(R308+testdata[[#This Row],[sGain]])/2</f>
        <v>0.20425635718335799</v>
      </c>
      <c r="S309" s="10">
        <f>(S308+testdata[[#This Row],[sLoss]])/2</f>
        <v>1.0796094547359156</v>
      </c>
      <c r="T309" s="10">
        <f>testdata[[#This Row],[avgSgain]]/testdata[[#This Row],[avgSLoss]]</f>
        <v>0.18919467246914889</v>
      </c>
      <c r="U309" s="10">
        <f>100-100/(1+testdata[[#This Row],[sRS]])</f>
        <v>15.909478645436593</v>
      </c>
      <c r="V309" s="19">
        <f>100*IF(testdata[[#This Row],[pctGain]]&gt;MAX(N209:N308),1,IF(testdata[[#This Row],[pctGain]]&lt;MIN(N209:N308),0,COUNTIF(N209:N308,"&lt;"&amp;testdata[[#This Row],[pctGain]])))/100</f>
        <v>4</v>
      </c>
      <c r="W309" s="19">
        <f>(testdata[[#This Row],[rsi(3)]]+testdata[[#This Row],[sRSI(2)]]+testdata[[#This Row],[pctRank(100)]])/3</f>
        <v>7.4781859603672514</v>
      </c>
    </row>
    <row r="310" spans="1:23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IF(testdata[[#This Row],[close]]&gt;F309,testdata[[#This Row],[close]]-F309,0)</f>
        <v>6.8300000000000125</v>
      </c>
      <c r="I310" s="2">
        <f>IF(testdata[[#This Row],[close]]&lt;F309,F309-testdata[[#This Row],[close]],0)</f>
        <v>0</v>
      </c>
      <c r="J310" s="2">
        <f>(J309*2+testdata[[#This Row],[gain]])/3</f>
        <v>2.3395021011270072</v>
      </c>
      <c r="K310" s="2">
        <f>(K309*2+testdata[[#This Row],[loss]])/3</f>
        <v>2.4256185345409329</v>
      </c>
      <c r="L310" s="10">
        <f>testdata[[#This Row],[avgGain]]/testdata[[#This Row],[avgLoss]]</f>
        <v>0.96449712426433787</v>
      </c>
      <c r="M310" s="10">
        <f>100-100/(1+testdata[[#This Row],[rs]])</f>
        <v>49.096387688809749</v>
      </c>
      <c r="N310" s="12">
        <f>(testdata[[#This Row],[close]]-F309)/F309</f>
        <v>2.7371458341682413E-2</v>
      </c>
      <c r="O310" s="1">
        <f>IF(AND(O309&gt;=0,testdata[[#This Row],[pctGain]]&gt;0),O309+1,IF(AND(O309&lt;=0,testdata[[#This Row],[pctGain]]&lt;0),O309-1,IF(AND(O309&lt;0,testdata[[#This Row],[pctGain]]&gt;0),1,IF(AND(O309&gt;0,testdata[[#This Row],[pctGain]]&lt;0),-1,0))))</f>
        <v>1</v>
      </c>
      <c r="P310" s="1">
        <f>IF(testdata[[#This Row],[streak]]&gt;O309,testdata[[#This Row],[streak]]-O309,0)</f>
        <v>4</v>
      </c>
      <c r="Q310" s="1">
        <f>IF(testdata[[#This Row],[streak]]&lt;O309,O309-testdata[[#This Row],[streak]],0)</f>
        <v>0</v>
      </c>
      <c r="R310" s="10">
        <f>(R309+testdata[[#This Row],[sGain]])/2</f>
        <v>2.1021281785916788</v>
      </c>
      <c r="S310" s="10">
        <f>(S309+testdata[[#This Row],[sLoss]])/2</f>
        <v>0.53980472736795782</v>
      </c>
      <c r="T310" s="10">
        <f>testdata[[#This Row],[avgSgain]]/testdata[[#This Row],[avgSLoss]]</f>
        <v>3.8942381791309573</v>
      </c>
      <c r="U310" s="10">
        <f>100-100/(1+testdata[[#This Row],[sRS]])</f>
        <v>79.567810895186867</v>
      </c>
      <c r="V310" s="19">
        <f>100*IF(testdata[[#This Row],[pctGain]]&gt;MAX(N210:N309),1,IF(testdata[[#This Row],[pctGain]]&lt;MIN(N210:N309),0,COUNTIF(N210:N309,"&lt;"&amp;testdata[[#This Row],[pctGain]])))/100</f>
        <v>1</v>
      </c>
      <c r="W310" s="19">
        <f>(testdata[[#This Row],[rsi(3)]]+testdata[[#This Row],[sRSI(2)]]+testdata[[#This Row],[pctRank(100)]])/3</f>
        <v>43.221399527998869</v>
      </c>
    </row>
    <row r="311" spans="1:23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IF(testdata[[#This Row],[close]]&gt;F310,testdata[[#This Row],[close]]-F310,0)</f>
        <v>0</v>
      </c>
      <c r="I311" s="2">
        <f>IF(testdata[[#This Row],[close]]&lt;F310,F310-testdata[[#This Row],[close]],0)</f>
        <v>4.3600000000000136</v>
      </c>
      <c r="J311" s="2">
        <f>(J310*2+testdata[[#This Row],[gain]])/3</f>
        <v>1.5596680674180048</v>
      </c>
      <c r="K311" s="2">
        <f>(K310*2+testdata[[#This Row],[loss]])/3</f>
        <v>3.070412356360626</v>
      </c>
      <c r="L311" s="10">
        <f>testdata[[#This Row],[avgGain]]/testdata[[#This Row],[avgLoss]]</f>
        <v>0.50796697198896323</v>
      </c>
      <c r="M311" s="10">
        <f>100-100/(1+testdata[[#This Row],[rs]])</f>
        <v>33.685550242454582</v>
      </c>
      <c r="N311" s="12">
        <f>(testdata[[#This Row],[close]]-F310)/F310</f>
        <v>-1.7007333437353774E-2</v>
      </c>
      <c r="O311" s="1">
        <f>IF(AND(O310&gt;=0,testdata[[#This Row],[pctGain]]&gt;0),O310+1,IF(AND(O310&lt;=0,testdata[[#This Row],[pctGain]]&lt;0),O310-1,IF(AND(O310&lt;0,testdata[[#This Row],[pctGain]]&gt;0),1,IF(AND(O310&gt;0,testdata[[#This Row],[pctGain]]&lt;0),-1,0))))</f>
        <v>-1</v>
      </c>
      <c r="P311" s="1">
        <f>IF(testdata[[#This Row],[streak]]&gt;O310,testdata[[#This Row],[streak]]-O310,0)</f>
        <v>0</v>
      </c>
      <c r="Q311" s="1">
        <f>IF(testdata[[#This Row],[streak]]&lt;O310,O310-testdata[[#This Row],[streak]],0)</f>
        <v>2</v>
      </c>
      <c r="R311" s="10">
        <f>(R310+testdata[[#This Row],[sGain]])/2</f>
        <v>1.0510640892958394</v>
      </c>
      <c r="S311" s="10">
        <f>(S310+testdata[[#This Row],[sLoss]])/2</f>
        <v>1.269902363683979</v>
      </c>
      <c r="T311" s="10">
        <f>testdata[[#This Row],[avgSgain]]/testdata[[#This Row],[avgSLoss]]</f>
        <v>0.82767314980555584</v>
      </c>
      <c r="U311" s="10">
        <f>100-100/(1+testdata[[#This Row],[sRS]])</f>
        <v>45.285621769604212</v>
      </c>
      <c r="V311" s="19">
        <f>100*IF(testdata[[#This Row],[pctGain]]&gt;MAX(N211:N310),1,IF(testdata[[#This Row],[pctGain]]&lt;MIN(N211:N310),0,COUNTIF(N211:N310,"&lt;"&amp;testdata[[#This Row],[pctGain]])))/100</f>
        <v>5</v>
      </c>
      <c r="W311" s="19">
        <f>(testdata[[#This Row],[rsi(3)]]+testdata[[#This Row],[sRSI(2)]]+testdata[[#This Row],[pctRank(100)]])/3</f>
        <v>27.990390670686264</v>
      </c>
    </row>
    <row r="312" spans="1:23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IF(testdata[[#This Row],[close]]&gt;F311,testdata[[#This Row],[close]]-F311,0)</f>
        <v>0</v>
      </c>
      <c r="I312" s="2">
        <f>IF(testdata[[#This Row],[close]]&lt;F311,F311-testdata[[#This Row],[close]],0)</f>
        <v>0.75</v>
      </c>
      <c r="J312" s="2">
        <f>(J311*2+testdata[[#This Row],[gain]])/3</f>
        <v>1.0397787116120032</v>
      </c>
      <c r="K312" s="2">
        <f>(K311*2+testdata[[#This Row],[loss]])/3</f>
        <v>2.2969415709070842</v>
      </c>
      <c r="L312" s="10">
        <f>testdata[[#This Row],[avgGain]]/testdata[[#This Row],[avgLoss]]</f>
        <v>0.45267965227403878</v>
      </c>
      <c r="M312" s="10">
        <f>100-100/(1+testdata[[#This Row],[rs]])</f>
        <v>31.161698421631343</v>
      </c>
      <c r="N312" s="12">
        <f>(testdata[[#This Row],[close]]-F311)/F311</f>
        <v>-2.976190476190476E-3</v>
      </c>
      <c r="O312" s="1">
        <f>IF(AND(O311&gt;=0,testdata[[#This Row],[pctGain]]&gt;0),O311+1,IF(AND(O311&lt;=0,testdata[[#This Row],[pctGain]]&lt;0),O311-1,IF(AND(O311&lt;0,testdata[[#This Row],[pctGain]]&gt;0),1,IF(AND(O311&gt;0,testdata[[#This Row],[pctGain]]&lt;0),-1,0))))</f>
        <v>-2</v>
      </c>
      <c r="P312" s="1">
        <f>IF(testdata[[#This Row],[streak]]&gt;O311,testdata[[#This Row],[streak]]-O311,0)</f>
        <v>0</v>
      </c>
      <c r="Q312" s="1">
        <f>IF(testdata[[#This Row],[streak]]&lt;O311,O311-testdata[[#This Row],[streak]],0)</f>
        <v>1</v>
      </c>
      <c r="R312" s="10">
        <f>(R311+testdata[[#This Row],[sGain]])/2</f>
        <v>0.52553204464791969</v>
      </c>
      <c r="S312" s="10">
        <f>(S311+testdata[[#This Row],[sLoss]])/2</f>
        <v>1.1349511818419895</v>
      </c>
      <c r="T312" s="10">
        <f>testdata[[#This Row],[avgSgain]]/testdata[[#This Row],[avgSLoss]]</f>
        <v>0.46304374413267535</v>
      </c>
      <c r="U312" s="10">
        <f>100-100/(1+testdata[[#This Row],[sRS]])</f>
        <v>31.649343773188264</v>
      </c>
      <c r="V312" s="19">
        <f>100*IF(testdata[[#This Row],[pctGain]]&gt;MAX(N212:N311),1,IF(testdata[[#This Row],[pctGain]]&lt;MIN(N212:N311),0,COUNTIF(N212:N311,"&lt;"&amp;testdata[[#This Row],[pctGain]])))/100</f>
        <v>24</v>
      </c>
      <c r="W312" s="19">
        <f>(testdata[[#This Row],[rsi(3)]]+testdata[[#This Row],[sRSI(2)]]+testdata[[#This Row],[pctRank(100)]])/3</f>
        <v>28.93701406493987</v>
      </c>
    </row>
    <row r="313" spans="1:23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IF(testdata[[#This Row],[close]]&gt;F312,testdata[[#This Row],[close]]-F312,0)</f>
        <v>3.210000000000008</v>
      </c>
      <c r="I313" s="2">
        <f>IF(testdata[[#This Row],[close]]&lt;F312,F312-testdata[[#This Row],[close]],0)</f>
        <v>0</v>
      </c>
      <c r="J313" s="2">
        <f>(J312*2+testdata[[#This Row],[gain]])/3</f>
        <v>1.763185807741338</v>
      </c>
      <c r="K313" s="2">
        <f>(K312*2+testdata[[#This Row],[loss]])/3</f>
        <v>1.5312943806047228</v>
      </c>
      <c r="L313" s="10">
        <f>testdata[[#This Row],[avgGain]]/testdata[[#This Row],[avgLoss]]</f>
        <v>1.1514349102783483</v>
      </c>
      <c r="M313" s="10">
        <f>100-100/(1+testdata[[#This Row],[rs]])</f>
        <v>53.519393255981797</v>
      </c>
      <c r="N313" s="12">
        <f>(testdata[[#This Row],[close]]-F312)/F312</f>
        <v>1.2776119402985106E-2</v>
      </c>
      <c r="O313" s="1">
        <f>IF(AND(O312&gt;=0,testdata[[#This Row],[pctGain]]&gt;0),O312+1,IF(AND(O312&lt;=0,testdata[[#This Row],[pctGain]]&lt;0),O312-1,IF(AND(O312&lt;0,testdata[[#This Row],[pctGain]]&gt;0),1,IF(AND(O312&gt;0,testdata[[#This Row],[pctGain]]&lt;0),-1,0))))</f>
        <v>1</v>
      </c>
      <c r="P313" s="1">
        <f>IF(testdata[[#This Row],[streak]]&gt;O312,testdata[[#This Row],[streak]]-O312,0)</f>
        <v>3</v>
      </c>
      <c r="Q313" s="1">
        <f>IF(testdata[[#This Row],[streak]]&lt;O312,O312-testdata[[#This Row],[streak]],0)</f>
        <v>0</v>
      </c>
      <c r="R313" s="10">
        <f>(R312+testdata[[#This Row],[sGain]])/2</f>
        <v>1.7627660223239598</v>
      </c>
      <c r="S313" s="10">
        <f>(S312+testdata[[#This Row],[sLoss]])/2</f>
        <v>0.56747559092099475</v>
      </c>
      <c r="T313" s="10">
        <f>testdata[[#This Row],[avgSgain]]/testdata[[#This Row],[avgSLoss]]</f>
        <v>3.1063292422199993</v>
      </c>
      <c r="U313" s="10">
        <f>100-100/(1+testdata[[#This Row],[sRS]])</f>
        <v>75.647349712772382</v>
      </c>
      <c r="V313" s="19">
        <f>100*IF(testdata[[#This Row],[pctGain]]&gt;MAX(N213:N312),1,IF(testdata[[#This Row],[pctGain]]&lt;MIN(N213:N312),0,COUNTIF(N213:N312,"&lt;"&amp;testdata[[#This Row],[pctGain]])))/100</f>
        <v>93</v>
      </c>
      <c r="W313" s="19">
        <f>(testdata[[#This Row],[rsi(3)]]+testdata[[#This Row],[sRSI(2)]]+testdata[[#This Row],[pctRank(100)]])/3</f>
        <v>74.055580989584726</v>
      </c>
    </row>
    <row r="314" spans="1:23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IF(testdata[[#This Row],[close]]&gt;F313,testdata[[#This Row],[close]]-F313,0)</f>
        <v>0</v>
      </c>
      <c r="I314" s="2">
        <f>IF(testdata[[#This Row],[close]]&lt;F313,F313-testdata[[#This Row],[close]],0)</f>
        <v>5.4900000000000091</v>
      </c>
      <c r="J314" s="2">
        <f>(J313*2+testdata[[#This Row],[gain]])/3</f>
        <v>1.175457205160892</v>
      </c>
      <c r="K314" s="2">
        <f>(K313*2+testdata[[#This Row],[loss]])/3</f>
        <v>2.8508629204031517</v>
      </c>
      <c r="L314" s="10">
        <f>testdata[[#This Row],[avgGain]]/testdata[[#This Row],[avgLoss]]</f>
        <v>0.41231628386911917</v>
      </c>
      <c r="M314" s="10">
        <f>100-100/(1+testdata[[#This Row],[rs]])</f>
        <v>29.194330517775796</v>
      </c>
      <c r="N314" s="12">
        <f>(testdata[[#This Row],[close]]-F313)/F313</f>
        <v>-2.1575100212214135E-2</v>
      </c>
      <c r="O314" s="1">
        <f>IF(AND(O313&gt;=0,testdata[[#This Row],[pctGain]]&gt;0),O313+1,IF(AND(O313&lt;=0,testdata[[#This Row],[pctGain]]&lt;0),O313-1,IF(AND(O313&lt;0,testdata[[#This Row],[pctGain]]&gt;0),1,IF(AND(O313&gt;0,testdata[[#This Row],[pctGain]]&lt;0),-1,0))))</f>
        <v>-1</v>
      </c>
      <c r="P314" s="1">
        <f>IF(testdata[[#This Row],[streak]]&gt;O313,testdata[[#This Row],[streak]]-O313,0)</f>
        <v>0</v>
      </c>
      <c r="Q314" s="1">
        <f>IF(testdata[[#This Row],[streak]]&lt;O313,O313-testdata[[#This Row],[streak]],0)</f>
        <v>2</v>
      </c>
      <c r="R314" s="10">
        <f>(R313+testdata[[#This Row],[sGain]])/2</f>
        <v>0.88138301116197992</v>
      </c>
      <c r="S314" s="10">
        <f>(S313+testdata[[#This Row],[sLoss]])/2</f>
        <v>1.2837377954604974</v>
      </c>
      <c r="T314" s="10">
        <f>testdata[[#This Row],[avgSgain]]/testdata[[#This Row],[avgSLoss]]</f>
        <v>0.68657557195767827</v>
      </c>
      <c r="U314" s="10">
        <f>100-100/(1+testdata[[#This Row],[sRS]])</f>
        <v>40.708260179574495</v>
      </c>
      <c r="V314" s="19">
        <f>100*IF(testdata[[#This Row],[pctGain]]&gt;MAX(N214:N313),1,IF(testdata[[#This Row],[pctGain]]&lt;MIN(N214:N313),0,COUNTIF(N214:N313,"&lt;"&amp;testdata[[#This Row],[pctGain]])))/100</f>
        <v>4</v>
      </c>
      <c r="W314" s="19">
        <f>(testdata[[#This Row],[rsi(3)]]+testdata[[#This Row],[sRSI(2)]]+testdata[[#This Row],[pctRank(100)]])/3</f>
        <v>24.634196899116763</v>
      </c>
    </row>
    <row r="315" spans="1:23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IF(testdata[[#This Row],[close]]&gt;F314,testdata[[#This Row],[close]]-F314,0)</f>
        <v>3.1899999999999977</v>
      </c>
      <c r="I315" s="2">
        <f>IF(testdata[[#This Row],[close]]&lt;F314,F314-testdata[[#This Row],[close]],0)</f>
        <v>0</v>
      </c>
      <c r="J315" s="2">
        <f>(J314*2+testdata[[#This Row],[gain]])/3</f>
        <v>1.8469714701072606</v>
      </c>
      <c r="K315" s="2">
        <f>(K314*2+testdata[[#This Row],[loss]])/3</f>
        <v>1.9005752802687679</v>
      </c>
      <c r="L315" s="10">
        <f>testdata[[#This Row],[avgGain]]/testdata[[#This Row],[avgLoss]]</f>
        <v>0.97179600791507348</v>
      </c>
      <c r="M315" s="10">
        <f>100-100/(1+testdata[[#This Row],[rs]])</f>
        <v>49.284814657000226</v>
      </c>
      <c r="N315" s="12">
        <f>(testdata[[#This Row],[close]]-F314)/F314</f>
        <v>1.281278868940032E-2</v>
      </c>
      <c r="O315" s="1">
        <f>IF(AND(O314&gt;=0,testdata[[#This Row],[pctGain]]&gt;0),O314+1,IF(AND(O314&lt;=0,testdata[[#This Row],[pctGain]]&lt;0),O314-1,IF(AND(O314&lt;0,testdata[[#This Row],[pctGain]]&gt;0),1,IF(AND(O314&gt;0,testdata[[#This Row],[pctGain]]&lt;0),-1,0))))</f>
        <v>1</v>
      </c>
      <c r="P315" s="1">
        <f>IF(testdata[[#This Row],[streak]]&gt;O314,testdata[[#This Row],[streak]]-O314,0)</f>
        <v>2</v>
      </c>
      <c r="Q315" s="1">
        <f>IF(testdata[[#This Row],[streak]]&lt;O314,O314-testdata[[#This Row],[streak]],0)</f>
        <v>0</v>
      </c>
      <c r="R315" s="10">
        <f>(R314+testdata[[#This Row],[sGain]])/2</f>
        <v>1.4406915055809899</v>
      </c>
      <c r="S315" s="10">
        <f>(S314+testdata[[#This Row],[sLoss]])/2</f>
        <v>0.64186889773024869</v>
      </c>
      <c r="T315" s="10">
        <f>testdata[[#This Row],[avgSgain]]/testdata[[#This Row],[avgSLoss]]</f>
        <v>2.2445261184573764</v>
      </c>
      <c r="U315" s="10">
        <f>100-100/(1+testdata[[#This Row],[sRS]])</f>
        <v>69.178858067709001</v>
      </c>
      <c r="V315" s="19">
        <f>100*IF(testdata[[#This Row],[pctGain]]&gt;MAX(N215:N314),1,IF(testdata[[#This Row],[pctGain]]&lt;MIN(N215:N314),0,COUNTIF(N215:N314,"&lt;"&amp;testdata[[#This Row],[pctGain]])))/100</f>
        <v>93</v>
      </c>
      <c r="W315" s="19">
        <f>(testdata[[#This Row],[rsi(3)]]+testdata[[#This Row],[sRSI(2)]]+testdata[[#This Row],[pctRank(100)]])/3</f>
        <v>70.487890908236409</v>
      </c>
    </row>
    <row r="316" spans="1:23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IF(testdata[[#This Row],[close]]&gt;F315,testdata[[#This Row],[close]]-F315,0)</f>
        <v>2.7000000000000171</v>
      </c>
      <c r="I316" s="2">
        <f>IF(testdata[[#This Row],[close]]&lt;F315,F315-testdata[[#This Row],[close]],0)</f>
        <v>0</v>
      </c>
      <c r="J316" s="2">
        <f>(J315*2+testdata[[#This Row],[gain]])/3</f>
        <v>2.1313143134048462</v>
      </c>
      <c r="K316" s="2">
        <f>(K315*2+testdata[[#This Row],[loss]])/3</f>
        <v>1.2670501868458452</v>
      </c>
      <c r="L316" s="10">
        <f>testdata[[#This Row],[avgGain]]/testdata[[#This Row],[avgLoss]]</f>
        <v>1.6821072563119799</v>
      </c>
      <c r="M316" s="10">
        <f>100-100/(1+testdata[[#This Row],[rs]])</f>
        <v>62.715883279960785</v>
      </c>
      <c r="N316" s="12">
        <f>(testdata[[#This Row],[close]]-F315)/F315</f>
        <v>1.0707487309644739E-2</v>
      </c>
      <c r="O316" s="1">
        <f>IF(AND(O315&gt;=0,testdata[[#This Row],[pctGain]]&gt;0),O315+1,IF(AND(O315&lt;=0,testdata[[#This Row],[pctGain]]&lt;0),O315-1,IF(AND(O315&lt;0,testdata[[#This Row],[pctGain]]&gt;0),1,IF(AND(O315&gt;0,testdata[[#This Row],[pctGain]]&lt;0),-1,0))))</f>
        <v>2</v>
      </c>
      <c r="P316" s="1">
        <f>IF(testdata[[#This Row],[streak]]&gt;O315,testdata[[#This Row],[streak]]-O315,0)</f>
        <v>1</v>
      </c>
      <c r="Q316" s="1">
        <f>IF(testdata[[#This Row],[streak]]&lt;O315,O315-testdata[[#This Row],[streak]],0)</f>
        <v>0</v>
      </c>
      <c r="R316" s="10">
        <f>(R315+testdata[[#This Row],[sGain]])/2</f>
        <v>1.2203457527904948</v>
      </c>
      <c r="S316" s="10">
        <f>(S315+testdata[[#This Row],[sLoss]])/2</f>
        <v>0.32093444886512434</v>
      </c>
      <c r="T316" s="10">
        <f>testdata[[#This Row],[avgSgain]]/testdata[[#This Row],[avgSLoss]]</f>
        <v>3.8024766649570747</v>
      </c>
      <c r="U316" s="10">
        <f>100-100/(1+testdata[[#This Row],[sRS]])</f>
        <v>79.177410537008029</v>
      </c>
      <c r="V316" s="19">
        <f>100*IF(testdata[[#This Row],[pctGain]]&gt;MAX(N216:N315),1,IF(testdata[[#This Row],[pctGain]]&lt;MIN(N216:N315),0,COUNTIF(N216:N315,"&lt;"&amp;testdata[[#This Row],[pctGain]])))/100</f>
        <v>87</v>
      </c>
      <c r="W316" s="19">
        <f>(testdata[[#This Row],[rsi(3)]]+testdata[[#This Row],[sRSI(2)]]+testdata[[#This Row],[pctRank(100)]])/3</f>
        <v>76.297764605656269</v>
      </c>
    </row>
    <row r="317" spans="1:23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IF(testdata[[#This Row],[close]]&gt;F316,testdata[[#This Row],[close]]-F316,0)</f>
        <v>2.0099999999999909</v>
      </c>
      <c r="I317" s="2">
        <f>IF(testdata[[#This Row],[close]]&lt;F316,F316-testdata[[#This Row],[close]],0)</f>
        <v>0</v>
      </c>
      <c r="J317" s="2">
        <f>(J316*2+testdata[[#This Row],[gain]])/3</f>
        <v>2.0908762089365611</v>
      </c>
      <c r="K317" s="2">
        <f>(K316*2+testdata[[#This Row],[loss]])/3</f>
        <v>0.84470012456389687</v>
      </c>
      <c r="L317" s="10">
        <f>testdata[[#This Row],[avgGain]]/testdata[[#This Row],[avgLoss]]</f>
        <v>2.4752881503551833</v>
      </c>
      <c r="M317" s="10">
        <f>100-100/(1+testdata[[#This Row],[rs]])</f>
        <v>71.225407599718096</v>
      </c>
      <c r="N317" s="12">
        <f>(testdata[[#This Row],[close]]-F316)/F316</f>
        <v>7.8866828847209865E-3</v>
      </c>
      <c r="O317" s="1">
        <f>IF(AND(O316&gt;=0,testdata[[#This Row],[pctGain]]&gt;0),O316+1,IF(AND(O316&lt;=0,testdata[[#This Row],[pctGain]]&lt;0),O316-1,IF(AND(O316&lt;0,testdata[[#This Row],[pctGain]]&gt;0),1,IF(AND(O316&gt;0,testdata[[#This Row],[pctGain]]&lt;0),-1,0))))</f>
        <v>3</v>
      </c>
      <c r="P317" s="1">
        <f>IF(testdata[[#This Row],[streak]]&gt;O316,testdata[[#This Row],[streak]]-O316,0)</f>
        <v>1</v>
      </c>
      <c r="Q317" s="1">
        <f>IF(testdata[[#This Row],[streak]]&lt;O316,O316-testdata[[#This Row],[streak]],0)</f>
        <v>0</v>
      </c>
      <c r="R317" s="10">
        <f>(R316+testdata[[#This Row],[sGain]])/2</f>
        <v>1.1101728763952474</v>
      </c>
      <c r="S317" s="10">
        <f>(S316+testdata[[#This Row],[sLoss]])/2</f>
        <v>0.16046722443256217</v>
      </c>
      <c r="T317" s="10">
        <f>testdata[[#This Row],[avgSgain]]/testdata[[#This Row],[avgSLoss]]</f>
        <v>6.9183777579564714</v>
      </c>
      <c r="U317" s="10">
        <f>100-100/(1+testdata[[#This Row],[sRS]])</f>
        <v>87.371150624947276</v>
      </c>
      <c r="V317" s="19">
        <f>100*IF(testdata[[#This Row],[pctGain]]&gt;MAX(N217:N316),1,IF(testdata[[#This Row],[pctGain]]&lt;MIN(N217:N316),0,COUNTIF(N217:N316,"&lt;"&amp;testdata[[#This Row],[pctGain]])))/100</f>
        <v>80</v>
      </c>
      <c r="W317" s="19">
        <f>(testdata[[#This Row],[rsi(3)]]+testdata[[#This Row],[sRSI(2)]]+testdata[[#This Row],[pctRank(100)]])/3</f>
        <v>79.532186074888457</v>
      </c>
    </row>
    <row r="318" spans="1:23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IF(testdata[[#This Row],[close]]&gt;F317,testdata[[#This Row],[close]]-F317,0)</f>
        <v>0</v>
      </c>
      <c r="I318" s="2">
        <f>IF(testdata[[#This Row],[close]]&lt;F317,F317-testdata[[#This Row],[close]],0)</f>
        <v>5.7300000000000182</v>
      </c>
      <c r="J318" s="2">
        <f>(J317*2+testdata[[#This Row],[gain]])/3</f>
        <v>1.3939174726243742</v>
      </c>
      <c r="K318" s="2">
        <f>(K317*2+testdata[[#This Row],[loss]])/3</f>
        <v>2.4731334163759375</v>
      </c>
      <c r="L318" s="10">
        <f>testdata[[#This Row],[avgGain]]/testdata[[#This Row],[avgLoss]]</f>
        <v>0.56362405011978001</v>
      </c>
      <c r="M318" s="10">
        <f>100-100/(1+testdata[[#This Row],[rs]])</f>
        <v>36.046007995119041</v>
      </c>
      <c r="N318" s="12">
        <f>(testdata[[#This Row],[close]]-F317)/F317</f>
        <v>-2.2307003542648102E-2</v>
      </c>
      <c r="O318" s="1">
        <f>IF(AND(O317&gt;=0,testdata[[#This Row],[pctGain]]&gt;0),O317+1,IF(AND(O317&lt;=0,testdata[[#This Row],[pctGain]]&lt;0),O317-1,IF(AND(O317&lt;0,testdata[[#This Row],[pctGain]]&gt;0),1,IF(AND(O317&gt;0,testdata[[#This Row],[pctGain]]&lt;0),-1,0))))</f>
        <v>-1</v>
      </c>
      <c r="P318" s="1">
        <f>IF(testdata[[#This Row],[streak]]&gt;O317,testdata[[#This Row],[streak]]-O317,0)</f>
        <v>0</v>
      </c>
      <c r="Q318" s="1">
        <f>IF(testdata[[#This Row],[streak]]&lt;O317,O317-testdata[[#This Row],[streak]],0)</f>
        <v>4</v>
      </c>
      <c r="R318" s="10">
        <f>(R317+testdata[[#This Row],[sGain]])/2</f>
        <v>0.55508643819762371</v>
      </c>
      <c r="S318" s="10">
        <f>(S317+testdata[[#This Row],[sLoss]])/2</f>
        <v>2.080233612216281</v>
      </c>
      <c r="T318" s="10">
        <f>testdata[[#This Row],[avgSgain]]/testdata[[#This Row],[avgSLoss]]</f>
        <v>0.26683851031819189</v>
      </c>
      <c r="U318" s="10">
        <f>100-100/(1+testdata[[#This Row],[sRS]])</f>
        <v>21.063340602992085</v>
      </c>
      <c r="V318" s="19">
        <f>100*IF(testdata[[#This Row],[pctGain]]&gt;MAX(N218:N317),1,IF(testdata[[#This Row],[pctGain]]&lt;MIN(N218:N317),0,COUNTIF(N218:N317,"&lt;"&amp;testdata[[#This Row],[pctGain]])))/100</f>
        <v>3</v>
      </c>
      <c r="W318" s="19">
        <f>(testdata[[#This Row],[rsi(3)]]+testdata[[#This Row],[sRSI(2)]]+testdata[[#This Row],[pctRank(100)]])/3</f>
        <v>20.03644953270371</v>
      </c>
    </row>
    <row r="319" spans="1:23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IF(testdata[[#This Row],[close]]&gt;F318,testdata[[#This Row],[close]]-F318,0)</f>
        <v>1.2400000000000091</v>
      </c>
      <c r="I319" s="2">
        <f>IF(testdata[[#This Row],[close]]&lt;F318,F318-testdata[[#This Row],[close]],0)</f>
        <v>0</v>
      </c>
      <c r="J319" s="2">
        <f>(J318*2+testdata[[#This Row],[gain]])/3</f>
        <v>1.3426116484162527</v>
      </c>
      <c r="K319" s="2">
        <f>(K318*2+testdata[[#This Row],[loss]])/3</f>
        <v>1.6487556109172916</v>
      </c>
      <c r="L319" s="10">
        <f>testdata[[#This Row],[avgGain]]/testdata[[#This Row],[avgLoss]]</f>
        <v>0.81431816791166856</v>
      </c>
      <c r="M319" s="10">
        <f>100-100/(1+testdata[[#This Row],[rs]])</f>
        <v>44.882875689271842</v>
      </c>
      <c r="N319" s="12">
        <f>(testdata[[#This Row],[close]]-F318)/F318</f>
        <v>4.937485068089548E-3</v>
      </c>
      <c r="O319" s="1">
        <f>IF(AND(O318&gt;=0,testdata[[#This Row],[pctGain]]&gt;0),O318+1,IF(AND(O318&lt;=0,testdata[[#This Row],[pctGain]]&lt;0),O318-1,IF(AND(O318&lt;0,testdata[[#This Row],[pctGain]]&gt;0),1,IF(AND(O318&gt;0,testdata[[#This Row],[pctGain]]&lt;0),-1,0))))</f>
        <v>1</v>
      </c>
      <c r="P319" s="1">
        <f>IF(testdata[[#This Row],[streak]]&gt;O318,testdata[[#This Row],[streak]]-O318,0)</f>
        <v>2</v>
      </c>
      <c r="Q319" s="1">
        <f>IF(testdata[[#This Row],[streak]]&lt;O318,O318-testdata[[#This Row],[streak]],0)</f>
        <v>0</v>
      </c>
      <c r="R319" s="10">
        <f>(R318+testdata[[#This Row],[sGain]])/2</f>
        <v>1.2775432190988119</v>
      </c>
      <c r="S319" s="10">
        <f>(S318+testdata[[#This Row],[sLoss]])/2</f>
        <v>1.0401168061081405</v>
      </c>
      <c r="T319" s="10">
        <f>testdata[[#This Row],[avgSgain]]/testdata[[#This Row],[avgSLoss]]</f>
        <v>1.2282689901714618</v>
      </c>
      <c r="U319" s="10">
        <f>100-100/(1+testdata[[#This Row],[sRS]])</f>
        <v>55.122114771114262</v>
      </c>
      <c r="V319" s="19">
        <f>100*IF(testdata[[#This Row],[pctGain]]&gt;MAX(N219:N318),1,IF(testdata[[#This Row],[pctGain]]&lt;MIN(N219:N318),0,COUNTIF(N219:N318,"&lt;"&amp;testdata[[#This Row],[pctGain]])))/100</f>
        <v>70</v>
      </c>
      <c r="W319" s="19">
        <f>(testdata[[#This Row],[rsi(3)]]+testdata[[#This Row],[sRSI(2)]]+testdata[[#This Row],[pctRank(100)]])/3</f>
        <v>56.66833015346203</v>
      </c>
    </row>
    <row r="320" spans="1:23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IF(testdata[[#This Row],[close]]&gt;F319,testdata[[#This Row],[close]]-F319,0)</f>
        <v>4.0199999999999818</v>
      </c>
      <c r="I320" s="2">
        <f>IF(testdata[[#This Row],[close]]&lt;F319,F319-testdata[[#This Row],[close]],0)</f>
        <v>0</v>
      </c>
      <c r="J320" s="2">
        <f>(J319*2+testdata[[#This Row],[gain]])/3</f>
        <v>2.235074432277496</v>
      </c>
      <c r="K320" s="2">
        <f>(K319*2+testdata[[#This Row],[loss]])/3</f>
        <v>1.0991704072781945</v>
      </c>
      <c r="L320" s="10">
        <f>testdata[[#This Row],[avgGain]]/testdata[[#This Row],[avgLoss]]</f>
        <v>2.0334194020125307</v>
      </c>
      <c r="M320" s="10">
        <f>100-100/(1+testdata[[#This Row],[rs]])</f>
        <v>67.033902422574755</v>
      </c>
      <c r="N320" s="12">
        <f>(testdata[[#This Row],[close]]-F319)/F319</f>
        <v>1.5928361993818772E-2</v>
      </c>
      <c r="O320" s="1">
        <f>IF(AND(O319&gt;=0,testdata[[#This Row],[pctGain]]&gt;0),O319+1,IF(AND(O319&lt;=0,testdata[[#This Row],[pctGain]]&lt;0),O319-1,IF(AND(O319&lt;0,testdata[[#This Row],[pctGain]]&gt;0),1,IF(AND(O319&gt;0,testdata[[#This Row],[pctGain]]&lt;0),-1,0))))</f>
        <v>2</v>
      </c>
      <c r="P320" s="1">
        <f>IF(testdata[[#This Row],[streak]]&gt;O319,testdata[[#This Row],[streak]]-O319,0)</f>
        <v>1</v>
      </c>
      <c r="Q320" s="1">
        <f>IF(testdata[[#This Row],[streak]]&lt;O319,O319-testdata[[#This Row],[streak]],0)</f>
        <v>0</v>
      </c>
      <c r="R320" s="10">
        <f>(R319+testdata[[#This Row],[sGain]])/2</f>
        <v>1.1387716095494058</v>
      </c>
      <c r="S320" s="10">
        <f>(S319+testdata[[#This Row],[sLoss]])/2</f>
        <v>0.52005840305407025</v>
      </c>
      <c r="T320" s="10">
        <f>testdata[[#This Row],[avgSgain]]/testdata[[#This Row],[avgSLoss]]</f>
        <v>2.1896994700247316</v>
      </c>
      <c r="U320" s="10">
        <f>100-100/(1+testdata[[#This Row],[sRS]])</f>
        <v>68.649084047023194</v>
      </c>
      <c r="V320" s="19">
        <f>100*IF(testdata[[#This Row],[pctGain]]&gt;MAX(N220:N319),1,IF(testdata[[#This Row],[pctGain]]&lt;MIN(N220:N319),0,COUNTIF(N220:N319,"&lt;"&amp;testdata[[#This Row],[pctGain]])))/100</f>
        <v>96</v>
      </c>
      <c r="W320" s="19">
        <f>(testdata[[#This Row],[rsi(3)]]+testdata[[#This Row],[sRSI(2)]]+testdata[[#This Row],[pctRank(100)]])/3</f>
        <v>77.227662156532645</v>
      </c>
    </row>
    <row r="321" spans="1:23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IF(testdata[[#This Row],[close]]&gt;F320,testdata[[#This Row],[close]]-F320,0)</f>
        <v>0</v>
      </c>
      <c r="I321" s="2">
        <f>IF(testdata[[#This Row],[close]]&lt;F320,F320-testdata[[#This Row],[close]],0)</f>
        <v>1.3499999999999659</v>
      </c>
      <c r="J321" s="2">
        <f>(J320*2+testdata[[#This Row],[gain]])/3</f>
        <v>1.4900496215183308</v>
      </c>
      <c r="K321" s="2">
        <f>(K320*2+testdata[[#This Row],[loss]])/3</f>
        <v>1.182780271518785</v>
      </c>
      <c r="L321" s="10">
        <f>testdata[[#This Row],[avgGain]]/testdata[[#This Row],[avgLoss]]</f>
        <v>1.2597856570645936</v>
      </c>
      <c r="M321" s="10">
        <f>100-100/(1+testdata[[#This Row],[rs]])</f>
        <v>55.748015442359453</v>
      </c>
      <c r="N321" s="12">
        <f>(testdata[[#This Row],[close]]-F320)/F320</f>
        <v>-5.2652106084242044E-3</v>
      </c>
      <c r="O321" s="1">
        <f>IF(AND(O320&gt;=0,testdata[[#This Row],[pctGain]]&gt;0),O320+1,IF(AND(O320&lt;=0,testdata[[#This Row],[pctGain]]&lt;0),O320-1,IF(AND(O320&lt;0,testdata[[#This Row],[pctGain]]&gt;0),1,IF(AND(O320&gt;0,testdata[[#This Row],[pctGain]]&lt;0),-1,0))))</f>
        <v>-1</v>
      </c>
      <c r="P321" s="1">
        <f>IF(testdata[[#This Row],[streak]]&gt;O320,testdata[[#This Row],[streak]]-O320,0)</f>
        <v>0</v>
      </c>
      <c r="Q321" s="1">
        <f>IF(testdata[[#This Row],[streak]]&lt;O320,O320-testdata[[#This Row],[streak]],0)</f>
        <v>3</v>
      </c>
      <c r="R321" s="10">
        <f>(R320+testdata[[#This Row],[sGain]])/2</f>
        <v>0.56938580477470291</v>
      </c>
      <c r="S321" s="10">
        <f>(S320+testdata[[#This Row],[sLoss]])/2</f>
        <v>1.7600292015270351</v>
      </c>
      <c r="T321" s="10">
        <f>testdata[[#This Row],[avgSgain]]/testdata[[#This Row],[avgSLoss]]</f>
        <v>0.32350929420983066</v>
      </c>
      <c r="U321" s="10">
        <f>100-100/(1+testdata[[#This Row],[sRS]])</f>
        <v>24.443295987805982</v>
      </c>
      <c r="V321" s="19">
        <f>100*IF(testdata[[#This Row],[pctGain]]&gt;MAX(N221:N320),1,IF(testdata[[#This Row],[pctGain]]&lt;MIN(N221:N320),0,COUNTIF(N221:N320,"&lt;"&amp;testdata[[#This Row],[pctGain]])))/100</f>
        <v>17</v>
      </c>
      <c r="W321" s="19">
        <f>(testdata[[#This Row],[rsi(3)]]+testdata[[#This Row],[sRSI(2)]]+testdata[[#This Row],[pctRank(100)]])/3</f>
        <v>32.397103810055143</v>
      </c>
    </row>
    <row r="322" spans="1:23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IF(testdata[[#This Row],[close]]&gt;F321,testdata[[#This Row],[close]]-F321,0)</f>
        <v>2.0999999999999659</v>
      </c>
      <c r="I322" s="2">
        <f>IF(testdata[[#This Row],[close]]&lt;F321,F321-testdata[[#This Row],[close]],0)</f>
        <v>0</v>
      </c>
      <c r="J322" s="2">
        <f>(J321*2+testdata[[#This Row],[gain]])/3</f>
        <v>1.6933664143455427</v>
      </c>
      <c r="K322" s="2">
        <f>(K321*2+testdata[[#This Row],[loss]])/3</f>
        <v>0.7885201810125233</v>
      </c>
      <c r="L322" s="10">
        <f>testdata[[#This Row],[avgGain]]/testdata[[#This Row],[avgLoss]]</f>
        <v>2.1475245087210375</v>
      </c>
      <c r="M322" s="10">
        <f>100-100/(1+testdata[[#This Row],[rs]])</f>
        <v>68.229000370632889</v>
      </c>
      <c r="N322" s="12">
        <f>(testdata[[#This Row],[close]]-F321)/F321</f>
        <v>8.2336796706526799E-3</v>
      </c>
      <c r="O322" s="1">
        <f>IF(AND(O321&gt;=0,testdata[[#This Row],[pctGain]]&gt;0),O321+1,IF(AND(O321&lt;=0,testdata[[#This Row],[pctGain]]&lt;0),O321-1,IF(AND(O321&lt;0,testdata[[#This Row],[pctGain]]&gt;0),1,IF(AND(O321&gt;0,testdata[[#This Row],[pctGain]]&lt;0),-1,0))))</f>
        <v>1</v>
      </c>
      <c r="P322" s="1">
        <f>IF(testdata[[#This Row],[streak]]&gt;O321,testdata[[#This Row],[streak]]-O321,0)</f>
        <v>2</v>
      </c>
      <c r="Q322" s="1">
        <f>IF(testdata[[#This Row],[streak]]&lt;O321,O321-testdata[[#This Row],[streak]],0)</f>
        <v>0</v>
      </c>
      <c r="R322" s="10">
        <f>(R321+testdata[[#This Row],[sGain]])/2</f>
        <v>1.2846929023873515</v>
      </c>
      <c r="S322" s="10">
        <f>(S321+testdata[[#This Row],[sLoss]])/2</f>
        <v>0.88001460076351756</v>
      </c>
      <c r="T322" s="10">
        <f>testdata[[#This Row],[avgSgain]]/testdata[[#This Row],[avgSLoss]]</f>
        <v>1.4598540765945556</v>
      </c>
      <c r="U322" s="10">
        <f>100-100/(1+testdata[[#This Row],[sRS]])</f>
        <v>59.347182033480252</v>
      </c>
      <c r="V322" s="19">
        <f>100*IF(testdata[[#This Row],[pctGain]]&gt;MAX(N222:N321),1,IF(testdata[[#This Row],[pctGain]]&lt;MIN(N222:N321),0,COUNTIF(N222:N321,"&lt;"&amp;testdata[[#This Row],[pctGain]])))/100</f>
        <v>80</v>
      </c>
      <c r="W322" s="19">
        <f>(testdata[[#This Row],[rsi(3)]]+testdata[[#This Row],[sRSI(2)]]+testdata[[#This Row],[pctRank(100)]])/3</f>
        <v>69.192060801371042</v>
      </c>
    </row>
    <row r="323" spans="1:23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IF(testdata[[#This Row],[close]]&gt;F322,testdata[[#This Row],[close]]-F322,0)</f>
        <v>0</v>
      </c>
      <c r="I323" s="2">
        <f>IF(testdata[[#This Row],[close]]&lt;F322,F322-testdata[[#This Row],[close]],0)</f>
        <v>0.75</v>
      </c>
      <c r="J323" s="2">
        <f>(J322*2+testdata[[#This Row],[gain]])/3</f>
        <v>1.1289109428970285</v>
      </c>
      <c r="K323" s="2">
        <f>(K322*2+testdata[[#This Row],[loss]])/3</f>
        <v>0.77568012067501557</v>
      </c>
      <c r="L323" s="10">
        <f>testdata[[#This Row],[avgGain]]/testdata[[#This Row],[avgLoss]]</f>
        <v>1.455382074139818</v>
      </c>
      <c r="M323" s="10">
        <f>100-100/(1+testdata[[#This Row],[rs]])</f>
        <v>59.273140806392625</v>
      </c>
      <c r="N323" s="12">
        <f>(testdata[[#This Row],[close]]-F322)/F322</f>
        <v>-2.9165856503986002E-3</v>
      </c>
      <c r="O323" s="1">
        <f>IF(AND(O322&gt;=0,testdata[[#This Row],[pctGain]]&gt;0),O322+1,IF(AND(O322&lt;=0,testdata[[#This Row],[pctGain]]&lt;0),O322-1,IF(AND(O322&lt;0,testdata[[#This Row],[pctGain]]&gt;0),1,IF(AND(O322&gt;0,testdata[[#This Row],[pctGain]]&lt;0),-1,0))))</f>
        <v>-1</v>
      </c>
      <c r="P323" s="1">
        <f>IF(testdata[[#This Row],[streak]]&gt;O322,testdata[[#This Row],[streak]]-O322,0)</f>
        <v>0</v>
      </c>
      <c r="Q323" s="1">
        <f>IF(testdata[[#This Row],[streak]]&lt;O322,O322-testdata[[#This Row],[streak]],0)</f>
        <v>2</v>
      </c>
      <c r="R323" s="10">
        <f>(R322+testdata[[#This Row],[sGain]])/2</f>
        <v>0.64234645119367573</v>
      </c>
      <c r="S323" s="10">
        <f>(S322+testdata[[#This Row],[sLoss]])/2</f>
        <v>1.4400073003817588</v>
      </c>
      <c r="T323" s="10">
        <f>testdata[[#This Row],[avgSgain]]/testdata[[#This Row],[avgSLoss]]</f>
        <v>0.44607166298628065</v>
      </c>
      <c r="U323" s="10">
        <f>100-100/(1+testdata[[#This Row],[sRS]])</f>
        <v>30.847133956355847</v>
      </c>
      <c r="V323" s="19">
        <f>100*IF(testdata[[#This Row],[pctGain]]&gt;MAX(N223:N322),1,IF(testdata[[#This Row],[pctGain]]&lt;MIN(N223:N322),0,COUNTIF(N223:N322,"&lt;"&amp;testdata[[#This Row],[pctGain]])))/100</f>
        <v>27</v>
      </c>
      <c r="W323" s="19">
        <f>(testdata[[#This Row],[rsi(3)]]+testdata[[#This Row],[sRSI(2)]]+testdata[[#This Row],[pctRank(100)]])/3</f>
        <v>39.040091587582822</v>
      </c>
    </row>
    <row r="324" spans="1:23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IF(testdata[[#This Row],[close]]&gt;F323,testdata[[#This Row],[close]]-F323,0)</f>
        <v>2.1000000000000227</v>
      </c>
      <c r="I324" s="2">
        <f>IF(testdata[[#This Row],[close]]&lt;F323,F323-testdata[[#This Row],[close]],0)</f>
        <v>0</v>
      </c>
      <c r="J324" s="2">
        <f>(J323*2+testdata[[#This Row],[gain]])/3</f>
        <v>1.4526072952646931</v>
      </c>
      <c r="K324" s="2">
        <f>(K323*2+testdata[[#This Row],[loss]])/3</f>
        <v>0.51712008045001034</v>
      </c>
      <c r="L324" s="10">
        <f>testdata[[#This Row],[avgGain]]/testdata[[#This Row],[avgLoss]]</f>
        <v>2.8090328536470666</v>
      </c>
      <c r="M324" s="10">
        <f>100-100/(1+testdata[[#This Row],[rs]])</f>
        <v>73.746616571119318</v>
      </c>
      <c r="N324" s="12">
        <f>(testdata[[#This Row],[close]]-F323)/F323</f>
        <v>8.1903276131046129E-3</v>
      </c>
      <c r="O324" s="1">
        <f>IF(AND(O323&gt;=0,testdata[[#This Row],[pctGain]]&gt;0),O323+1,IF(AND(O323&lt;=0,testdata[[#This Row],[pctGain]]&lt;0),O323-1,IF(AND(O323&lt;0,testdata[[#This Row],[pctGain]]&gt;0),1,IF(AND(O323&gt;0,testdata[[#This Row],[pctGain]]&lt;0),-1,0))))</f>
        <v>1</v>
      </c>
      <c r="P324" s="1">
        <f>IF(testdata[[#This Row],[streak]]&gt;O323,testdata[[#This Row],[streak]]-O323,0)</f>
        <v>2</v>
      </c>
      <c r="Q324" s="1">
        <f>IF(testdata[[#This Row],[streak]]&lt;O323,O323-testdata[[#This Row],[streak]],0)</f>
        <v>0</v>
      </c>
      <c r="R324" s="10">
        <f>(R323+testdata[[#This Row],[sGain]])/2</f>
        <v>1.3211732255968378</v>
      </c>
      <c r="S324" s="10">
        <f>(S323+testdata[[#This Row],[sLoss]])/2</f>
        <v>0.72000365019087942</v>
      </c>
      <c r="T324" s="10">
        <f>testdata[[#This Row],[avgSgain]]/testdata[[#This Row],[avgSLoss]]</f>
        <v>1.834953510647596</v>
      </c>
      <c r="U324" s="10">
        <f>100-100/(1+testdata[[#This Row],[sRS]])</f>
        <v>64.72605295839341</v>
      </c>
      <c r="V324" s="19">
        <f>100*IF(testdata[[#This Row],[pctGain]]&gt;MAX(N224:N323),1,IF(testdata[[#This Row],[pctGain]]&lt;MIN(N224:N323),0,COUNTIF(N224:N323,"&lt;"&amp;testdata[[#This Row],[pctGain]])))/100</f>
        <v>80</v>
      </c>
      <c r="W324" s="19">
        <f>(testdata[[#This Row],[rsi(3)]]+testdata[[#This Row],[sRSI(2)]]+testdata[[#This Row],[pctRank(100)]])/3</f>
        <v>72.824223176504248</v>
      </c>
    </row>
    <row r="325" spans="1:23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IF(testdata[[#This Row],[close]]&gt;F324,testdata[[#This Row],[close]]-F324,0)</f>
        <v>2.7699999999999818</v>
      </c>
      <c r="I325" s="2">
        <f>IF(testdata[[#This Row],[close]]&lt;F324,F324-testdata[[#This Row],[close]],0)</f>
        <v>0</v>
      </c>
      <c r="J325" s="2">
        <f>(J324*2+testdata[[#This Row],[gain]])/3</f>
        <v>1.8917381968431226</v>
      </c>
      <c r="K325" s="2">
        <f>(K324*2+testdata[[#This Row],[loss]])/3</f>
        <v>0.34474672030000691</v>
      </c>
      <c r="L325" s="10">
        <f>testdata[[#This Row],[avgGain]]/testdata[[#This Row],[avgLoss]]</f>
        <v>5.4873276102435042</v>
      </c>
      <c r="M325" s="10">
        <f>100-100/(1+testdata[[#This Row],[rs]])</f>
        <v>84.585332203340585</v>
      </c>
      <c r="N325" s="12">
        <f>(testdata[[#This Row],[close]]-F324)/F324</f>
        <v>1.0715667311411922E-2</v>
      </c>
      <c r="O325" s="1">
        <f>IF(AND(O324&gt;=0,testdata[[#This Row],[pctGain]]&gt;0),O324+1,IF(AND(O324&lt;=0,testdata[[#This Row],[pctGain]]&lt;0),O324-1,IF(AND(O324&lt;0,testdata[[#This Row],[pctGain]]&gt;0),1,IF(AND(O324&gt;0,testdata[[#This Row],[pctGain]]&lt;0),-1,0))))</f>
        <v>2</v>
      </c>
      <c r="P325" s="1">
        <f>IF(testdata[[#This Row],[streak]]&gt;O324,testdata[[#This Row],[streak]]-O324,0)</f>
        <v>1</v>
      </c>
      <c r="Q325" s="1">
        <f>IF(testdata[[#This Row],[streak]]&lt;O324,O324-testdata[[#This Row],[streak]],0)</f>
        <v>0</v>
      </c>
      <c r="R325" s="10">
        <f>(R324+testdata[[#This Row],[sGain]])/2</f>
        <v>1.160586612798419</v>
      </c>
      <c r="S325" s="10">
        <f>(S324+testdata[[#This Row],[sLoss]])/2</f>
        <v>0.36000182509543971</v>
      </c>
      <c r="T325" s="10">
        <f>testdata[[#This Row],[avgSgain]]/testdata[[#This Row],[avgSLoss]]</f>
        <v>3.2238353583089117</v>
      </c>
      <c r="U325" s="10">
        <f>100-100/(1+testdata[[#This Row],[sRS]])</f>
        <v>76.324834772907252</v>
      </c>
      <c r="V325" s="19">
        <f>100*IF(testdata[[#This Row],[pctGain]]&gt;MAX(N225:N324),1,IF(testdata[[#This Row],[pctGain]]&lt;MIN(N225:N324),0,COUNTIF(N225:N324,"&lt;"&amp;testdata[[#This Row],[pctGain]])))/100</f>
        <v>86</v>
      </c>
      <c r="W325" s="19">
        <f>(testdata[[#This Row],[rsi(3)]]+testdata[[#This Row],[sRSI(2)]]+testdata[[#This Row],[pctRank(100)]])/3</f>
        <v>82.303388992082617</v>
      </c>
    </row>
    <row r="326" spans="1:23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IF(testdata[[#This Row],[close]]&gt;F325,testdata[[#This Row],[close]]-F325,0)</f>
        <v>0.18999999999999773</v>
      </c>
      <c r="I326" s="2">
        <f>IF(testdata[[#This Row],[close]]&lt;F325,F325-testdata[[#This Row],[close]],0)</f>
        <v>0</v>
      </c>
      <c r="J326" s="2">
        <f>(J325*2+testdata[[#This Row],[gain]])/3</f>
        <v>1.3244921312287476</v>
      </c>
      <c r="K326" s="2">
        <f>(K325*2+testdata[[#This Row],[loss]])/3</f>
        <v>0.22983114686667128</v>
      </c>
      <c r="L326" s="10">
        <f>testdata[[#This Row],[avgGain]]/testdata[[#This Row],[avgLoss]]</f>
        <v>5.7628922332146164</v>
      </c>
      <c r="M326" s="10">
        <f>100-100/(1+testdata[[#This Row],[rs]])</f>
        <v>85.21342695527963</v>
      </c>
      <c r="N326" s="12">
        <f>(testdata[[#This Row],[close]]-F325)/F325</f>
        <v>7.2721705515366381E-4</v>
      </c>
      <c r="O326" s="1">
        <f>IF(AND(O325&gt;=0,testdata[[#This Row],[pctGain]]&gt;0),O325+1,IF(AND(O325&lt;=0,testdata[[#This Row],[pctGain]]&lt;0),O325-1,IF(AND(O325&lt;0,testdata[[#This Row],[pctGain]]&gt;0),1,IF(AND(O325&gt;0,testdata[[#This Row],[pctGain]]&lt;0),-1,0))))</f>
        <v>3</v>
      </c>
      <c r="P326" s="1">
        <f>IF(testdata[[#This Row],[streak]]&gt;O325,testdata[[#This Row],[streak]]-O325,0)</f>
        <v>1</v>
      </c>
      <c r="Q326" s="1">
        <f>IF(testdata[[#This Row],[streak]]&lt;O325,O325-testdata[[#This Row],[streak]],0)</f>
        <v>0</v>
      </c>
      <c r="R326" s="10">
        <f>(R325+testdata[[#This Row],[sGain]])/2</f>
        <v>1.0802933063992095</v>
      </c>
      <c r="S326" s="10">
        <f>(S325+testdata[[#This Row],[sLoss]])/2</f>
        <v>0.18000091254771985</v>
      </c>
      <c r="T326" s="10">
        <f>testdata[[#This Row],[avgSgain]]/testdata[[#This Row],[avgSLoss]]</f>
        <v>6.0015990536315424</v>
      </c>
      <c r="U326" s="10">
        <f>100-100/(1+testdata[[#This Row],[sRS]])</f>
        <v>85.717548343741186</v>
      </c>
      <c r="V326" s="19">
        <f>100*IF(testdata[[#This Row],[pctGain]]&gt;MAX(N226:N325),1,IF(testdata[[#This Row],[pctGain]]&lt;MIN(N226:N325),0,COUNTIF(N226:N325,"&lt;"&amp;testdata[[#This Row],[pctGain]])))/100</f>
        <v>49</v>
      </c>
      <c r="W326" s="19">
        <f>(testdata[[#This Row],[rsi(3)]]+testdata[[#This Row],[sRSI(2)]]+testdata[[#This Row],[pctRank(100)]])/3</f>
        <v>73.310325099673605</v>
      </c>
    </row>
    <row r="327" spans="1:23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IF(testdata[[#This Row],[close]]&gt;F326,testdata[[#This Row],[close]]-F326,0)</f>
        <v>0</v>
      </c>
      <c r="I327" s="2">
        <f>IF(testdata[[#This Row],[close]]&lt;F326,F326-testdata[[#This Row],[close]],0)</f>
        <v>1.4499999999999886</v>
      </c>
      <c r="J327" s="2">
        <f>(J326*2+testdata[[#This Row],[gain]])/3</f>
        <v>0.8829947541524984</v>
      </c>
      <c r="K327" s="2">
        <f>(K326*2+testdata[[#This Row],[loss]])/3</f>
        <v>0.63655409791111039</v>
      </c>
      <c r="L327" s="10">
        <f>testdata[[#This Row],[avgGain]]/testdata[[#This Row],[avgLoss]]</f>
        <v>1.3871480162488898</v>
      </c>
      <c r="M327" s="10">
        <f>100-100/(1+testdata[[#This Row],[rs]])</f>
        <v>58.109007351317196</v>
      </c>
      <c r="N327" s="12">
        <f>(testdata[[#This Row],[close]]-F326)/F326</f>
        <v>-5.5457813814732224E-3</v>
      </c>
      <c r="O327" s="1">
        <f>IF(AND(O326&gt;=0,testdata[[#This Row],[pctGain]]&gt;0),O326+1,IF(AND(O326&lt;=0,testdata[[#This Row],[pctGain]]&lt;0),O326-1,IF(AND(O326&lt;0,testdata[[#This Row],[pctGain]]&gt;0),1,IF(AND(O326&gt;0,testdata[[#This Row],[pctGain]]&lt;0),-1,0))))</f>
        <v>-1</v>
      </c>
      <c r="P327" s="1">
        <f>IF(testdata[[#This Row],[streak]]&gt;O326,testdata[[#This Row],[streak]]-O326,0)</f>
        <v>0</v>
      </c>
      <c r="Q327" s="1">
        <f>IF(testdata[[#This Row],[streak]]&lt;O326,O326-testdata[[#This Row],[streak]],0)</f>
        <v>4</v>
      </c>
      <c r="R327" s="10">
        <f>(R326+testdata[[#This Row],[sGain]])/2</f>
        <v>0.54014665319960475</v>
      </c>
      <c r="S327" s="10">
        <f>(S326+testdata[[#This Row],[sLoss]])/2</f>
        <v>2.0900004562738599</v>
      </c>
      <c r="T327" s="10">
        <f>testdata[[#This Row],[avgSgain]]/testdata[[#This Row],[avgSLoss]]</f>
        <v>0.25844331831515521</v>
      </c>
      <c r="U327" s="10">
        <f>100-100/(1+testdata[[#This Row],[sRS]])</f>
        <v>20.536746832679569</v>
      </c>
      <c r="V327" s="19">
        <f>100*IF(testdata[[#This Row],[pctGain]]&gt;MAX(N227:N326),1,IF(testdata[[#This Row],[pctGain]]&lt;MIN(N227:N326),0,COUNTIF(N227:N326,"&lt;"&amp;testdata[[#This Row],[pctGain]])))/100</f>
        <v>16</v>
      </c>
      <c r="W327" s="19">
        <f>(testdata[[#This Row],[rsi(3)]]+testdata[[#This Row],[sRSI(2)]]+testdata[[#This Row],[pctRank(100)]])/3</f>
        <v>31.548584727998918</v>
      </c>
    </row>
    <row r="328" spans="1:23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IF(testdata[[#This Row],[close]]&gt;F327,testdata[[#This Row],[close]]-F327,0)</f>
        <v>0</v>
      </c>
      <c r="I328" s="2">
        <f>IF(testdata[[#This Row],[close]]&lt;F327,F327-testdata[[#This Row],[close]],0)</f>
        <v>2.1999999999999886</v>
      </c>
      <c r="J328" s="2">
        <f>(J327*2+testdata[[#This Row],[gain]])/3</f>
        <v>0.58866316943499897</v>
      </c>
      <c r="K328" s="2">
        <f>(K327*2+testdata[[#This Row],[loss]])/3</f>
        <v>1.1577027319407365</v>
      </c>
      <c r="L328" s="10">
        <f>testdata[[#This Row],[avgGain]]/testdata[[#This Row],[avgLoss]]</f>
        <v>0.50847523564894981</v>
      </c>
      <c r="M328" s="10">
        <f>100-100/(1+testdata[[#This Row],[rs]])</f>
        <v>33.707894145852691</v>
      </c>
      <c r="N328" s="12">
        <f>(testdata[[#This Row],[close]]-F327)/F327</f>
        <v>-8.4612130302680229E-3</v>
      </c>
      <c r="O328" s="1">
        <f>IF(AND(O327&gt;=0,testdata[[#This Row],[pctGain]]&gt;0),O327+1,IF(AND(O327&lt;=0,testdata[[#This Row],[pctGain]]&lt;0),O327-1,IF(AND(O327&lt;0,testdata[[#This Row],[pctGain]]&gt;0),1,IF(AND(O327&gt;0,testdata[[#This Row],[pctGain]]&lt;0),-1,0))))</f>
        <v>-2</v>
      </c>
      <c r="P328" s="1">
        <f>IF(testdata[[#This Row],[streak]]&gt;O327,testdata[[#This Row],[streak]]-O327,0)</f>
        <v>0</v>
      </c>
      <c r="Q328" s="1">
        <f>IF(testdata[[#This Row],[streak]]&lt;O327,O327-testdata[[#This Row],[streak]],0)</f>
        <v>1</v>
      </c>
      <c r="R328" s="10">
        <f>(R327+testdata[[#This Row],[sGain]])/2</f>
        <v>0.27007332659980238</v>
      </c>
      <c r="S328" s="10">
        <f>(S327+testdata[[#This Row],[sLoss]])/2</f>
        <v>1.5450002281369299</v>
      </c>
      <c r="T328" s="10">
        <f>testdata[[#This Row],[avgSgain]]/testdata[[#This Row],[avgSLoss]]</f>
        <v>0.1748047163238777</v>
      </c>
      <c r="U328" s="10">
        <f>100-100/(1+testdata[[#This Row],[sRS]])</f>
        <v>14.879470085110427</v>
      </c>
      <c r="V328" s="19">
        <f>100*IF(testdata[[#This Row],[pctGain]]&gt;MAX(N228:N327),1,IF(testdata[[#This Row],[pctGain]]&lt;MIN(N228:N327),0,COUNTIF(N228:N327,"&lt;"&amp;testdata[[#This Row],[pctGain]])))/100</f>
        <v>13</v>
      </c>
      <c r="W328" s="19">
        <f>(testdata[[#This Row],[rsi(3)]]+testdata[[#This Row],[sRSI(2)]]+testdata[[#This Row],[pctRank(100)]])/3</f>
        <v>20.529121410321039</v>
      </c>
    </row>
    <row r="329" spans="1:23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IF(testdata[[#This Row],[close]]&gt;F328,testdata[[#This Row],[close]]-F328,0)</f>
        <v>0</v>
      </c>
      <c r="I329" s="2">
        <f>IF(testdata[[#This Row],[close]]&lt;F328,F328-testdata[[#This Row],[close]],0)</f>
        <v>4.0000000000020464E-2</v>
      </c>
      <c r="J329" s="2">
        <f>(J328*2+testdata[[#This Row],[gain]])/3</f>
        <v>0.39244211295666598</v>
      </c>
      <c r="K329" s="2">
        <f>(K328*2+testdata[[#This Row],[loss]])/3</f>
        <v>0.78513515462716443</v>
      </c>
      <c r="L329" s="10">
        <f>testdata[[#This Row],[avgGain]]/testdata[[#This Row],[avgLoss]]</f>
        <v>0.49984020030669013</v>
      </c>
      <c r="M329" s="10">
        <f>100-100/(1+testdata[[#This Row],[rs]])</f>
        <v>33.326230368040669</v>
      </c>
      <c r="N329" s="12">
        <f>(testdata[[#This Row],[close]]-F328)/F328</f>
        <v>-1.5515301966572461E-4</v>
      </c>
      <c r="O329" s="1">
        <f>IF(AND(O328&gt;=0,testdata[[#This Row],[pctGain]]&gt;0),O328+1,IF(AND(O328&lt;=0,testdata[[#This Row],[pctGain]]&lt;0),O328-1,IF(AND(O328&lt;0,testdata[[#This Row],[pctGain]]&gt;0),1,IF(AND(O328&gt;0,testdata[[#This Row],[pctGain]]&lt;0),-1,0))))</f>
        <v>-3</v>
      </c>
      <c r="P329" s="1">
        <f>IF(testdata[[#This Row],[streak]]&gt;O328,testdata[[#This Row],[streak]]-O328,0)</f>
        <v>0</v>
      </c>
      <c r="Q329" s="1">
        <f>IF(testdata[[#This Row],[streak]]&lt;O328,O328-testdata[[#This Row],[streak]],0)</f>
        <v>1</v>
      </c>
      <c r="R329" s="10">
        <f>(R328+testdata[[#This Row],[sGain]])/2</f>
        <v>0.13503666329990119</v>
      </c>
      <c r="S329" s="10">
        <f>(S328+testdata[[#This Row],[sLoss]])/2</f>
        <v>1.2725001140684649</v>
      </c>
      <c r="T329" s="10">
        <f>testdata[[#This Row],[avgSgain]]/testdata[[#This Row],[avgSLoss]]</f>
        <v>0.10611917579178759</v>
      </c>
      <c r="U329" s="10">
        <f>100-100/(1+testdata[[#This Row],[sRS]])</f>
        <v>9.5938284150823847</v>
      </c>
      <c r="V329" s="19">
        <f>100*IF(testdata[[#This Row],[pctGain]]&gt;MAX(N229:N328),1,IF(testdata[[#This Row],[pctGain]]&lt;MIN(N229:N328),0,COUNTIF(N229:N328,"&lt;"&amp;testdata[[#This Row],[pctGain]])))/100</f>
        <v>44</v>
      </c>
      <c r="W329" s="19">
        <f>(testdata[[#This Row],[rsi(3)]]+testdata[[#This Row],[sRSI(2)]]+testdata[[#This Row],[pctRank(100)]])/3</f>
        <v>28.973352927707683</v>
      </c>
    </row>
    <row r="330" spans="1:23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IF(testdata[[#This Row],[close]]&gt;F329,testdata[[#This Row],[close]]-F329,0)</f>
        <v>0</v>
      </c>
      <c r="I330" s="2">
        <f>IF(testdata[[#This Row],[close]]&lt;F329,F329-testdata[[#This Row],[close]],0)</f>
        <v>3.4699999999999704</v>
      </c>
      <c r="J330" s="2">
        <f>(J329*2+testdata[[#This Row],[gain]])/3</f>
        <v>0.26162807530444399</v>
      </c>
      <c r="K330" s="2">
        <f>(K329*2+testdata[[#This Row],[loss]])/3</f>
        <v>1.6800901030847664</v>
      </c>
      <c r="L330" s="10">
        <f>testdata[[#This Row],[avgGain]]/testdata[[#This Row],[avgLoss]]</f>
        <v>0.15572264536531463</v>
      </c>
      <c r="M330" s="10">
        <f>100-100/(1+testdata[[#This Row],[rs]])</f>
        <v>13.474049850091149</v>
      </c>
      <c r="N330" s="12">
        <f>(testdata[[#This Row],[close]]-F329)/F329</f>
        <v>-1.3461613065911357E-2</v>
      </c>
      <c r="O330" s="1">
        <f>IF(AND(O329&gt;=0,testdata[[#This Row],[pctGain]]&gt;0),O329+1,IF(AND(O329&lt;=0,testdata[[#This Row],[pctGain]]&lt;0),O329-1,IF(AND(O329&lt;0,testdata[[#This Row],[pctGain]]&gt;0),1,IF(AND(O329&gt;0,testdata[[#This Row],[pctGain]]&lt;0),-1,0))))</f>
        <v>-4</v>
      </c>
      <c r="P330" s="1">
        <f>IF(testdata[[#This Row],[streak]]&gt;O329,testdata[[#This Row],[streak]]-O329,0)</f>
        <v>0</v>
      </c>
      <c r="Q330" s="1">
        <f>IF(testdata[[#This Row],[streak]]&lt;O329,O329-testdata[[#This Row],[streak]],0)</f>
        <v>1</v>
      </c>
      <c r="R330" s="10">
        <f>(R329+testdata[[#This Row],[sGain]])/2</f>
        <v>6.7518331649950594E-2</v>
      </c>
      <c r="S330" s="10">
        <f>(S329+testdata[[#This Row],[sLoss]])/2</f>
        <v>1.1362500570342324</v>
      </c>
      <c r="T330" s="10">
        <f>testdata[[#This Row],[avgSgain]]/testdata[[#This Row],[avgSLoss]]</f>
        <v>5.9422071076663044E-2</v>
      </c>
      <c r="U330" s="10">
        <f>100-100/(1+testdata[[#This Row],[sRS]])</f>
        <v>5.6089138313188016</v>
      </c>
      <c r="V330" s="19">
        <f>100*IF(testdata[[#This Row],[pctGain]]&gt;MAX(N230:N329),1,IF(testdata[[#This Row],[pctGain]]&lt;MIN(N230:N329),0,COUNTIF(N230:N329,"&lt;"&amp;testdata[[#This Row],[pctGain]])))/100</f>
        <v>10</v>
      </c>
      <c r="W330" s="19">
        <f>(testdata[[#This Row],[rsi(3)]]+testdata[[#This Row],[sRSI(2)]]+testdata[[#This Row],[pctRank(100)]])/3</f>
        <v>9.6943212271366495</v>
      </c>
    </row>
    <row r="331" spans="1:23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IF(testdata[[#This Row],[close]]&gt;F330,testdata[[#This Row],[close]]-F330,0)</f>
        <v>0.62999999999999545</v>
      </c>
      <c r="I331" s="2">
        <f>IF(testdata[[#This Row],[close]]&lt;F330,F330-testdata[[#This Row],[close]],0)</f>
        <v>0</v>
      </c>
      <c r="J331" s="2">
        <f>(J330*2+testdata[[#This Row],[gain]])/3</f>
        <v>0.38441871686962781</v>
      </c>
      <c r="K331" s="2">
        <f>(K330*2+testdata[[#This Row],[loss]])/3</f>
        <v>1.1200600687231776</v>
      </c>
      <c r="L331" s="10">
        <f>testdata[[#This Row],[avgGain]]/testdata[[#This Row],[avgLoss]]</f>
        <v>0.34321258975677021</v>
      </c>
      <c r="M331" s="10">
        <f>100-100/(1+testdata[[#This Row],[rs]])</f>
        <v>25.551620970059503</v>
      </c>
      <c r="N331" s="12">
        <f>(testdata[[#This Row],[close]]-F330)/F330</f>
        <v>2.477388910735334E-3</v>
      </c>
      <c r="O331" s="1">
        <f>IF(AND(O330&gt;=0,testdata[[#This Row],[pctGain]]&gt;0),O330+1,IF(AND(O330&lt;=0,testdata[[#This Row],[pctGain]]&lt;0),O330-1,IF(AND(O330&lt;0,testdata[[#This Row],[pctGain]]&gt;0),1,IF(AND(O330&gt;0,testdata[[#This Row],[pctGain]]&lt;0),-1,0))))</f>
        <v>1</v>
      </c>
      <c r="P331" s="1">
        <f>IF(testdata[[#This Row],[streak]]&gt;O330,testdata[[#This Row],[streak]]-O330,0)</f>
        <v>5</v>
      </c>
      <c r="Q331" s="1">
        <f>IF(testdata[[#This Row],[streak]]&lt;O330,O330-testdata[[#This Row],[streak]],0)</f>
        <v>0</v>
      </c>
      <c r="R331" s="10">
        <f>(R330+testdata[[#This Row],[sGain]])/2</f>
        <v>2.5337591658249754</v>
      </c>
      <c r="S331" s="10">
        <f>(S330+testdata[[#This Row],[sLoss]])/2</f>
        <v>0.56812502851711622</v>
      </c>
      <c r="T331" s="10">
        <f>testdata[[#This Row],[avgSgain]]/testdata[[#This Row],[avgSLoss]]</f>
        <v>4.4598618942003529</v>
      </c>
      <c r="U331" s="10">
        <f>100-100/(1+testdata[[#This Row],[sRS]])</f>
        <v>81.68451841131305</v>
      </c>
      <c r="V331" s="19">
        <f>100*IF(testdata[[#This Row],[pctGain]]&gt;MAX(N231:N330),1,IF(testdata[[#This Row],[pctGain]]&lt;MIN(N231:N330),0,COUNTIF(N231:N330,"&lt;"&amp;testdata[[#This Row],[pctGain]])))/100</f>
        <v>62</v>
      </c>
      <c r="W331" s="19">
        <f>(testdata[[#This Row],[rsi(3)]]+testdata[[#This Row],[sRSI(2)]]+testdata[[#This Row],[pctRank(100)]])/3</f>
        <v>56.41204646045751</v>
      </c>
    </row>
    <row r="332" spans="1:23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IF(testdata[[#This Row],[close]]&gt;F331,testdata[[#This Row],[close]]-F331,0)</f>
        <v>2.589999999999975</v>
      </c>
      <c r="I332" s="2">
        <f>IF(testdata[[#This Row],[close]]&lt;F331,F331-testdata[[#This Row],[close]],0)</f>
        <v>0</v>
      </c>
      <c r="J332" s="2">
        <f>(J331*2+testdata[[#This Row],[gain]])/3</f>
        <v>1.1196124779130769</v>
      </c>
      <c r="K332" s="2">
        <f>(K331*2+testdata[[#This Row],[loss]])/3</f>
        <v>0.7467067124821184</v>
      </c>
      <c r="L332" s="10">
        <f>testdata[[#This Row],[avgGain]]/testdata[[#This Row],[avgLoss]]</f>
        <v>1.4994005801707435</v>
      </c>
      <c r="M332" s="10">
        <f>100-100/(1+testdata[[#This Row],[rs]])</f>
        <v>59.990406982633964</v>
      </c>
      <c r="N332" s="12">
        <f>(testdata[[#This Row],[close]]-F331)/F331</f>
        <v>1.0159651669085532E-2</v>
      </c>
      <c r="O332" s="1">
        <f>IF(AND(O331&gt;=0,testdata[[#This Row],[pctGain]]&gt;0),O331+1,IF(AND(O331&lt;=0,testdata[[#This Row],[pctGain]]&lt;0),O331-1,IF(AND(O331&lt;0,testdata[[#This Row],[pctGain]]&gt;0),1,IF(AND(O331&gt;0,testdata[[#This Row],[pctGain]]&lt;0),-1,0))))</f>
        <v>2</v>
      </c>
      <c r="P332" s="1">
        <f>IF(testdata[[#This Row],[streak]]&gt;O331,testdata[[#This Row],[streak]]-O331,0)</f>
        <v>1</v>
      </c>
      <c r="Q332" s="1">
        <f>IF(testdata[[#This Row],[streak]]&lt;O331,O331-testdata[[#This Row],[streak]],0)</f>
        <v>0</v>
      </c>
      <c r="R332" s="10">
        <f>(R331+testdata[[#This Row],[sGain]])/2</f>
        <v>1.7668795829124877</v>
      </c>
      <c r="S332" s="10">
        <f>(S331+testdata[[#This Row],[sLoss]])/2</f>
        <v>0.28406251425855811</v>
      </c>
      <c r="T332" s="10">
        <f>testdata[[#This Row],[avgSgain]]/testdata[[#This Row],[avgSLoss]]</f>
        <v>6.2200378234498288</v>
      </c>
      <c r="U332" s="10">
        <f>100-100/(1+testdata[[#This Row],[sRS]])</f>
        <v>86.149657045394989</v>
      </c>
      <c r="V332" s="19">
        <f>100*IF(testdata[[#This Row],[pctGain]]&gt;MAX(N232:N331),1,IF(testdata[[#This Row],[pctGain]]&lt;MIN(N232:N331),0,COUNTIF(N232:N331,"&lt;"&amp;testdata[[#This Row],[pctGain]])))/100</f>
        <v>84</v>
      </c>
      <c r="W332" s="19">
        <f>(testdata[[#This Row],[rsi(3)]]+testdata[[#This Row],[sRSI(2)]]+testdata[[#This Row],[pctRank(100)]])/3</f>
        <v>76.713354676009644</v>
      </c>
    </row>
    <row r="333" spans="1:23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IF(testdata[[#This Row],[close]]&gt;F332,testdata[[#This Row],[close]]-F332,0)</f>
        <v>0.24000000000000909</v>
      </c>
      <c r="I333" s="2">
        <f>IF(testdata[[#This Row],[close]]&lt;F332,F332-testdata[[#This Row],[close]],0)</f>
        <v>0</v>
      </c>
      <c r="J333" s="2">
        <f>(J332*2+testdata[[#This Row],[gain]])/3</f>
        <v>0.82640831860872099</v>
      </c>
      <c r="K333" s="2">
        <f>(K332*2+testdata[[#This Row],[loss]])/3</f>
        <v>0.49780447498807895</v>
      </c>
      <c r="L333" s="10">
        <f>testdata[[#This Row],[avgGain]]/testdata[[#This Row],[avgLoss]]</f>
        <v>1.6601062467919985</v>
      </c>
      <c r="M333" s="10">
        <f>100-100/(1+testdata[[#This Row],[rs]])</f>
        <v>62.407516571717103</v>
      </c>
      <c r="N333" s="12">
        <f>(testdata[[#This Row],[close]]-F332)/F332</f>
        <v>9.3196644920786394E-4</v>
      </c>
      <c r="O333" s="1">
        <f>IF(AND(O332&gt;=0,testdata[[#This Row],[pctGain]]&gt;0),O332+1,IF(AND(O332&lt;=0,testdata[[#This Row],[pctGain]]&lt;0),O332-1,IF(AND(O332&lt;0,testdata[[#This Row],[pctGain]]&gt;0),1,IF(AND(O332&gt;0,testdata[[#This Row],[pctGain]]&lt;0),-1,0))))</f>
        <v>3</v>
      </c>
      <c r="P333" s="1">
        <f>IF(testdata[[#This Row],[streak]]&gt;O332,testdata[[#This Row],[streak]]-O332,0)</f>
        <v>1</v>
      </c>
      <c r="Q333" s="1">
        <f>IF(testdata[[#This Row],[streak]]&lt;O332,O332-testdata[[#This Row],[streak]],0)</f>
        <v>0</v>
      </c>
      <c r="R333" s="10">
        <f>(R332+testdata[[#This Row],[sGain]])/2</f>
        <v>1.3834397914562437</v>
      </c>
      <c r="S333" s="10">
        <f>(S332+testdata[[#This Row],[sLoss]])/2</f>
        <v>0.14203125712927905</v>
      </c>
      <c r="T333" s="10">
        <f>testdata[[#This Row],[avgSgain]]/testdata[[#This Row],[avgSLoss]]</f>
        <v>9.7403896819487787</v>
      </c>
      <c r="U333" s="10">
        <f>100-100/(1+testdata[[#This Row],[sRS]])</f>
        <v>90.689350855856873</v>
      </c>
      <c r="V333" s="19">
        <f>100*IF(testdata[[#This Row],[pctGain]]&gt;MAX(N233:N332),1,IF(testdata[[#This Row],[pctGain]]&lt;MIN(N233:N332),0,COUNTIF(N233:N332,"&lt;"&amp;testdata[[#This Row],[pctGain]])))/100</f>
        <v>51</v>
      </c>
      <c r="W333" s="19">
        <f>(testdata[[#This Row],[rsi(3)]]+testdata[[#This Row],[sRSI(2)]]+testdata[[#This Row],[pctRank(100)]])/3</f>
        <v>68.032289142524661</v>
      </c>
    </row>
    <row r="334" spans="1:23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IF(testdata[[#This Row],[close]]&gt;F333,testdata[[#This Row],[close]]-F333,0)</f>
        <v>0</v>
      </c>
      <c r="I334" s="2">
        <f>IF(testdata[[#This Row],[close]]&lt;F333,F333-testdata[[#This Row],[close]],0)</f>
        <v>1.9799999999999898</v>
      </c>
      <c r="J334" s="2">
        <f>(J333*2+testdata[[#This Row],[gain]])/3</f>
        <v>0.55093887907248063</v>
      </c>
      <c r="K334" s="2">
        <f>(K333*2+testdata[[#This Row],[loss]])/3</f>
        <v>0.9918696499920493</v>
      </c>
      <c r="L334" s="10">
        <f>testdata[[#This Row],[avgGain]]/testdata[[#This Row],[avgLoss]]</f>
        <v>0.55545492200199575</v>
      </c>
      <c r="M334" s="10">
        <f>100-100/(1+testdata[[#This Row],[rs]])</f>
        <v>35.710126609588954</v>
      </c>
      <c r="N334" s="12">
        <f>(testdata[[#This Row],[close]]-F333)/F333</f>
        <v>-7.6815642458100165E-3</v>
      </c>
      <c r="O334" s="1">
        <f>IF(AND(O333&gt;=0,testdata[[#This Row],[pctGain]]&gt;0),O333+1,IF(AND(O333&lt;=0,testdata[[#This Row],[pctGain]]&lt;0),O333-1,IF(AND(O333&lt;0,testdata[[#This Row],[pctGain]]&gt;0),1,IF(AND(O333&gt;0,testdata[[#This Row],[pctGain]]&lt;0),-1,0))))</f>
        <v>-1</v>
      </c>
      <c r="P334" s="1">
        <f>IF(testdata[[#This Row],[streak]]&gt;O333,testdata[[#This Row],[streak]]-O333,0)</f>
        <v>0</v>
      </c>
      <c r="Q334" s="1">
        <f>IF(testdata[[#This Row],[streak]]&lt;O333,O333-testdata[[#This Row],[streak]],0)</f>
        <v>4</v>
      </c>
      <c r="R334" s="10">
        <f>(R333+testdata[[#This Row],[sGain]])/2</f>
        <v>0.69171989572812187</v>
      </c>
      <c r="S334" s="10">
        <f>(S333+testdata[[#This Row],[sLoss]])/2</f>
        <v>2.0710156285646395</v>
      </c>
      <c r="T334" s="10">
        <f>testdata[[#This Row],[avgSgain]]/testdata[[#This Row],[avgSLoss]]</f>
        <v>0.33400032630730686</v>
      </c>
      <c r="U334" s="10">
        <f>100-100/(1+testdata[[#This Row],[sRS]])</f>
        <v>25.037499595810814</v>
      </c>
      <c r="V334" s="19">
        <f>100*IF(testdata[[#This Row],[pctGain]]&gt;MAX(N234:N333),1,IF(testdata[[#This Row],[pctGain]]&lt;MIN(N234:N333),0,COUNTIF(N234:N333,"&lt;"&amp;testdata[[#This Row],[pctGain]])))/100</f>
        <v>15</v>
      </c>
      <c r="W334" s="19">
        <f>(testdata[[#This Row],[rsi(3)]]+testdata[[#This Row],[sRSI(2)]]+testdata[[#This Row],[pctRank(100)]])/3</f>
        <v>25.249208735133255</v>
      </c>
    </row>
    <row r="335" spans="1:23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IF(testdata[[#This Row],[close]]&gt;F334,testdata[[#This Row],[close]]-F334,0)</f>
        <v>0.45000000000001705</v>
      </c>
      <c r="I335" s="2">
        <f>IF(testdata[[#This Row],[close]]&lt;F334,F334-testdata[[#This Row],[close]],0)</f>
        <v>0</v>
      </c>
      <c r="J335" s="2">
        <f>(J334*2+testdata[[#This Row],[gain]])/3</f>
        <v>0.51729258604832606</v>
      </c>
      <c r="K335" s="2">
        <f>(K334*2+testdata[[#This Row],[loss]])/3</f>
        <v>0.6612464333280329</v>
      </c>
      <c r="L335" s="10">
        <f>testdata[[#This Row],[avgGain]]/testdata[[#This Row],[avgLoss]]</f>
        <v>0.78229924575140386</v>
      </c>
      <c r="M335" s="10">
        <f>100-100/(1+testdata[[#This Row],[rs]])</f>
        <v>43.892699142202261</v>
      </c>
      <c r="N335" s="12">
        <f>(testdata[[#This Row],[close]]-F334)/F334</f>
        <v>1.7593244194230083E-3</v>
      </c>
      <c r="O335" s="1">
        <f>IF(AND(O334&gt;=0,testdata[[#This Row],[pctGain]]&gt;0),O334+1,IF(AND(O334&lt;=0,testdata[[#This Row],[pctGain]]&lt;0),O334-1,IF(AND(O334&lt;0,testdata[[#This Row],[pctGain]]&gt;0),1,IF(AND(O334&gt;0,testdata[[#This Row],[pctGain]]&lt;0),-1,0))))</f>
        <v>1</v>
      </c>
      <c r="P335" s="1">
        <f>IF(testdata[[#This Row],[streak]]&gt;O334,testdata[[#This Row],[streak]]-O334,0)</f>
        <v>2</v>
      </c>
      <c r="Q335" s="1">
        <f>IF(testdata[[#This Row],[streak]]&lt;O334,O334-testdata[[#This Row],[streak]],0)</f>
        <v>0</v>
      </c>
      <c r="R335" s="10">
        <f>(R334+testdata[[#This Row],[sGain]])/2</f>
        <v>1.3458599478640609</v>
      </c>
      <c r="S335" s="10">
        <f>(S334+testdata[[#This Row],[sLoss]])/2</f>
        <v>1.0355078142823197</v>
      </c>
      <c r="T335" s="10">
        <f>testdata[[#This Row],[avgSgain]]/testdata[[#This Row],[avgSLoss]]</f>
        <v>1.2997100835949145</v>
      </c>
      <c r="U335" s="10">
        <f>100-100/(1+testdata[[#This Row],[sRS]])</f>
        <v>56.51625797818842</v>
      </c>
      <c r="V335" s="19">
        <f>100*IF(testdata[[#This Row],[pctGain]]&gt;MAX(N235:N334),1,IF(testdata[[#This Row],[pctGain]]&lt;MIN(N235:N334),0,COUNTIF(N235:N334,"&lt;"&amp;testdata[[#This Row],[pctGain]])))/100</f>
        <v>54</v>
      </c>
      <c r="W335" s="19">
        <f>(testdata[[#This Row],[rsi(3)]]+testdata[[#This Row],[sRSI(2)]]+testdata[[#This Row],[pctRank(100)]])/3</f>
        <v>51.46965237346356</v>
      </c>
    </row>
    <row r="336" spans="1:23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IF(testdata[[#This Row],[close]]&gt;F335,testdata[[#This Row],[close]]-F335,0)</f>
        <v>0</v>
      </c>
      <c r="I336" s="2">
        <f>IF(testdata[[#This Row],[close]]&lt;F335,F335-testdata[[#This Row],[close]],0)</f>
        <v>1.7200000000000273</v>
      </c>
      <c r="J336" s="2">
        <f>(J335*2+testdata[[#This Row],[gain]])/3</f>
        <v>0.34486172403221738</v>
      </c>
      <c r="K336" s="2">
        <f>(K335*2+testdata[[#This Row],[loss]])/3</f>
        <v>1.0141642888853644</v>
      </c>
      <c r="L336" s="10">
        <f>testdata[[#This Row],[avgGain]]/testdata[[#This Row],[avgLoss]]</f>
        <v>0.34004522522799918</v>
      </c>
      <c r="M336" s="10">
        <f>100-100/(1+testdata[[#This Row],[rs]])</f>
        <v>25.375652912769638</v>
      </c>
      <c r="N336" s="12">
        <f>(testdata[[#This Row],[close]]-F335)/F335</f>
        <v>-6.7127190414862708E-3</v>
      </c>
      <c r="O336" s="1">
        <f>IF(AND(O335&gt;=0,testdata[[#This Row],[pctGain]]&gt;0),O335+1,IF(AND(O335&lt;=0,testdata[[#This Row],[pctGain]]&lt;0),O335-1,IF(AND(O335&lt;0,testdata[[#This Row],[pctGain]]&gt;0),1,IF(AND(O335&gt;0,testdata[[#This Row],[pctGain]]&lt;0),-1,0))))</f>
        <v>-1</v>
      </c>
      <c r="P336" s="1">
        <f>IF(testdata[[#This Row],[streak]]&gt;O335,testdata[[#This Row],[streak]]-O335,0)</f>
        <v>0</v>
      </c>
      <c r="Q336" s="1">
        <f>IF(testdata[[#This Row],[streak]]&lt;O335,O335-testdata[[#This Row],[streak]],0)</f>
        <v>2</v>
      </c>
      <c r="R336" s="10">
        <f>(R335+testdata[[#This Row],[sGain]])/2</f>
        <v>0.67292997393203047</v>
      </c>
      <c r="S336" s="10">
        <f>(S335+testdata[[#This Row],[sLoss]])/2</f>
        <v>1.5177539071411599</v>
      </c>
      <c r="T336" s="10">
        <f>testdata[[#This Row],[avgSgain]]/testdata[[#This Row],[avgSLoss]]</f>
        <v>0.44337225604614705</v>
      </c>
      <c r="U336" s="10">
        <f>100-100/(1+testdata[[#This Row],[sRS]])</f>
        <v>30.717803684316607</v>
      </c>
      <c r="V336" s="19">
        <f>100*IF(testdata[[#This Row],[pctGain]]&gt;MAX(N236:N335),1,IF(testdata[[#This Row],[pctGain]]&lt;MIN(N236:N335),0,COUNTIF(N236:N335,"&lt;"&amp;testdata[[#This Row],[pctGain]])))/100</f>
        <v>16</v>
      </c>
      <c r="W336" s="19">
        <f>(testdata[[#This Row],[rsi(3)]]+testdata[[#This Row],[sRSI(2)]]+testdata[[#This Row],[pctRank(100)]])/3</f>
        <v>24.03115219902875</v>
      </c>
    </row>
    <row r="337" spans="1:23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IF(testdata[[#This Row],[close]]&gt;F336,testdata[[#This Row],[close]]-F336,0)</f>
        <v>0</v>
      </c>
      <c r="I337" s="2">
        <f>IF(testdata[[#This Row],[close]]&lt;F336,F336-testdata[[#This Row],[close]],0)</f>
        <v>0.56000000000000227</v>
      </c>
      <c r="J337" s="2">
        <f>(J336*2+testdata[[#This Row],[gain]])/3</f>
        <v>0.22990781602147825</v>
      </c>
      <c r="K337" s="2">
        <f>(K336*2+testdata[[#This Row],[loss]])/3</f>
        <v>0.86277619259024363</v>
      </c>
      <c r="L337" s="10">
        <f>testdata[[#This Row],[avgGain]]/testdata[[#This Row],[avgLoss]]</f>
        <v>0.26647445536396236</v>
      </c>
      <c r="M337" s="10">
        <f>100-100/(1+testdata[[#This Row],[rs]])</f>
        <v>21.040649831929088</v>
      </c>
      <c r="N337" s="12">
        <f>(testdata[[#This Row],[close]]-F336)/F336</f>
        <v>-2.2003064712585057E-3</v>
      </c>
      <c r="O337" s="1">
        <f>IF(AND(O336&gt;=0,testdata[[#This Row],[pctGain]]&gt;0),O336+1,IF(AND(O336&lt;=0,testdata[[#This Row],[pctGain]]&lt;0),O336-1,IF(AND(O336&lt;0,testdata[[#This Row],[pctGain]]&gt;0),1,IF(AND(O336&gt;0,testdata[[#This Row],[pctGain]]&lt;0),-1,0))))</f>
        <v>-2</v>
      </c>
      <c r="P337" s="1">
        <f>IF(testdata[[#This Row],[streak]]&gt;O336,testdata[[#This Row],[streak]]-O336,0)</f>
        <v>0</v>
      </c>
      <c r="Q337" s="1">
        <f>IF(testdata[[#This Row],[streak]]&lt;O336,O336-testdata[[#This Row],[streak]],0)</f>
        <v>1</v>
      </c>
      <c r="R337" s="10">
        <f>(R336+testdata[[#This Row],[sGain]])/2</f>
        <v>0.33646498696601523</v>
      </c>
      <c r="S337" s="10">
        <f>(S336+testdata[[#This Row],[sLoss]])/2</f>
        <v>1.2588769535705799</v>
      </c>
      <c r="T337" s="10">
        <f>testdata[[#This Row],[avgSgain]]/testdata[[#This Row],[avgSLoss]]</f>
        <v>0.26727392698046643</v>
      </c>
      <c r="U337" s="10">
        <f>100-100/(1+testdata[[#This Row],[sRS]])</f>
        <v>21.090462076916552</v>
      </c>
      <c r="V337" s="19">
        <f>100*IF(testdata[[#This Row],[pctGain]]&gt;MAX(N237:N336),1,IF(testdata[[#This Row],[pctGain]]&lt;MIN(N237:N336),0,COUNTIF(N237:N336,"&lt;"&amp;testdata[[#This Row],[pctGain]])))/100</f>
        <v>31</v>
      </c>
      <c r="W337" s="19">
        <f>(testdata[[#This Row],[rsi(3)]]+testdata[[#This Row],[sRSI(2)]]+testdata[[#This Row],[pctRank(100)]])/3</f>
        <v>24.377037302948548</v>
      </c>
    </row>
    <row r="338" spans="1:23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IF(testdata[[#This Row],[close]]&gt;F337,testdata[[#This Row],[close]]-F337,0)</f>
        <v>3.2900000000000205</v>
      </c>
      <c r="I338" s="2">
        <f>IF(testdata[[#This Row],[close]]&lt;F337,F337-testdata[[#This Row],[close]],0)</f>
        <v>0</v>
      </c>
      <c r="J338" s="2">
        <f>(J337*2+testdata[[#This Row],[gain]])/3</f>
        <v>1.2499385440143256</v>
      </c>
      <c r="K338" s="2">
        <f>(K337*2+testdata[[#This Row],[loss]])/3</f>
        <v>0.57518412839349575</v>
      </c>
      <c r="L338" s="10">
        <f>testdata[[#This Row],[avgGain]]/testdata[[#This Row],[avgLoss]]</f>
        <v>2.1731102829722309</v>
      </c>
      <c r="M338" s="10">
        <f>100-100/(1+testdata[[#This Row],[rs]])</f>
        <v>68.485179813438222</v>
      </c>
      <c r="N338" s="12">
        <f>(testdata[[#This Row],[close]]-F337)/F337</f>
        <v>1.295530616263052E-2</v>
      </c>
      <c r="O338" s="1">
        <f>IF(AND(O337&gt;=0,testdata[[#This Row],[pctGain]]&gt;0),O337+1,IF(AND(O337&lt;=0,testdata[[#This Row],[pctGain]]&lt;0),O337-1,IF(AND(O337&lt;0,testdata[[#This Row],[pctGain]]&gt;0),1,IF(AND(O337&gt;0,testdata[[#This Row],[pctGain]]&lt;0),-1,0))))</f>
        <v>1</v>
      </c>
      <c r="P338" s="1">
        <f>IF(testdata[[#This Row],[streak]]&gt;O337,testdata[[#This Row],[streak]]-O337,0)</f>
        <v>3</v>
      </c>
      <c r="Q338" s="1">
        <f>IF(testdata[[#This Row],[streak]]&lt;O337,O337-testdata[[#This Row],[streak]],0)</f>
        <v>0</v>
      </c>
      <c r="R338" s="10">
        <f>(R337+testdata[[#This Row],[sGain]])/2</f>
        <v>1.6682324934830075</v>
      </c>
      <c r="S338" s="10">
        <f>(S337+testdata[[#This Row],[sLoss]])/2</f>
        <v>0.62943847678528997</v>
      </c>
      <c r="T338" s="10">
        <f>testdata[[#This Row],[avgSgain]]/testdata[[#This Row],[avgSLoss]]</f>
        <v>2.6503503599003282</v>
      </c>
      <c r="U338" s="10">
        <f>100-100/(1+testdata[[#This Row],[sRS]])</f>
        <v>72.605369309610467</v>
      </c>
      <c r="V338" s="19">
        <f>100*IF(testdata[[#This Row],[pctGain]]&gt;MAX(N238:N337),1,IF(testdata[[#This Row],[pctGain]]&lt;MIN(N238:N337),0,COUNTIF(N238:N337,"&lt;"&amp;testdata[[#This Row],[pctGain]])))/100</f>
        <v>92</v>
      </c>
      <c r="W338" s="19">
        <f>(testdata[[#This Row],[rsi(3)]]+testdata[[#This Row],[sRSI(2)]]+testdata[[#This Row],[pctRank(100)]])/3</f>
        <v>77.696849707682887</v>
      </c>
    </row>
    <row r="339" spans="1:23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IF(testdata[[#This Row],[close]]&gt;F338,testdata[[#This Row],[close]]-F338,0)</f>
        <v>0.87000000000000455</v>
      </c>
      <c r="I339" s="2">
        <f>IF(testdata[[#This Row],[close]]&lt;F338,F338-testdata[[#This Row],[close]],0)</f>
        <v>0</v>
      </c>
      <c r="J339" s="2">
        <f>(J338*2+testdata[[#This Row],[gain]])/3</f>
        <v>1.1232923626762186</v>
      </c>
      <c r="K339" s="2">
        <f>(K338*2+testdata[[#This Row],[loss]])/3</f>
        <v>0.38345608559566385</v>
      </c>
      <c r="L339" s="10">
        <f>testdata[[#This Row],[avgGain]]/testdata[[#This Row],[avgLoss]]</f>
        <v>2.9293898437712547</v>
      </c>
      <c r="M339" s="10">
        <f>100-100/(1+testdata[[#This Row],[rs]])</f>
        <v>74.550756230380941</v>
      </c>
      <c r="N339" s="12">
        <f>(testdata[[#This Row],[close]]-F338)/F338</f>
        <v>3.3820556678588265E-3</v>
      </c>
      <c r="O339" s="1">
        <f>IF(AND(O338&gt;=0,testdata[[#This Row],[pctGain]]&gt;0),O338+1,IF(AND(O338&lt;=0,testdata[[#This Row],[pctGain]]&lt;0),O338-1,IF(AND(O338&lt;0,testdata[[#This Row],[pctGain]]&gt;0),1,IF(AND(O338&gt;0,testdata[[#This Row],[pctGain]]&lt;0),-1,0))))</f>
        <v>2</v>
      </c>
      <c r="P339" s="1">
        <f>IF(testdata[[#This Row],[streak]]&gt;O338,testdata[[#This Row],[streak]]-O338,0)</f>
        <v>1</v>
      </c>
      <c r="Q339" s="1">
        <f>IF(testdata[[#This Row],[streak]]&lt;O338,O338-testdata[[#This Row],[streak]],0)</f>
        <v>0</v>
      </c>
      <c r="R339" s="10">
        <f>(R338+testdata[[#This Row],[sGain]])/2</f>
        <v>1.3341162467415038</v>
      </c>
      <c r="S339" s="10">
        <f>(S338+testdata[[#This Row],[sLoss]])/2</f>
        <v>0.31471923839264498</v>
      </c>
      <c r="T339" s="10">
        <f>testdata[[#This Row],[avgSgain]]/testdata[[#This Row],[avgSLoss]]</f>
        <v>4.2390679818469028</v>
      </c>
      <c r="U339" s="10">
        <f>100-100/(1+testdata[[#This Row],[sRS]])</f>
        <v>80.91263554004361</v>
      </c>
      <c r="V339" s="19">
        <f>100*IF(testdata[[#This Row],[pctGain]]&gt;MAX(N239:N338),1,IF(testdata[[#This Row],[pctGain]]&lt;MIN(N239:N338),0,COUNTIF(N239:N338,"&lt;"&amp;testdata[[#This Row],[pctGain]])))/100</f>
        <v>65</v>
      </c>
      <c r="W339" s="19">
        <f>(testdata[[#This Row],[rsi(3)]]+testdata[[#This Row],[sRSI(2)]]+testdata[[#This Row],[pctRank(100)]])/3</f>
        <v>73.487797256808179</v>
      </c>
    </row>
    <row r="340" spans="1:23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IF(testdata[[#This Row],[close]]&gt;F339,testdata[[#This Row],[close]]-F339,0)</f>
        <v>0</v>
      </c>
      <c r="I340" s="2">
        <f>IF(testdata[[#This Row],[close]]&lt;F339,F339-testdata[[#This Row],[close]],0)</f>
        <v>0</v>
      </c>
      <c r="J340" s="2">
        <f>(J339*2+testdata[[#This Row],[gain]])/3</f>
        <v>0.74886157511747908</v>
      </c>
      <c r="K340" s="2">
        <f>(K339*2+testdata[[#This Row],[loss]])/3</f>
        <v>0.25563739039710925</v>
      </c>
      <c r="L340" s="10">
        <f>testdata[[#This Row],[avgGain]]/testdata[[#This Row],[avgLoss]]</f>
        <v>2.9293898437712547</v>
      </c>
      <c r="M340" s="10">
        <f>100-100/(1+testdata[[#This Row],[rs]])</f>
        <v>74.550756230380941</v>
      </c>
      <c r="N340" s="12">
        <f>(testdata[[#This Row],[close]]-F339)/F339</f>
        <v>0</v>
      </c>
      <c r="O340" s="1">
        <f>IF(AND(O339&gt;=0,testdata[[#This Row],[pctGain]]&gt;0),O339+1,IF(AND(O339&lt;=0,testdata[[#This Row],[pctGain]]&lt;0),O339-1,IF(AND(O339&lt;0,testdata[[#This Row],[pctGain]]&gt;0),1,IF(AND(O339&gt;0,testdata[[#This Row],[pctGain]]&lt;0),-1,0))))</f>
        <v>0</v>
      </c>
      <c r="P340" s="1">
        <f>IF(testdata[[#This Row],[streak]]&gt;O339,testdata[[#This Row],[streak]]-O339,0)</f>
        <v>0</v>
      </c>
      <c r="Q340" s="1">
        <f>IF(testdata[[#This Row],[streak]]&lt;O339,O339-testdata[[#This Row],[streak]],0)</f>
        <v>2</v>
      </c>
      <c r="R340" s="10">
        <f>(R339+testdata[[#This Row],[sGain]])/2</f>
        <v>0.66705812337075188</v>
      </c>
      <c r="S340" s="10">
        <f>(S339+testdata[[#This Row],[sLoss]])/2</f>
        <v>1.1573596191963225</v>
      </c>
      <c r="T340" s="10">
        <f>testdata[[#This Row],[avgSgain]]/testdata[[#This Row],[avgSLoss]]</f>
        <v>0.5763620160118953</v>
      </c>
      <c r="U340" s="10">
        <f>100-100/(1+testdata[[#This Row],[sRS]])</f>
        <v>36.562795230885982</v>
      </c>
      <c r="V340" s="19">
        <f>100*IF(testdata[[#This Row],[pctGain]]&gt;MAX(N240:N339),1,IF(testdata[[#This Row],[pctGain]]&lt;MIN(N240:N339),0,COUNTIF(N240:N339,"&lt;"&amp;testdata[[#This Row],[pctGain]])))/100</f>
        <v>45</v>
      </c>
      <c r="W340" s="19">
        <f>(testdata[[#This Row],[rsi(3)]]+testdata[[#This Row],[sRSI(2)]]+testdata[[#This Row],[pctRank(100)]])/3</f>
        <v>52.037850487088974</v>
      </c>
    </row>
    <row r="341" spans="1:23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IF(testdata[[#This Row],[close]]&gt;F340,testdata[[#This Row],[close]]-F340,0)</f>
        <v>2.4900000000000091</v>
      </c>
      <c r="I341" s="2">
        <f>IF(testdata[[#This Row],[close]]&lt;F340,F340-testdata[[#This Row],[close]],0)</f>
        <v>0</v>
      </c>
      <c r="J341" s="2">
        <f>(J340*2+testdata[[#This Row],[gain]])/3</f>
        <v>1.3292410500783225</v>
      </c>
      <c r="K341" s="2">
        <f>(K340*2+testdata[[#This Row],[loss]])/3</f>
        <v>0.17042492693140618</v>
      </c>
      <c r="L341" s="10">
        <f>testdata[[#This Row],[avgGain]]/testdata[[#This Row],[avgLoss]]</f>
        <v>7.7995694292615116</v>
      </c>
      <c r="M341" s="10">
        <f>100-100/(1+testdata[[#This Row],[rs]])</f>
        <v>88.635807603555406</v>
      </c>
      <c r="N341" s="12">
        <f>(testdata[[#This Row],[close]]-F340)/F340</f>
        <v>9.6470497074890894E-3</v>
      </c>
      <c r="O341" s="1">
        <f>IF(AND(O340&gt;=0,testdata[[#This Row],[pctGain]]&gt;0),O340+1,IF(AND(O340&lt;=0,testdata[[#This Row],[pctGain]]&lt;0),O340-1,IF(AND(O340&lt;0,testdata[[#This Row],[pctGain]]&gt;0),1,IF(AND(O340&gt;0,testdata[[#This Row],[pctGain]]&lt;0),-1,0))))</f>
        <v>1</v>
      </c>
      <c r="P341" s="1">
        <f>IF(testdata[[#This Row],[streak]]&gt;O340,testdata[[#This Row],[streak]]-O340,0)</f>
        <v>1</v>
      </c>
      <c r="Q341" s="1">
        <f>IF(testdata[[#This Row],[streak]]&lt;O340,O340-testdata[[#This Row],[streak]],0)</f>
        <v>0</v>
      </c>
      <c r="R341" s="10">
        <f>(R340+testdata[[#This Row],[sGain]])/2</f>
        <v>0.83352906168537588</v>
      </c>
      <c r="S341" s="10">
        <f>(S340+testdata[[#This Row],[sLoss]])/2</f>
        <v>0.57867980959816123</v>
      </c>
      <c r="T341" s="10">
        <f>testdata[[#This Row],[avgSgain]]/testdata[[#This Row],[avgSLoss]]</f>
        <v>1.4403976911933103</v>
      </c>
      <c r="U341" s="10">
        <f>100-100/(1+testdata[[#This Row],[sRS]])</f>
        <v>59.023072198080222</v>
      </c>
      <c r="V341" s="19">
        <f>100*IF(testdata[[#This Row],[pctGain]]&gt;MAX(N241:N340),1,IF(testdata[[#This Row],[pctGain]]&lt;MIN(N241:N340),0,COUNTIF(N241:N340,"&lt;"&amp;testdata[[#This Row],[pctGain]])))/100</f>
        <v>82</v>
      </c>
      <c r="W341" s="19">
        <f>(testdata[[#This Row],[rsi(3)]]+testdata[[#This Row],[sRSI(2)]]+testdata[[#This Row],[pctRank(100)]])/3</f>
        <v>76.55295993387854</v>
      </c>
    </row>
    <row r="342" spans="1:23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IF(testdata[[#This Row],[close]]&gt;F341,testdata[[#This Row],[close]]-F341,0)</f>
        <v>2.4399999999999977</v>
      </c>
      <c r="I342" s="2">
        <f>IF(testdata[[#This Row],[close]]&lt;F341,F341-testdata[[#This Row],[close]],0)</f>
        <v>0</v>
      </c>
      <c r="J342" s="2">
        <f>(J341*2+testdata[[#This Row],[gain]])/3</f>
        <v>1.6994940333855475</v>
      </c>
      <c r="K342" s="2">
        <f>(K341*2+testdata[[#This Row],[loss]])/3</f>
        <v>0.11361661795427079</v>
      </c>
      <c r="L342" s="10">
        <f>testdata[[#This Row],[avgGain]]/testdata[[#This Row],[avgLoss]]</f>
        <v>14.958146651307397</v>
      </c>
      <c r="M342" s="10">
        <f>100-100/(1+testdata[[#This Row],[rs]])</f>
        <v>93.733608157322749</v>
      </c>
      <c r="N342" s="12">
        <f>(testdata[[#This Row],[close]]-F341)/F341</f>
        <v>9.3630084420567826E-3</v>
      </c>
      <c r="O342" s="1">
        <f>IF(AND(O341&gt;=0,testdata[[#This Row],[pctGain]]&gt;0),O341+1,IF(AND(O341&lt;=0,testdata[[#This Row],[pctGain]]&lt;0),O341-1,IF(AND(O341&lt;0,testdata[[#This Row],[pctGain]]&gt;0),1,IF(AND(O341&gt;0,testdata[[#This Row],[pctGain]]&lt;0),-1,0))))</f>
        <v>2</v>
      </c>
      <c r="P342" s="1">
        <f>IF(testdata[[#This Row],[streak]]&gt;O341,testdata[[#This Row],[streak]]-O341,0)</f>
        <v>1</v>
      </c>
      <c r="Q342" s="1">
        <f>IF(testdata[[#This Row],[streak]]&lt;O341,O341-testdata[[#This Row],[streak]],0)</f>
        <v>0</v>
      </c>
      <c r="R342" s="10">
        <f>(R341+testdata[[#This Row],[sGain]])/2</f>
        <v>0.91676453084268794</v>
      </c>
      <c r="S342" s="10">
        <f>(S341+testdata[[#This Row],[sLoss]])/2</f>
        <v>0.28933990479908062</v>
      </c>
      <c r="T342" s="10">
        <f>testdata[[#This Row],[avgSgain]]/testdata[[#This Row],[avgSLoss]]</f>
        <v>3.1684690415561407</v>
      </c>
      <c r="U342" s="10">
        <f>100-100/(1+testdata[[#This Row],[sRS]])</f>
        <v>76.010377190502354</v>
      </c>
      <c r="V342" s="19">
        <f>100*IF(testdata[[#This Row],[pctGain]]&gt;MAX(N242:N341),1,IF(testdata[[#This Row],[pctGain]]&lt;MIN(N242:N341),0,COUNTIF(N242:N341,"&lt;"&amp;testdata[[#This Row],[pctGain]])))/100</f>
        <v>80</v>
      </c>
      <c r="W342" s="19">
        <f>(testdata[[#This Row],[rsi(3)]]+testdata[[#This Row],[sRSI(2)]]+testdata[[#This Row],[pctRank(100)]])/3</f>
        <v>83.247995115941706</v>
      </c>
    </row>
    <row r="343" spans="1:23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IF(testdata[[#This Row],[close]]&gt;F342,testdata[[#This Row],[close]]-F342,0)</f>
        <v>0.79999999999995453</v>
      </c>
      <c r="I343" s="2">
        <f>IF(testdata[[#This Row],[close]]&lt;F342,F342-testdata[[#This Row],[close]],0)</f>
        <v>0</v>
      </c>
      <c r="J343" s="2">
        <f>(J342*2+testdata[[#This Row],[gain]])/3</f>
        <v>1.399662688923683</v>
      </c>
      <c r="K343" s="2">
        <f>(K342*2+testdata[[#This Row],[loss]])/3</f>
        <v>7.5744411969513856E-2</v>
      </c>
      <c r="L343" s="10">
        <f>testdata[[#This Row],[avgGain]]/testdata[[#This Row],[avgLoss]]</f>
        <v>18.478758399854357</v>
      </c>
      <c r="M343" s="10">
        <f>100-100/(1+testdata[[#This Row],[rs]])</f>
        <v>94.866202560387649</v>
      </c>
      <c r="N343" s="12">
        <f>(testdata[[#This Row],[close]]-F342)/F342</f>
        <v>3.041362530413452E-3</v>
      </c>
      <c r="O343" s="1">
        <f>IF(AND(O342&gt;=0,testdata[[#This Row],[pctGain]]&gt;0),O342+1,IF(AND(O342&lt;=0,testdata[[#This Row],[pctGain]]&lt;0),O342-1,IF(AND(O342&lt;0,testdata[[#This Row],[pctGain]]&gt;0),1,IF(AND(O342&gt;0,testdata[[#This Row],[pctGain]]&lt;0),-1,0))))</f>
        <v>3</v>
      </c>
      <c r="P343" s="1">
        <f>IF(testdata[[#This Row],[streak]]&gt;O342,testdata[[#This Row],[streak]]-O342,0)</f>
        <v>1</v>
      </c>
      <c r="Q343" s="1">
        <f>IF(testdata[[#This Row],[streak]]&lt;O342,O342-testdata[[#This Row],[streak]],0)</f>
        <v>0</v>
      </c>
      <c r="R343" s="10">
        <f>(R342+testdata[[#This Row],[sGain]])/2</f>
        <v>0.95838226542134397</v>
      </c>
      <c r="S343" s="10">
        <f>(S342+testdata[[#This Row],[sLoss]])/2</f>
        <v>0.14466995239954031</v>
      </c>
      <c r="T343" s="10">
        <f>testdata[[#This Row],[avgSgain]]/testdata[[#This Row],[avgSLoss]]</f>
        <v>6.6246117422818012</v>
      </c>
      <c r="U343" s="10">
        <f>100-100/(1+testdata[[#This Row],[sRS]])</f>
        <v>86.884578076880118</v>
      </c>
      <c r="V343" s="19">
        <f>100*IF(testdata[[#This Row],[pctGain]]&gt;MAX(N243:N342),1,IF(testdata[[#This Row],[pctGain]]&lt;MIN(N243:N342),0,COUNTIF(N243:N342,"&lt;"&amp;testdata[[#This Row],[pctGain]])))/100</f>
        <v>62</v>
      </c>
      <c r="W343" s="19">
        <f>(testdata[[#This Row],[rsi(3)]]+testdata[[#This Row],[sRSI(2)]]+testdata[[#This Row],[pctRank(100)]])/3</f>
        <v>81.250260212422589</v>
      </c>
    </row>
    <row r="344" spans="1:23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IF(testdata[[#This Row],[close]]&gt;F343,testdata[[#This Row],[close]]-F343,0)</f>
        <v>0.1300000000000523</v>
      </c>
      <c r="I344" s="2">
        <f>IF(testdata[[#This Row],[close]]&lt;F343,F343-testdata[[#This Row],[close]],0)</f>
        <v>0</v>
      </c>
      <c r="J344" s="2">
        <f>(J343*2+testdata[[#This Row],[gain]])/3</f>
        <v>0.9764417926158061</v>
      </c>
      <c r="K344" s="2">
        <f>(K343*2+testdata[[#This Row],[loss]])/3</f>
        <v>5.049627464634257E-2</v>
      </c>
      <c r="L344" s="10">
        <f>testdata[[#This Row],[avgGain]]/testdata[[#This Row],[avgLoss]]</f>
        <v>19.336907513563073</v>
      </c>
      <c r="M344" s="10">
        <f>100-100/(1+testdata[[#This Row],[rs]])</f>
        <v>95.082831549816106</v>
      </c>
      <c r="N344" s="12">
        <f>(testdata[[#This Row],[close]]-F343)/F343</f>
        <v>4.927228623410109E-4</v>
      </c>
      <c r="O344" s="1">
        <f>IF(AND(O343&gt;=0,testdata[[#This Row],[pctGain]]&gt;0),O343+1,IF(AND(O343&lt;=0,testdata[[#This Row],[pctGain]]&lt;0),O343-1,IF(AND(O343&lt;0,testdata[[#This Row],[pctGain]]&gt;0),1,IF(AND(O343&gt;0,testdata[[#This Row],[pctGain]]&lt;0),-1,0))))</f>
        <v>4</v>
      </c>
      <c r="P344" s="1">
        <f>IF(testdata[[#This Row],[streak]]&gt;O343,testdata[[#This Row],[streak]]-O343,0)</f>
        <v>1</v>
      </c>
      <c r="Q344" s="1">
        <f>IF(testdata[[#This Row],[streak]]&lt;O343,O343-testdata[[#This Row],[streak]],0)</f>
        <v>0</v>
      </c>
      <c r="R344" s="10">
        <f>(R343+testdata[[#This Row],[sGain]])/2</f>
        <v>0.97919113271067193</v>
      </c>
      <c r="S344" s="10">
        <f>(S343+testdata[[#This Row],[sLoss]])/2</f>
        <v>7.2334976199770154E-2</v>
      </c>
      <c r="T344" s="10">
        <f>testdata[[#This Row],[avgSgain]]/testdata[[#This Row],[avgSLoss]]</f>
        <v>13.536897143733121</v>
      </c>
      <c r="U344" s="10">
        <f>100-100/(1+testdata[[#This Row],[sRS]])</f>
        <v>93.120952909602849</v>
      </c>
      <c r="V344" s="19">
        <f>100*IF(testdata[[#This Row],[pctGain]]&gt;MAX(N244:N343),1,IF(testdata[[#This Row],[pctGain]]&lt;MIN(N244:N343),0,COUNTIF(N244:N343,"&lt;"&amp;testdata[[#This Row],[pctGain]])))/100</f>
        <v>47</v>
      </c>
      <c r="W344" s="19">
        <f>(testdata[[#This Row],[rsi(3)]]+testdata[[#This Row],[sRSI(2)]]+testdata[[#This Row],[pctRank(100)]])/3</f>
        <v>78.40126148647299</v>
      </c>
    </row>
    <row r="345" spans="1:23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IF(testdata[[#This Row],[close]]&gt;F344,testdata[[#This Row],[close]]-F344,0)</f>
        <v>0</v>
      </c>
      <c r="I345" s="2">
        <f>IF(testdata[[#This Row],[close]]&lt;F344,F344-testdata[[#This Row],[close]],0)</f>
        <v>1.82000000000005</v>
      </c>
      <c r="J345" s="2">
        <f>(J344*2+testdata[[#This Row],[gain]])/3</f>
        <v>0.65096119507720407</v>
      </c>
      <c r="K345" s="2">
        <f>(K344*2+testdata[[#This Row],[loss]])/3</f>
        <v>0.64033084976424504</v>
      </c>
      <c r="L345" s="10">
        <f>testdata[[#This Row],[avgGain]]/testdata[[#This Row],[avgLoss]]</f>
        <v>1.0166013324469263</v>
      </c>
      <c r="M345" s="10">
        <f>100-100/(1+testdata[[#This Row],[rs]])</f>
        <v>50.411616619006757</v>
      </c>
      <c r="N345" s="12">
        <f>(testdata[[#This Row],[close]]-F344)/F344</f>
        <v>-6.8947228851765343E-3</v>
      </c>
      <c r="O345" s="1">
        <f>IF(AND(O344&gt;=0,testdata[[#This Row],[pctGain]]&gt;0),O344+1,IF(AND(O344&lt;=0,testdata[[#This Row],[pctGain]]&lt;0),O344-1,IF(AND(O344&lt;0,testdata[[#This Row],[pctGain]]&gt;0),1,IF(AND(O344&gt;0,testdata[[#This Row],[pctGain]]&lt;0),-1,0))))</f>
        <v>-1</v>
      </c>
      <c r="P345" s="1">
        <f>IF(testdata[[#This Row],[streak]]&gt;O344,testdata[[#This Row],[streak]]-O344,0)</f>
        <v>0</v>
      </c>
      <c r="Q345" s="1">
        <f>IF(testdata[[#This Row],[streak]]&lt;O344,O344-testdata[[#This Row],[streak]],0)</f>
        <v>5</v>
      </c>
      <c r="R345" s="10">
        <f>(R344+testdata[[#This Row],[sGain]])/2</f>
        <v>0.48959556635533596</v>
      </c>
      <c r="S345" s="10">
        <f>(S344+testdata[[#This Row],[sLoss]])/2</f>
        <v>2.5361674880998852</v>
      </c>
      <c r="T345" s="10">
        <f>testdata[[#This Row],[avgSgain]]/testdata[[#This Row],[avgSLoss]]</f>
        <v>0.19304543909367139</v>
      </c>
      <c r="U345" s="10">
        <f>100-100/(1+testdata[[#This Row],[sRS]])</f>
        <v>16.180895778816563</v>
      </c>
      <c r="V345" s="19">
        <f>100*IF(testdata[[#This Row],[pctGain]]&gt;MAX(N245:N344),1,IF(testdata[[#This Row],[pctGain]]&lt;MIN(N245:N344),0,COUNTIF(N245:N344,"&lt;"&amp;testdata[[#This Row],[pctGain]])))/100</f>
        <v>16</v>
      </c>
      <c r="W345" s="19">
        <f>(testdata[[#This Row],[rsi(3)]]+testdata[[#This Row],[sRSI(2)]]+testdata[[#This Row],[pctRank(100)]])/3</f>
        <v>27.530837465941108</v>
      </c>
    </row>
    <row r="346" spans="1:23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IF(testdata[[#This Row],[close]]&gt;F345,testdata[[#This Row],[close]]-F345,0)</f>
        <v>1.1000000000000227</v>
      </c>
      <c r="I346" s="2">
        <f>IF(testdata[[#This Row],[close]]&lt;F345,F345-testdata[[#This Row],[close]],0)</f>
        <v>0</v>
      </c>
      <c r="J346" s="2">
        <f>(J345*2+testdata[[#This Row],[gain]])/3</f>
        <v>0.80064079671814359</v>
      </c>
      <c r="K346" s="2">
        <f>(K345*2+testdata[[#This Row],[loss]])/3</f>
        <v>0.42688723317616334</v>
      </c>
      <c r="L346" s="10">
        <f>testdata[[#This Row],[avgGain]]/testdata[[#This Row],[avgLoss]]</f>
        <v>1.875532305712557</v>
      </c>
      <c r="M346" s="10">
        <f>100-100/(1+testdata[[#This Row],[rs]])</f>
        <v>65.223830105702817</v>
      </c>
      <c r="N346" s="12">
        <f>(testdata[[#This Row],[close]]-F345)/F345</f>
        <v>4.1960709517452708E-3</v>
      </c>
      <c r="O346" s="1">
        <f>IF(AND(O345&gt;=0,testdata[[#This Row],[pctGain]]&gt;0),O345+1,IF(AND(O345&lt;=0,testdata[[#This Row],[pctGain]]&lt;0),O345-1,IF(AND(O345&lt;0,testdata[[#This Row],[pctGain]]&gt;0),1,IF(AND(O345&gt;0,testdata[[#This Row],[pctGain]]&lt;0),-1,0))))</f>
        <v>1</v>
      </c>
      <c r="P346" s="1">
        <f>IF(testdata[[#This Row],[streak]]&gt;O345,testdata[[#This Row],[streak]]-O345,0)</f>
        <v>2</v>
      </c>
      <c r="Q346" s="1">
        <f>IF(testdata[[#This Row],[streak]]&lt;O345,O345-testdata[[#This Row],[streak]],0)</f>
        <v>0</v>
      </c>
      <c r="R346" s="10">
        <f>(R345+testdata[[#This Row],[sGain]])/2</f>
        <v>1.244797783177668</v>
      </c>
      <c r="S346" s="10">
        <f>(S345+testdata[[#This Row],[sLoss]])/2</f>
        <v>1.2680837440499426</v>
      </c>
      <c r="T346" s="10">
        <f>testdata[[#This Row],[avgSgain]]/testdata[[#This Row],[avgSLoss]]</f>
        <v>0.98163689032247581</v>
      </c>
      <c r="U346" s="10">
        <f>100-100/(1+testdata[[#This Row],[sRS]])</f>
        <v>49.536668151284367</v>
      </c>
      <c r="V346" s="19">
        <f>100*IF(testdata[[#This Row],[pctGain]]&gt;MAX(N246:N345),1,IF(testdata[[#This Row],[pctGain]]&lt;MIN(N246:N345),0,COUNTIF(N246:N345,"&lt;"&amp;testdata[[#This Row],[pctGain]])))/100</f>
        <v>66</v>
      </c>
      <c r="W346" s="19">
        <f>(testdata[[#This Row],[rsi(3)]]+testdata[[#This Row],[sRSI(2)]]+testdata[[#This Row],[pctRank(100)]])/3</f>
        <v>60.253499418995723</v>
      </c>
    </row>
    <row r="347" spans="1:23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IF(testdata[[#This Row],[close]]&gt;F346,testdata[[#This Row],[close]]-F346,0)</f>
        <v>0</v>
      </c>
      <c r="I347" s="2">
        <f>IF(testdata[[#This Row],[close]]&lt;F346,F346-testdata[[#This Row],[close]],0)</f>
        <v>0.22000000000002728</v>
      </c>
      <c r="J347" s="2">
        <f>(J346*2+testdata[[#This Row],[gain]])/3</f>
        <v>0.5337605311454291</v>
      </c>
      <c r="K347" s="2">
        <f>(K346*2+testdata[[#This Row],[loss]])/3</f>
        <v>0.3579248221174513</v>
      </c>
      <c r="L347" s="10">
        <f>testdata[[#This Row],[avgGain]]/testdata[[#This Row],[avgLoss]]</f>
        <v>1.4912643610123193</v>
      </c>
      <c r="M347" s="10">
        <f>100-100/(1+testdata[[#This Row],[rs]])</f>
        <v>59.859739670756888</v>
      </c>
      <c r="N347" s="12">
        <f>(testdata[[#This Row],[close]]-F346)/F346</f>
        <v>-8.357075023742727E-4</v>
      </c>
      <c r="O347" s="1">
        <f>IF(AND(O346&gt;=0,testdata[[#This Row],[pctGain]]&gt;0),O346+1,IF(AND(O346&lt;=0,testdata[[#This Row],[pctGain]]&lt;0),O346-1,IF(AND(O346&lt;0,testdata[[#This Row],[pctGain]]&gt;0),1,IF(AND(O346&gt;0,testdata[[#This Row],[pctGain]]&lt;0),-1,0))))</f>
        <v>-1</v>
      </c>
      <c r="P347" s="1">
        <f>IF(testdata[[#This Row],[streak]]&gt;O346,testdata[[#This Row],[streak]]-O346,0)</f>
        <v>0</v>
      </c>
      <c r="Q347" s="1">
        <f>IF(testdata[[#This Row],[streak]]&lt;O346,O346-testdata[[#This Row],[streak]],0)</f>
        <v>2</v>
      </c>
      <c r="R347" s="10">
        <f>(R346+testdata[[#This Row],[sGain]])/2</f>
        <v>0.62239889158883399</v>
      </c>
      <c r="S347" s="10">
        <f>(S346+testdata[[#This Row],[sLoss]])/2</f>
        <v>1.6340418720249712</v>
      </c>
      <c r="T347" s="10">
        <f>testdata[[#This Row],[avgSgain]]/testdata[[#This Row],[avgSLoss]]</f>
        <v>0.38089531378870478</v>
      </c>
      <c r="U347" s="10">
        <f>100-100/(1+testdata[[#This Row],[sRS]])</f>
        <v>27.583214309248262</v>
      </c>
      <c r="V347" s="19">
        <f>100*IF(testdata[[#This Row],[pctGain]]&gt;MAX(N247:N346),1,IF(testdata[[#This Row],[pctGain]]&lt;MIN(N247:N346),0,COUNTIF(N247:N346,"&lt;"&amp;testdata[[#This Row],[pctGain]])))/100</f>
        <v>38</v>
      </c>
      <c r="W347" s="19">
        <f>(testdata[[#This Row],[rsi(3)]]+testdata[[#This Row],[sRSI(2)]]+testdata[[#This Row],[pctRank(100)]])/3</f>
        <v>41.814317993335045</v>
      </c>
    </row>
    <row r="348" spans="1:23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IF(testdata[[#This Row],[close]]&gt;F347,testdata[[#This Row],[close]]-F347,0)</f>
        <v>0</v>
      </c>
      <c r="I348" s="2">
        <f>IF(testdata[[#This Row],[close]]&lt;F347,F347-testdata[[#This Row],[close]],0)</f>
        <v>0.65999999999996817</v>
      </c>
      <c r="J348" s="2">
        <f>(J347*2+testdata[[#This Row],[gain]])/3</f>
        <v>0.35584035409695275</v>
      </c>
      <c r="K348" s="2">
        <f>(K347*2+testdata[[#This Row],[loss]])/3</f>
        <v>0.45861654807829028</v>
      </c>
      <c r="L348" s="10">
        <f>testdata[[#This Row],[avgGain]]/testdata[[#This Row],[avgLoss]]</f>
        <v>0.77589950817955955</v>
      </c>
      <c r="M348" s="10">
        <f>100-100/(1+testdata[[#This Row],[rs]])</f>
        <v>43.69050752060398</v>
      </c>
      <c r="N348" s="12">
        <f>(testdata[[#This Row],[close]]-F347)/F347</f>
        <v>-2.5092194806674837E-3</v>
      </c>
      <c r="O348" s="1">
        <f>IF(AND(O347&gt;=0,testdata[[#This Row],[pctGain]]&gt;0),O347+1,IF(AND(O347&lt;=0,testdata[[#This Row],[pctGain]]&lt;0),O347-1,IF(AND(O347&lt;0,testdata[[#This Row],[pctGain]]&gt;0),1,IF(AND(O347&gt;0,testdata[[#This Row],[pctGain]]&lt;0),-1,0))))</f>
        <v>-2</v>
      </c>
      <c r="P348" s="1">
        <f>IF(testdata[[#This Row],[streak]]&gt;O347,testdata[[#This Row],[streak]]-O347,0)</f>
        <v>0</v>
      </c>
      <c r="Q348" s="1">
        <f>IF(testdata[[#This Row],[streak]]&lt;O347,O347-testdata[[#This Row],[streak]],0)</f>
        <v>1</v>
      </c>
      <c r="R348" s="10">
        <f>(R347+testdata[[#This Row],[sGain]])/2</f>
        <v>0.311199445794417</v>
      </c>
      <c r="S348" s="10">
        <f>(S347+testdata[[#This Row],[sLoss]])/2</f>
        <v>1.3170209360124856</v>
      </c>
      <c r="T348" s="10">
        <f>testdata[[#This Row],[avgSgain]]/testdata[[#This Row],[avgSLoss]]</f>
        <v>0.23629043190203833</v>
      </c>
      <c r="U348" s="10">
        <f>100-100/(1+testdata[[#This Row],[sRS]])</f>
        <v>19.112857772303911</v>
      </c>
      <c r="V348" s="19">
        <f>100*IF(testdata[[#This Row],[pctGain]]&gt;MAX(N248:N347),1,IF(testdata[[#This Row],[pctGain]]&lt;MIN(N248:N347),0,COUNTIF(N248:N347,"&lt;"&amp;testdata[[#This Row],[pctGain]])))/100</f>
        <v>30</v>
      </c>
      <c r="W348" s="19">
        <f>(testdata[[#This Row],[rsi(3)]]+testdata[[#This Row],[sRSI(2)]]+testdata[[#This Row],[pctRank(100)]])/3</f>
        <v>30.934455097635965</v>
      </c>
    </row>
    <row r="349" spans="1:23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IF(testdata[[#This Row],[close]]&gt;F348,testdata[[#This Row],[close]]-F348,0)</f>
        <v>1.9699999999999704</v>
      </c>
      <c r="I349" s="2">
        <f>IF(testdata[[#This Row],[close]]&lt;F348,F348-testdata[[#This Row],[close]],0)</f>
        <v>0</v>
      </c>
      <c r="J349" s="2">
        <f>(J348*2+testdata[[#This Row],[gain]])/3</f>
        <v>0.89389356939795872</v>
      </c>
      <c r="K349" s="2">
        <f>(K348*2+testdata[[#This Row],[loss]])/3</f>
        <v>0.30574436538552685</v>
      </c>
      <c r="L349" s="10">
        <f>testdata[[#This Row],[avgGain]]/testdata[[#This Row],[avgLoss]]</f>
        <v>2.9236632644752358</v>
      </c>
      <c r="M349" s="10">
        <f>100-100/(1+testdata[[#This Row],[rs]])</f>
        <v>74.513613106048652</v>
      </c>
      <c r="N349" s="12">
        <f>(testdata[[#This Row],[close]]-F348)/F348</f>
        <v>7.5084803902884106E-3</v>
      </c>
      <c r="O349" s="1">
        <f>IF(AND(O348&gt;=0,testdata[[#This Row],[pctGain]]&gt;0),O348+1,IF(AND(O348&lt;=0,testdata[[#This Row],[pctGain]]&lt;0),O348-1,IF(AND(O348&lt;0,testdata[[#This Row],[pctGain]]&gt;0),1,IF(AND(O348&gt;0,testdata[[#This Row],[pctGain]]&lt;0),-1,0))))</f>
        <v>1</v>
      </c>
      <c r="P349" s="1">
        <f>IF(testdata[[#This Row],[streak]]&gt;O348,testdata[[#This Row],[streak]]-O348,0)</f>
        <v>3</v>
      </c>
      <c r="Q349" s="1">
        <f>IF(testdata[[#This Row],[streak]]&lt;O348,O348-testdata[[#This Row],[streak]],0)</f>
        <v>0</v>
      </c>
      <c r="R349" s="10">
        <f>(R348+testdata[[#This Row],[sGain]])/2</f>
        <v>1.6555997228972086</v>
      </c>
      <c r="S349" s="10">
        <f>(S348+testdata[[#This Row],[sLoss]])/2</f>
        <v>0.6585104680062428</v>
      </c>
      <c r="T349" s="10">
        <f>testdata[[#This Row],[avgSgain]]/testdata[[#This Row],[avgSLoss]]</f>
        <v>2.5141585492328318</v>
      </c>
      <c r="U349" s="10">
        <f>100-100/(1+testdata[[#This Row],[sRS]])</f>
        <v>71.543685750368098</v>
      </c>
      <c r="V349" s="19">
        <f>100*IF(testdata[[#This Row],[pctGain]]&gt;MAX(N249:N348),1,IF(testdata[[#This Row],[pctGain]]&lt;MIN(N249:N348),0,COUNTIF(N249:N348,"&lt;"&amp;testdata[[#This Row],[pctGain]])))/100</f>
        <v>75</v>
      </c>
      <c r="W349" s="19">
        <f>(testdata[[#This Row],[rsi(3)]]+testdata[[#This Row],[sRSI(2)]]+testdata[[#This Row],[pctRank(100)]])/3</f>
        <v>73.685766285472255</v>
      </c>
    </row>
    <row r="350" spans="1:23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IF(testdata[[#This Row],[close]]&gt;F349,testdata[[#This Row],[close]]-F349,0)</f>
        <v>0</v>
      </c>
      <c r="I350" s="2">
        <f>IF(testdata[[#This Row],[close]]&lt;F349,F349-testdata[[#This Row],[close]],0)</f>
        <v>0.72999999999996135</v>
      </c>
      <c r="J350" s="2">
        <f>(J349*2+testdata[[#This Row],[gain]])/3</f>
        <v>0.59592904626530585</v>
      </c>
      <c r="K350" s="2">
        <f>(K349*2+testdata[[#This Row],[loss]])/3</f>
        <v>0.447162910257005</v>
      </c>
      <c r="L350" s="10">
        <f>testdata[[#This Row],[avgGain]]/testdata[[#This Row],[avgLoss]]</f>
        <v>1.3326888983766523</v>
      </c>
      <c r="M350" s="10">
        <f>100-100/(1+testdata[[#This Row],[rs]])</f>
        <v>57.131017312428042</v>
      </c>
      <c r="N350" s="12">
        <f>(testdata[[#This Row],[close]]-F349)/F349</f>
        <v>-2.761594915638804E-3</v>
      </c>
      <c r="O350" s="1">
        <f>IF(AND(O349&gt;=0,testdata[[#This Row],[pctGain]]&gt;0),O349+1,IF(AND(O349&lt;=0,testdata[[#This Row],[pctGain]]&lt;0),O349-1,IF(AND(O349&lt;0,testdata[[#This Row],[pctGain]]&gt;0),1,IF(AND(O349&gt;0,testdata[[#This Row],[pctGain]]&lt;0),-1,0))))</f>
        <v>-1</v>
      </c>
      <c r="P350" s="1">
        <f>IF(testdata[[#This Row],[streak]]&gt;O349,testdata[[#This Row],[streak]]-O349,0)</f>
        <v>0</v>
      </c>
      <c r="Q350" s="1">
        <f>IF(testdata[[#This Row],[streak]]&lt;O349,O349-testdata[[#This Row],[streak]],0)</f>
        <v>2</v>
      </c>
      <c r="R350" s="10">
        <f>(R349+testdata[[#This Row],[sGain]])/2</f>
        <v>0.82779986144860429</v>
      </c>
      <c r="S350" s="10">
        <f>(S349+testdata[[#This Row],[sLoss]])/2</f>
        <v>1.3292552340031214</v>
      </c>
      <c r="T350" s="10">
        <f>testdata[[#This Row],[avgSgain]]/testdata[[#This Row],[avgSLoss]]</f>
        <v>0.6227546375391293</v>
      </c>
      <c r="U350" s="10">
        <f>100-100/(1+testdata[[#This Row],[sRS]])</f>
        <v>38.376389327934547</v>
      </c>
      <c r="V350" s="19">
        <f>100*IF(testdata[[#This Row],[pctGain]]&gt;MAX(N250:N349),1,IF(testdata[[#This Row],[pctGain]]&lt;MIN(N250:N349),0,COUNTIF(N250:N349,"&lt;"&amp;testdata[[#This Row],[pctGain]])))/100</f>
        <v>30</v>
      </c>
      <c r="W350" s="19">
        <f>(testdata[[#This Row],[rsi(3)]]+testdata[[#This Row],[sRSI(2)]]+testdata[[#This Row],[pctRank(100)]])/3</f>
        <v>41.835802213454194</v>
      </c>
    </row>
    <row r="351" spans="1:23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IF(testdata[[#This Row],[close]]&gt;F350,testdata[[#This Row],[close]]-F350,0)</f>
        <v>0.71999999999997044</v>
      </c>
      <c r="I351" s="2">
        <f>IF(testdata[[#This Row],[close]]&lt;F350,F350-testdata[[#This Row],[close]],0)</f>
        <v>0</v>
      </c>
      <c r="J351" s="2">
        <f>(J350*2+testdata[[#This Row],[gain]])/3</f>
        <v>0.63728603084352742</v>
      </c>
      <c r="K351" s="2">
        <f>(K350*2+testdata[[#This Row],[loss]])/3</f>
        <v>0.29810860683800333</v>
      </c>
      <c r="L351" s="10">
        <f>testdata[[#This Row],[avgGain]]/testdata[[#This Row],[avgLoss]]</f>
        <v>2.1377646140550319</v>
      </c>
      <c r="M351" s="10">
        <f>100-100/(1+testdata[[#This Row],[rs]])</f>
        <v>68.130177913260724</v>
      </c>
      <c r="N351" s="12">
        <f>(testdata[[#This Row],[close]]-F350)/F350</f>
        <v>2.7313076135198604E-3</v>
      </c>
      <c r="O351" s="1">
        <f>IF(AND(O350&gt;=0,testdata[[#This Row],[pctGain]]&gt;0),O350+1,IF(AND(O350&lt;=0,testdata[[#This Row],[pctGain]]&lt;0),O350-1,IF(AND(O350&lt;0,testdata[[#This Row],[pctGain]]&gt;0),1,IF(AND(O350&gt;0,testdata[[#This Row],[pctGain]]&lt;0),-1,0))))</f>
        <v>1</v>
      </c>
      <c r="P351" s="1">
        <f>IF(testdata[[#This Row],[streak]]&gt;O350,testdata[[#This Row],[streak]]-O350,0)</f>
        <v>2</v>
      </c>
      <c r="Q351" s="1">
        <f>IF(testdata[[#This Row],[streak]]&lt;O350,O350-testdata[[#This Row],[streak]],0)</f>
        <v>0</v>
      </c>
      <c r="R351" s="10">
        <f>(R350+testdata[[#This Row],[sGain]])/2</f>
        <v>1.4138999307243021</v>
      </c>
      <c r="S351" s="10">
        <f>(S350+testdata[[#This Row],[sLoss]])/2</f>
        <v>0.6646276170015607</v>
      </c>
      <c r="T351" s="10">
        <f>testdata[[#This Row],[avgSgain]]/testdata[[#This Row],[avgSLoss]]</f>
        <v>2.1273565746531142</v>
      </c>
      <c r="U351" s="10">
        <f>100-100/(1+testdata[[#This Row],[sRS]])</f>
        <v>68.024113140634768</v>
      </c>
      <c r="V351" s="19">
        <f>100*IF(testdata[[#This Row],[pctGain]]&gt;MAX(N251:N350),1,IF(testdata[[#This Row],[pctGain]]&lt;MIN(N251:N350),0,COUNTIF(N251:N350,"&lt;"&amp;testdata[[#This Row],[pctGain]])))/100</f>
        <v>61</v>
      </c>
      <c r="W351" s="19">
        <f>(testdata[[#This Row],[rsi(3)]]+testdata[[#This Row],[sRSI(2)]]+testdata[[#This Row],[pctRank(100)]])/3</f>
        <v>65.718097017965164</v>
      </c>
    </row>
    <row r="352" spans="1:23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IF(testdata[[#This Row],[close]]&gt;F351,testdata[[#This Row],[close]]-F351,0)</f>
        <v>0</v>
      </c>
      <c r="I352" s="2">
        <f>IF(testdata[[#This Row],[close]]&lt;F351,F351-testdata[[#This Row],[close]],0)</f>
        <v>0.53999999999996362</v>
      </c>
      <c r="J352" s="2">
        <f>(J351*2+testdata[[#This Row],[gain]])/3</f>
        <v>0.42485735389568496</v>
      </c>
      <c r="K352" s="2">
        <f>(K351*2+testdata[[#This Row],[loss]])/3</f>
        <v>0.37873907122532341</v>
      </c>
      <c r="L352" s="10">
        <f>testdata[[#This Row],[avgGain]]/testdata[[#This Row],[avgLoss]]</f>
        <v>1.1217679562902143</v>
      </c>
      <c r="M352" s="10">
        <f>100-100/(1+testdata[[#This Row],[rs]])</f>
        <v>52.869492772035223</v>
      </c>
      <c r="N352" s="12">
        <f>(testdata[[#This Row],[close]]-F351)/F351</f>
        <v>-2.0429009193052763E-3</v>
      </c>
      <c r="O352" s="1">
        <f>IF(AND(O351&gt;=0,testdata[[#This Row],[pctGain]]&gt;0),O351+1,IF(AND(O351&lt;=0,testdata[[#This Row],[pctGain]]&lt;0),O351-1,IF(AND(O351&lt;0,testdata[[#This Row],[pctGain]]&gt;0),1,IF(AND(O351&gt;0,testdata[[#This Row],[pctGain]]&lt;0),-1,0))))</f>
        <v>-1</v>
      </c>
      <c r="P352" s="1">
        <f>IF(testdata[[#This Row],[streak]]&gt;O351,testdata[[#This Row],[streak]]-O351,0)</f>
        <v>0</v>
      </c>
      <c r="Q352" s="1">
        <f>IF(testdata[[#This Row],[streak]]&lt;O351,O351-testdata[[#This Row],[streak]],0)</f>
        <v>2</v>
      </c>
      <c r="R352" s="10">
        <f>(R351+testdata[[#This Row],[sGain]])/2</f>
        <v>0.70694996536215104</v>
      </c>
      <c r="S352" s="10">
        <f>(S351+testdata[[#This Row],[sLoss]])/2</f>
        <v>1.3323138085007804</v>
      </c>
      <c r="T352" s="10">
        <f>testdata[[#This Row],[avgSgain]]/testdata[[#This Row],[avgSLoss]]</f>
        <v>0.53061820785124514</v>
      </c>
      <c r="U352" s="10">
        <f>100-100/(1+testdata[[#This Row],[sRS]])</f>
        <v>34.666921191023349</v>
      </c>
      <c r="V352" s="19">
        <f>100*IF(testdata[[#This Row],[pctGain]]&gt;MAX(N252:N351),1,IF(testdata[[#This Row],[pctGain]]&lt;MIN(N252:N351),0,COUNTIF(N252:N351,"&lt;"&amp;testdata[[#This Row],[pctGain]])))/100</f>
        <v>33</v>
      </c>
      <c r="W352" s="19">
        <f>(testdata[[#This Row],[rsi(3)]]+testdata[[#This Row],[sRSI(2)]]+testdata[[#This Row],[pctRank(100)]])/3</f>
        <v>40.178804654352859</v>
      </c>
    </row>
    <row r="353" spans="1:23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IF(testdata[[#This Row],[close]]&gt;F352,testdata[[#This Row],[close]]-F352,0)</f>
        <v>0</v>
      </c>
      <c r="I353" s="2">
        <f>IF(testdata[[#This Row],[close]]&lt;F352,F352-testdata[[#This Row],[close]],0)</f>
        <v>0.62999999999999545</v>
      </c>
      <c r="J353" s="2">
        <f>(J352*2+testdata[[#This Row],[gain]])/3</f>
        <v>0.28323823593045666</v>
      </c>
      <c r="K353" s="2">
        <f>(K352*2+testdata[[#This Row],[loss]])/3</f>
        <v>0.46249271415021403</v>
      </c>
      <c r="L353" s="10">
        <f>testdata[[#This Row],[avgGain]]/testdata[[#This Row],[avgLoss]]</f>
        <v>0.61241664412136687</v>
      </c>
      <c r="M353" s="10">
        <f>100-100/(1+testdata[[#This Row],[rs]])</f>
        <v>37.981290155627434</v>
      </c>
      <c r="N353" s="12">
        <f>(testdata[[#This Row],[close]]-F352)/F352</f>
        <v>-2.3882633913339985E-3</v>
      </c>
      <c r="O353" s="1">
        <f>IF(AND(O352&gt;=0,testdata[[#This Row],[pctGain]]&gt;0),O352+1,IF(AND(O352&lt;=0,testdata[[#This Row],[pctGain]]&lt;0),O352-1,IF(AND(O352&lt;0,testdata[[#This Row],[pctGain]]&gt;0),1,IF(AND(O352&gt;0,testdata[[#This Row],[pctGain]]&lt;0),-1,0))))</f>
        <v>-2</v>
      </c>
      <c r="P353" s="1">
        <f>IF(testdata[[#This Row],[streak]]&gt;O352,testdata[[#This Row],[streak]]-O352,0)</f>
        <v>0</v>
      </c>
      <c r="Q353" s="1">
        <f>IF(testdata[[#This Row],[streak]]&lt;O352,O352-testdata[[#This Row],[streak]],0)</f>
        <v>1</v>
      </c>
      <c r="R353" s="10">
        <f>(R352+testdata[[#This Row],[sGain]])/2</f>
        <v>0.35347498268107552</v>
      </c>
      <c r="S353" s="10">
        <f>(S352+testdata[[#This Row],[sLoss]])/2</f>
        <v>1.1661569042503901</v>
      </c>
      <c r="T353" s="10">
        <f>testdata[[#This Row],[avgSgain]]/testdata[[#This Row],[avgSLoss]]</f>
        <v>0.30311099766483868</v>
      </c>
      <c r="U353" s="10">
        <f>100-100/(1+testdata[[#This Row],[sRS]])</f>
        <v>23.260566306938586</v>
      </c>
      <c r="V353" s="19">
        <f>100*IF(testdata[[#This Row],[pctGain]]&gt;MAX(N253:N352),1,IF(testdata[[#This Row],[pctGain]]&lt;MIN(N253:N352),0,COUNTIF(N253:N352,"&lt;"&amp;testdata[[#This Row],[pctGain]])))/100</f>
        <v>31</v>
      </c>
      <c r="W353" s="19">
        <f>(testdata[[#This Row],[rsi(3)]]+testdata[[#This Row],[sRSI(2)]]+testdata[[#This Row],[pctRank(100)]])/3</f>
        <v>30.747285487522007</v>
      </c>
    </row>
    <row r="354" spans="1:23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IF(testdata[[#This Row],[close]]&gt;F353,testdata[[#This Row],[close]]-F353,0)</f>
        <v>0</v>
      </c>
      <c r="I354" s="2">
        <f>IF(testdata[[#This Row],[close]]&lt;F353,F353-testdata[[#This Row],[close]],0)</f>
        <v>3.0200000000000387</v>
      </c>
      <c r="J354" s="2">
        <f>(J353*2+testdata[[#This Row],[gain]])/3</f>
        <v>0.18882549062030443</v>
      </c>
      <c r="K354" s="2">
        <f>(K353*2+testdata[[#This Row],[loss]])/3</f>
        <v>1.3149951427668223</v>
      </c>
      <c r="L354" s="10">
        <f>testdata[[#This Row],[avgGain]]/testdata[[#This Row],[avgLoss]]</f>
        <v>0.14359405938413217</v>
      </c>
      <c r="M354" s="10">
        <f>100-100/(1+testdata[[#This Row],[rs]])</f>
        <v>12.556383815202992</v>
      </c>
      <c r="N354" s="12">
        <f>(testdata[[#This Row],[close]]-F353)/F353</f>
        <v>-1.1475908192734604E-2</v>
      </c>
      <c r="O354" s="1">
        <f>IF(AND(O353&gt;=0,testdata[[#This Row],[pctGain]]&gt;0),O353+1,IF(AND(O353&lt;=0,testdata[[#This Row],[pctGain]]&lt;0),O353-1,IF(AND(O353&lt;0,testdata[[#This Row],[pctGain]]&gt;0),1,IF(AND(O353&gt;0,testdata[[#This Row],[pctGain]]&lt;0),-1,0))))</f>
        <v>-3</v>
      </c>
      <c r="P354" s="1">
        <f>IF(testdata[[#This Row],[streak]]&gt;O353,testdata[[#This Row],[streak]]-O353,0)</f>
        <v>0</v>
      </c>
      <c r="Q354" s="1">
        <f>IF(testdata[[#This Row],[streak]]&lt;O353,O353-testdata[[#This Row],[streak]],0)</f>
        <v>1</v>
      </c>
      <c r="R354" s="10">
        <f>(R353+testdata[[#This Row],[sGain]])/2</f>
        <v>0.17673749134053776</v>
      </c>
      <c r="S354" s="10">
        <f>(S353+testdata[[#This Row],[sLoss]])/2</f>
        <v>1.083078452125195</v>
      </c>
      <c r="T354" s="10">
        <f>testdata[[#This Row],[avgSgain]]/testdata[[#This Row],[avgSLoss]]</f>
        <v>0.16318069202996974</v>
      </c>
      <c r="U354" s="10">
        <f>100-100/(1+testdata[[#This Row],[sRS]])</f>
        <v>14.028834311648396</v>
      </c>
      <c r="V354" s="19">
        <f>100*IF(testdata[[#This Row],[pctGain]]&gt;MAX(N254:N353),1,IF(testdata[[#This Row],[pctGain]]&lt;MIN(N254:N353),0,COUNTIF(N254:N353,"&lt;"&amp;testdata[[#This Row],[pctGain]])))/100</f>
        <v>12</v>
      </c>
      <c r="W354" s="19">
        <f>(testdata[[#This Row],[rsi(3)]]+testdata[[#This Row],[sRSI(2)]]+testdata[[#This Row],[pctRank(100)]])/3</f>
        <v>12.861739375617129</v>
      </c>
    </row>
    <row r="355" spans="1:23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IF(testdata[[#This Row],[close]]&gt;F354,testdata[[#This Row],[close]]-F354,0)</f>
        <v>3.4700000000000273</v>
      </c>
      <c r="I355" s="2">
        <f>IF(testdata[[#This Row],[close]]&lt;F354,F354-testdata[[#This Row],[close]],0)</f>
        <v>0</v>
      </c>
      <c r="J355" s="2">
        <f>(J354*2+testdata[[#This Row],[gain]])/3</f>
        <v>1.2825503270802121</v>
      </c>
      <c r="K355" s="2">
        <f>(K354*2+testdata[[#This Row],[loss]])/3</f>
        <v>0.87666342851121482</v>
      </c>
      <c r="L355" s="10">
        <f>testdata[[#This Row],[avgGain]]/testdata[[#This Row],[avgLoss]]</f>
        <v>1.4629905678377513</v>
      </c>
      <c r="M355" s="10">
        <f>100-100/(1+testdata[[#This Row],[rs]])</f>
        <v>59.398951296922931</v>
      </c>
      <c r="N355" s="12">
        <f>(testdata[[#This Row],[close]]-F354)/F354</f>
        <v>1.3338971323133803E-2</v>
      </c>
      <c r="O355" s="1">
        <f>IF(AND(O354&gt;=0,testdata[[#This Row],[pctGain]]&gt;0),O354+1,IF(AND(O354&lt;=0,testdata[[#This Row],[pctGain]]&lt;0),O354-1,IF(AND(O354&lt;0,testdata[[#This Row],[pctGain]]&gt;0),1,IF(AND(O354&gt;0,testdata[[#This Row],[pctGain]]&lt;0),-1,0))))</f>
        <v>1</v>
      </c>
      <c r="P355" s="1">
        <f>IF(testdata[[#This Row],[streak]]&gt;O354,testdata[[#This Row],[streak]]-O354,0)</f>
        <v>4</v>
      </c>
      <c r="Q355" s="1">
        <f>IF(testdata[[#This Row],[streak]]&lt;O354,O354-testdata[[#This Row],[streak]],0)</f>
        <v>0</v>
      </c>
      <c r="R355" s="10">
        <f>(R354+testdata[[#This Row],[sGain]])/2</f>
        <v>2.0883687456702691</v>
      </c>
      <c r="S355" s="10">
        <f>(S354+testdata[[#This Row],[sLoss]])/2</f>
        <v>0.54153922606259752</v>
      </c>
      <c r="T355" s="10">
        <f>testdata[[#This Row],[avgSgain]]/testdata[[#This Row],[avgSLoss]]</f>
        <v>3.8563572963205268</v>
      </c>
      <c r="U355" s="10">
        <f>100-100/(1+testdata[[#This Row],[sRS]])</f>
        <v>79.408434367923022</v>
      </c>
      <c r="V355" s="19">
        <f>100*IF(testdata[[#This Row],[pctGain]]&gt;MAX(N255:N354),1,IF(testdata[[#This Row],[pctGain]]&lt;MIN(N255:N354),0,COUNTIF(N255:N354,"&lt;"&amp;testdata[[#This Row],[pctGain]])))/100</f>
        <v>92</v>
      </c>
      <c r="W355" s="19">
        <f>(testdata[[#This Row],[rsi(3)]]+testdata[[#This Row],[sRSI(2)]]+testdata[[#This Row],[pctRank(100)]])/3</f>
        <v>76.935795221615322</v>
      </c>
    </row>
    <row r="356" spans="1:23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IF(testdata[[#This Row],[close]]&gt;F355,testdata[[#This Row],[close]]-F355,0)</f>
        <v>0</v>
      </c>
      <c r="I356" s="2">
        <f>IF(testdata[[#This Row],[close]]&lt;F355,F355-testdata[[#This Row],[close]],0)</f>
        <v>1.6200000000000045</v>
      </c>
      <c r="J356" s="2">
        <f>(J355*2+testdata[[#This Row],[gain]])/3</f>
        <v>0.85503355138680803</v>
      </c>
      <c r="K356" s="2">
        <f>(K355*2+testdata[[#This Row],[loss]])/3</f>
        <v>1.1244422856741447</v>
      </c>
      <c r="L356" s="10">
        <f>testdata[[#This Row],[avgGain]]/testdata[[#This Row],[avgLoss]]</f>
        <v>0.76040679213178453</v>
      </c>
      <c r="M356" s="10">
        <f>100-100/(1+testdata[[#This Row],[rs]])</f>
        <v>43.19494764110523</v>
      </c>
      <c r="N356" s="12">
        <f>(testdata[[#This Row],[close]]-F355)/F355</f>
        <v>-6.1454421304199553E-3</v>
      </c>
      <c r="O356" s="1">
        <f>IF(AND(O355&gt;=0,testdata[[#This Row],[pctGain]]&gt;0),O355+1,IF(AND(O355&lt;=0,testdata[[#This Row],[pctGain]]&lt;0),O355-1,IF(AND(O355&lt;0,testdata[[#This Row],[pctGain]]&gt;0),1,IF(AND(O355&gt;0,testdata[[#This Row],[pctGain]]&lt;0),-1,0))))</f>
        <v>-1</v>
      </c>
      <c r="P356" s="1">
        <f>IF(testdata[[#This Row],[streak]]&gt;O355,testdata[[#This Row],[streak]]-O355,0)</f>
        <v>0</v>
      </c>
      <c r="Q356" s="1">
        <f>IF(testdata[[#This Row],[streak]]&lt;O355,O355-testdata[[#This Row],[streak]],0)</f>
        <v>2</v>
      </c>
      <c r="R356" s="10">
        <f>(R355+testdata[[#This Row],[sGain]])/2</f>
        <v>1.0441843728351345</v>
      </c>
      <c r="S356" s="10">
        <f>(S355+testdata[[#This Row],[sLoss]])/2</f>
        <v>1.2707696130312987</v>
      </c>
      <c r="T356" s="10">
        <f>testdata[[#This Row],[avgSgain]]/testdata[[#This Row],[avgSLoss]]</f>
        <v>0.82169447721080868</v>
      </c>
      <c r="U356" s="10">
        <f>100-100/(1+testdata[[#This Row],[sRS]])</f>
        <v>45.106053045124376</v>
      </c>
      <c r="V356" s="19">
        <f>100*IF(testdata[[#This Row],[pctGain]]&gt;MAX(N256:N355),1,IF(testdata[[#This Row],[pctGain]]&lt;MIN(N256:N355),0,COUNTIF(N256:N355,"&lt;"&amp;testdata[[#This Row],[pctGain]])))/100</f>
        <v>22</v>
      </c>
      <c r="W356" s="19">
        <f>(testdata[[#This Row],[rsi(3)]]+testdata[[#This Row],[sRSI(2)]]+testdata[[#This Row],[pctRank(100)]])/3</f>
        <v>36.7670002287432</v>
      </c>
    </row>
    <row r="357" spans="1:23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IF(testdata[[#This Row],[close]]&gt;F356,testdata[[#This Row],[close]]-F356,0)</f>
        <v>2.5799999999999841</v>
      </c>
      <c r="I357" s="2">
        <f>IF(testdata[[#This Row],[close]]&lt;F356,F356-testdata[[#This Row],[close]],0)</f>
        <v>0</v>
      </c>
      <c r="J357" s="2">
        <f>(J356*2+testdata[[#This Row],[gain]])/3</f>
        <v>1.4300223675912</v>
      </c>
      <c r="K357" s="2">
        <f>(K356*2+testdata[[#This Row],[loss]])/3</f>
        <v>0.74962819044942985</v>
      </c>
      <c r="L357" s="10">
        <f>testdata[[#This Row],[avgGain]]/testdata[[#This Row],[avgLoss]]</f>
        <v>1.9076421962384429</v>
      </c>
      <c r="M357" s="10">
        <f>100-100/(1+testdata[[#This Row],[rs]])</f>
        <v>65.607872891180364</v>
      </c>
      <c r="N357" s="12">
        <f>(testdata[[#This Row],[close]]-F356)/F356</f>
        <v>9.8477041108438641E-3</v>
      </c>
      <c r="O357" s="1">
        <f>IF(AND(O356&gt;=0,testdata[[#This Row],[pctGain]]&gt;0),O356+1,IF(AND(O356&lt;=0,testdata[[#This Row],[pctGain]]&lt;0),O356-1,IF(AND(O356&lt;0,testdata[[#This Row],[pctGain]]&gt;0),1,IF(AND(O356&gt;0,testdata[[#This Row],[pctGain]]&lt;0),-1,0))))</f>
        <v>1</v>
      </c>
      <c r="P357" s="1">
        <f>IF(testdata[[#This Row],[streak]]&gt;O356,testdata[[#This Row],[streak]]-O356,0)</f>
        <v>2</v>
      </c>
      <c r="Q357" s="1">
        <f>IF(testdata[[#This Row],[streak]]&lt;O356,O356-testdata[[#This Row],[streak]],0)</f>
        <v>0</v>
      </c>
      <c r="R357" s="10">
        <f>(R356+testdata[[#This Row],[sGain]])/2</f>
        <v>1.5220921864175674</v>
      </c>
      <c r="S357" s="10">
        <f>(S356+testdata[[#This Row],[sLoss]])/2</f>
        <v>0.63538480651564933</v>
      </c>
      <c r="T357" s="10">
        <f>testdata[[#This Row],[avgSgain]]/testdata[[#This Row],[avgSLoss]]</f>
        <v>2.3955438827133473</v>
      </c>
      <c r="U357" s="10">
        <f>100-100/(1+testdata[[#This Row],[sRS]])</f>
        <v>70.549636978895137</v>
      </c>
      <c r="V357" s="19">
        <f>100*IF(testdata[[#This Row],[pctGain]]&gt;MAX(N257:N356),1,IF(testdata[[#This Row],[pctGain]]&lt;MIN(N257:N356),0,COUNTIF(N257:N356,"&lt;"&amp;testdata[[#This Row],[pctGain]])))/100</f>
        <v>81</v>
      </c>
      <c r="W357" s="19">
        <f>(testdata[[#This Row],[rsi(3)]]+testdata[[#This Row],[sRSI(2)]]+testdata[[#This Row],[pctRank(100)]])/3</f>
        <v>72.3858366233585</v>
      </c>
    </row>
    <row r="358" spans="1:23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IF(testdata[[#This Row],[close]]&gt;F357,testdata[[#This Row],[close]]-F357,0)</f>
        <v>1.25</v>
      </c>
      <c r="I358" s="2">
        <f>IF(testdata[[#This Row],[close]]&lt;F357,F357-testdata[[#This Row],[close]],0)</f>
        <v>0</v>
      </c>
      <c r="J358" s="2">
        <f>(J357*2+testdata[[#This Row],[gain]])/3</f>
        <v>1.3700149117274669</v>
      </c>
      <c r="K358" s="2">
        <f>(K357*2+testdata[[#This Row],[loss]])/3</f>
        <v>0.49975212696628657</v>
      </c>
      <c r="L358" s="10">
        <f>testdata[[#This Row],[avgGain]]/testdata[[#This Row],[avgLoss]]</f>
        <v>2.7413888561996829</v>
      </c>
      <c r="M358" s="10">
        <f>100-100/(1+testdata[[#This Row],[rs]])</f>
        <v>73.271957595561176</v>
      </c>
      <c r="N358" s="12">
        <f>(testdata[[#This Row],[close]]-F357)/F357</f>
        <v>4.72464754129342E-3</v>
      </c>
      <c r="O358" s="1">
        <f>IF(AND(O357&gt;=0,testdata[[#This Row],[pctGain]]&gt;0),O357+1,IF(AND(O357&lt;=0,testdata[[#This Row],[pctGain]]&lt;0),O357-1,IF(AND(O357&lt;0,testdata[[#This Row],[pctGain]]&gt;0),1,IF(AND(O357&gt;0,testdata[[#This Row],[pctGain]]&lt;0),-1,0))))</f>
        <v>2</v>
      </c>
      <c r="P358" s="1">
        <f>IF(testdata[[#This Row],[streak]]&gt;O357,testdata[[#This Row],[streak]]-O357,0)</f>
        <v>1</v>
      </c>
      <c r="Q358" s="1">
        <f>IF(testdata[[#This Row],[streak]]&lt;O357,O357-testdata[[#This Row],[streak]],0)</f>
        <v>0</v>
      </c>
      <c r="R358" s="10">
        <f>(R357+testdata[[#This Row],[sGain]])/2</f>
        <v>1.2610460932087837</v>
      </c>
      <c r="S358" s="10">
        <f>(S357+testdata[[#This Row],[sLoss]])/2</f>
        <v>0.31769240325782466</v>
      </c>
      <c r="T358" s="10">
        <f>testdata[[#This Row],[avgSgain]]/testdata[[#This Row],[avgSLoss]]</f>
        <v>3.9693932882158856</v>
      </c>
      <c r="U358" s="10">
        <f>100-100/(1+testdata[[#This Row],[sRS]])</f>
        <v>79.876819120528481</v>
      </c>
      <c r="V358" s="19">
        <f>100*IF(testdata[[#This Row],[pctGain]]&gt;MAX(N258:N357),1,IF(testdata[[#This Row],[pctGain]]&lt;MIN(N258:N357),0,COUNTIF(N258:N357,"&lt;"&amp;testdata[[#This Row],[pctGain]])))/100</f>
        <v>67</v>
      </c>
      <c r="W358" s="19">
        <f>(testdata[[#This Row],[rsi(3)]]+testdata[[#This Row],[sRSI(2)]]+testdata[[#This Row],[pctRank(100)]])/3</f>
        <v>73.38292557202989</v>
      </c>
    </row>
    <row r="359" spans="1:23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IF(testdata[[#This Row],[close]]&gt;F358,testdata[[#This Row],[close]]-F358,0)</f>
        <v>0.19999999999998863</v>
      </c>
      <c r="I359" s="2">
        <f>IF(testdata[[#This Row],[close]]&lt;F358,F358-testdata[[#This Row],[close]],0)</f>
        <v>0</v>
      </c>
      <c r="J359" s="2">
        <f>(J358*2+testdata[[#This Row],[gain]])/3</f>
        <v>0.98000994115164086</v>
      </c>
      <c r="K359" s="2">
        <f>(K358*2+testdata[[#This Row],[loss]])/3</f>
        <v>0.33316808464419106</v>
      </c>
      <c r="L359" s="10">
        <f>testdata[[#This Row],[avgGain]]/testdata[[#This Row],[avgLoss]]</f>
        <v>2.9414880545903688</v>
      </c>
      <c r="M359" s="10">
        <f>100-100/(1+testdata[[#This Row],[rs]])</f>
        <v>74.628871478238494</v>
      </c>
      <c r="N359" s="12">
        <f>(testdata[[#This Row],[close]]-F358)/F358</f>
        <v>7.5238883454965258E-4</v>
      </c>
      <c r="O359" s="1">
        <f>IF(AND(O358&gt;=0,testdata[[#This Row],[pctGain]]&gt;0),O358+1,IF(AND(O358&lt;=0,testdata[[#This Row],[pctGain]]&lt;0),O358-1,IF(AND(O358&lt;0,testdata[[#This Row],[pctGain]]&gt;0),1,IF(AND(O358&gt;0,testdata[[#This Row],[pctGain]]&lt;0),-1,0))))</f>
        <v>3</v>
      </c>
      <c r="P359" s="1">
        <f>IF(testdata[[#This Row],[streak]]&gt;O358,testdata[[#This Row],[streak]]-O358,0)</f>
        <v>1</v>
      </c>
      <c r="Q359" s="1">
        <f>IF(testdata[[#This Row],[streak]]&lt;O358,O358-testdata[[#This Row],[streak]],0)</f>
        <v>0</v>
      </c>
      <c r="R359" s="10">
        <f>(R358+testdata[[#This Row],[sGain]])/2</f>
        <v>1.1305230466043918</v>
      </c>
      <c r="S359" s="10">
        <f>(S358+testdata[[#This Row],[sLoss]])/2</f>
        <v>0.15884620162891233</v>
      </c>
      <c r="T359" s="10">
        <f>testdata[[#This Row],[avgSgain]]/testdata[[#This Row],[avgSLoss]]</f>
        <v>7.1170920992209616</v>
      </c>
      <c r="U359" s="10">
        <f>100-100/(1+testdata[[#This Row],[sRS]])</f>
        <v>87.680317190241382</v>
      </c>
      <c r="V359" s="19">
        <f>100*IF(testdata[[#This Row],[pctGain]]&gt;MAX(N259:N358),1,IF(testdata[[#This Row],[pctGain]]&lt;MIN(N259:N358),0,COUNTIF(N259:N358,"&lt;"&amp;testdata[[#This Row],[pctGain]])))/100</f>
        <v>52</v>
      </c>
      <c r="W359" s="19">
        <f>(testdata[[#This Row],[rsi(3)]]+testdata[[#This Row],[sRSI(2)]]+testdata[[#This Row],[pctRank(100)]])/3</f>
        <v>71.436396222826616</v>
      </c>
    </row>
    <row r="360" spans="1:23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IF(testdata[[#This Row],[close]]&gt;F359,testdata[[#This Row],[close]]-F359,0)</f>
        <v>2.2200000000000273</v>
      </c>
      <c r="I360" s="2">
        <f>IF(testdata[[#This Row],[close]]&lt;F359,F359-testdata[[#This Row],[close]],0)</f>
        <v>0</v>
      </c>
      <c r="J360" s="2">
        <f>(J359*2+testdata[[#This Row],[gain]])/3</f>
        <v>1.3933399607677697</v>
      </c>
      <c r="K360" s="2">
        <f>(K359*2+testdata[[#This Row],[loss]])/3</f>
        <v>0.22211205642946072</v>
      </c>
      <c r="L360" s="10">
        <f>testdata[[#This Row],[avgGain]]/testdata[[#This Row],[avgLoss]]</f>
        <v>6.2731397077955222</v>
      </c>
      <c r="M360" s="10">
        <f>100-100/(1+testdata[[#This Row],[rs]])</f>
        <v>86.25077971583336</v>
      </c>
      <c r="N360" s="12">
        <f>(testdata[[#This Row],[close]]-F359)/F359</f>
        <v>8.3452372002106139E-3</v>
      </c>
      <c r="O360" s="1">
        <f>IF(AND(O359&gt;=0,testdata[[#This Row],[pctGain]]&gt;0),O359+1,IF(AND(O359&lt;=0,testdata[[#This Row],[pctGain]]&lt;0),O359-1,IF(AND(O359&lt;0,testdata[[#This Row],[pctGain]]&gt;0),1,IF(AND(O359&gt;0,testdata[[#This Row],[pctGain]]&lt;0),-1,0))))</f>
        <v>4</v>
      </c>
      <c r="P360" s="1">
        <f>IF(testdata[[#This Row],[streak]]&gt;O359,testdata[[#This Row],[streak]]-O359,0)</f>
        <v>1</v>
      </c>
      <c r="Q360" s="1">
        <f>IF(testdata[[#This Row],[streak]]&lt;O359,O359-testdata[[#This Row],[streak]],0)</f>
        <v>0</v>
      </c>
      <c r="R360" s="10">
        <f>(R359+testdata[[#This Row],[sGain]])/2</f>
        <v>1.0652615233021958</v>
      </c>
      <c r="S360" s="10">
        <f>(S359+testdata[[#This Row],[sLoss]])/2</f>
        <v>7.9423100814456166E-2</v>
      </c>
      <c r="T360" s="10">
        <f>testdata[[#This Row],[avgSgain]]/testdata[[#This Row],[avgSLoss]]</f>
        <v>13.412489721231113</v>
      </c>
      <c r="U360" s="10">
        <f>100-100/(1+testdata[[#This Row],[sRS]])</f>
        <v>93.061573542516427</v>
      </c>
      <c r="V360" s="19">
        <f>100*IF(testdata[[#This Row],[pctGain]]&gt;MAX(N260:N359),1,IF(testdata[[#This Row],[pctGain]]&lt;MIN(N260:N359),0,COUNTIF(N260:N359,"&lt;"&amp;testdata[[#This Row],[pctGain]])))/100</f>
        <v>77</v>
      </c>
      <c r="W360" s="19">
        <f>(testdata[[#This Row],[rsi(3)]]+testdata[[#This Row],[sRSI(2)]]+testdata[[#This Row],[pctRank(100)]])/3</f>
        <v>85.437451086116596</v>
      </c>
    </row>
    <row r="361" spans="1:23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IF(testdata[[#This Row],[close]]&gt;F360,testdata[[#This Row],[close]]-F360,0)</f>
        <v>0</v>
      </c>
      <c r="I361" s="2">
        <f>IF(testdata[[#This Row],[close]]&lt;F360,F360-testdata[[#This Row],[close]],0)</f>
        <v>3.0000000000029559E-2</v>
      </c>
      <c r="J361" s="2">
        <f>(J360*2+testdata[[#This Row],[gain]])/3</f>
        <v>0.92889330717851315</v>
      </c>
      <c r="K361" s="2">
        <f>(K360*2+testdata[[#This Row],[loss]])/3</f>
        <v>0.15807470428631701</v>
      </c>
      <c r="L361" s="10">
        <f>testdata[[#This Row],[avgGain]]/testdata[[#This Row],[avgLoss]]</f>
        <v>5.8762931828487277</v>
      </c>
      <c r="M361" s="10">
        <f>100-100/(1+testdata[[#This Row],[rs]])</f>
        <v>85.457280930163634</v>
      </c>
      <c r="N361" s="12">
        <f>(testdata[[#This Row],[close]]-F360)/F360</f>
        <v>-1.1184014315549343E-4</v>
      </c>
      <c r="O361" s="1">
        <f>IF(AND(O360&gt;=0,testdata[[#This Row],[pctGain]]&gt;0),O360+1,IF(AND(O360&lt;=0,testdata[[#This Row],[pctGain]]&lt;0),O360-1,IF(AND(O360&lt;0,testdata[[#This Row],[pctGain]]&gt;0),1,IF(AND(O360&gt;0,testdata[[#This Row],[pctGain]]&lt;0),-1,0))))</f>
        <v>-1</v>
      </c>
      <c r="P361" s="1">
        <f>IF(testdata[[#This Row],[streak]]&gt;O360,testdata[[#This Row],[streak]]-O360,0)</f>
        <v>0</v>
      </c>
      <c r="Q361" s="1">
        <f>IF(testdata[[#This Row],[streak]]&lt;O360,O360-testdata[[#This Row],[streak]],0)</f>
        <v>5</v>
      </c>
      <c r="R361" s="10">
        <f>(R360+testdata[[#This Row],[sGain]])/2</f>
        <v>0.53263076165109791</v>
      </c>
      <c r="S361" s="10">
        <f>(S360+testdata[[#This Row],[sLoss]])/2</f>
        <v>2.5397115504072283</v>
      </c>
      <c r="T361" s="10">
        <f>testdata[[#This Row],[avgSgain]]/testdata[[#This Row],[avgSLoss]]</f>
        <v>0.2097209667632112</v>
      </c>
      <c r="U361" s="10">
        <f>100-100/(1+testdata[[#This Row],[sRS]])</f>
        <v>17.336309159322155</v>
      </c>
      <c r="V361" s="19">
        <f>100*IF(testdata[[#This Row],[pctGain]]&gt;MAX(N261:N360),1,IF(testdata[[#This Row],[pctGain]]&lt;MIN(N261:N360),0,COUNTIF(N261:N360,"&lt;"&amp;testdata[[#This Row],[pctGain]])))/100</f>
        <v>45</v>
      </c>
      <c r="W361" s="19">
        <f>(testdata[[#This Row],[rsi(3)]]+testdata[[#This Row],[sRSI(2)]]+testdata[[#This Row],[pctRank(100)]])/3</f>
        <v>49.264530029828599</v>
      </c>
    </row>
    <row r="362" spans="1:23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IF(testdata[[#This Row],[close]]&gt;F361,testdata[[#This Row],[close]]-F361,0)</f>
        <v>0.79000000000002046</v>
      </c>
      <c r="I362" s="2">
        <f>IF(testdata[[#This Row],[close]]&lt;F361,F361-testdata[[#This Row],[close]],0)</f>
        <v>0</v>
      </c>
      <c r="J362" s="2">
        <f>(J361*2+testdata[[#This Row],[gain]])/3</f>
        <v>0.8825955381190157</v>
      </c>
      <c r="K362" s="2">
        <f>(K361*2+testdata[[#This Row],[loss]])/3</f>
        <v>0.10538313619087801</v>
      </c>
      <c r="L362" s="10">
        <f>testdata[[#This Row],[avgGain]]/testdata[[#This Row],[avgLoss]]</f>
        <v>8.375111711615709</v>
      </c>
      <c r="M362" s="10">
        <f>100-100/(1+testdata[[#This Row],[rs]])</f>
        <v>89.333460434812679</v>
      </c>
      <c r="N362" s="12">
        <f>(testdata[[#This Row],[close]]-F361)/F361</f>
        <v>2.9454531896648912E-3</v>
      </c>
      <c r="O362" s="1">
        <f>IF(AND(O361&gt;=0,testdata[[#This Row],[pctGain]]&gt;0),O361+1,IF(AND(O361&lt;=0,testdata[[#This Row],[pctGain]]&lt;0),O361-1,IF(AND(O361&lt;0,testdata[[#This Row],[pctGain]]&gt;0),1,IF(AND(O361&gt;0,testdata[[#This Row],[pctGain]]&lt;0),-1,0))))</f>
        <v>1</v>
      </c>
      <c r="P362" s="1">
        <f>IF(testdata[[#This Row],[streak]]&gt;O361,testdata[[#This Row],[streak]]-O361,0)</f>
        <v>2</v>
      </c>
      <c r="Q362" s="1">
        <f>IF(testdata[[#This Row],[streak]]&lt;O361,O361-testdata[[#This Row],[streak]],0)</f>
        <v>0</v>
      </c>
      <c r="R362" s="10">
        <f>(R361+testdata[[#This Row],[sGain]])/2</f>
        <v>1.266315380825549</v>
      </c>
      <c r="S362" s="10">
        <f>(S361+testdata[[#This Row],[sLoss]])/2</f>
        <v>1.2698557752036141</v>
      </c>
      <c r="T362" s="10">
        <f>testdata[[#This Row],[avgSgain]]/testdata[[#This Row],[avgSLoss]]</f>
        <v>0.99721197127485006</v>
      </c>
      <c r="U362" s="10">
        <f>100-100/(1+testdata[[#This Row],[sRS]])</f>
        <v>49.93020198243228</v>
      </c>
      <c r="V362" s="19">
        <f>100*IF(testdata[[#This Row],[pctGain]]&gt;MAX(N262:N361),1,IF(testdata[[#This Row],[pctGain]]&lt;MIN(N262:N361),0,COUNTIF(N262:N361,"&lt;"&amp;testdata[[#This Row],[pctGain]])))/100</f>
        <v>63</v>
      </c>
      <c r="W362" s="19">
        <f>(testdata[[#This Row],[rsi(3)]]+testdata[[#This Row],[sRSI(2)]]+testdata[[#This Row],[pctRank(100)]])/3</f>
        <v>67.42122080574832</v>
      </c>
    </row>
    <row r="363" spans="1:23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IF(testdata[[#This Row],[close]]&gt;F362,testdata[[#This Row],[close]]-F362,0)</f>
        <v>0.36000000000001364</v>
      </c>
      <c r="I363" s="2">
        <f>IF(testdata[[#This Row],[close]]&lt;F362,F362-testdata[[#This Row],[close]],0)</f>
        <v>0</v>
      </c>
      <c r="J363" s="2">
        <f>(J362*2+testdata[[#This Row],[gain]])/3</f>
        <v>0.70839702541268179</v>
      </c>
      <c r="K363" s="2">
        <f>(K362*2+testdata[[#This Row],[loss]])/3</f>
        <v>7.0255424127252011E-2</v>
      </c>
      <c r="L363" s="10">
        <f>testdata[[#This Row],[avgGain]]/testdata[[#This Row],[avgLoss]]</f>
        <v>10.08316488317797</v>
      </c>
      <c r="M363" s="10">
        <f>100-100/(1+testdata[[#This Row],[rs]])</f>
        <v>90.97730647752249</v>
      </c>
      <c r="N363" s="12">
        <f>(testdata[[#This Row],[close]]-F362)/F362</f>
        <v>1.3382899628253295E-3</v>
      </c>
      <c r="O363" s="1">
        <f>IF(AND(O362&gt;=0,testdata[[#This Row],[pctGain]]&gt;0),O362+1,IF(AND(O362&lt;=0,testdata[[#This Row],[pctGain]]&lt;0),O362-1,IF(AND(O362&lt;0,testdata[[#This Row],[pctGain]]&gt;0),1,IF(AND(O362&gt;0,testdata[[#This Row],[pctGain]]&lt;0),-1,0))))</f>
        <v>2</v>
      </c>
      <c r="P363" s="1">
        <f>IF(testdata[[#This Row],[streak]]&gt;O362,testdata[[#This Row],[streak]]-O362,0)</f>
        <v>1</v>
      </c>
      <c r="Q363" s="1">
        <f>IF(testdata[[#This Row],[streak]]&lt;O362,O362-testdata[[#This Row],[streak]],0)</f>
        <v>0</v>
      </c>
      <c r="R363" s="10">
        <f>(R362+testdata[[#This Row],[sGain]])/2</f>
        <v>1.1331576904127745</v>
      </c>
      <c r="S363" s="10">
        <f>(S362+testdata[[#This Row],[sLoss]])/2</f>
        <v>0.63492788760180707</v>
      </c>
      <c r="T363" s="10">
        <f>testdata[[#This Row],[avgSgain]]/testdata[[#This Row],[avgSLoss]]</f>
        <v>1.784702975786489</v>
      </c>
      <c r="U363" s="10">
        <f>100-100/(1+testdata[[#This Row],[sRS]])</f>
        <v>64.089527368082486</v>
      </c>
      <c r="V363" s="19">
        <f>100*IF(testdata[[#This Row],[pctGain]]&gt;MAX(N263:N362),1,IF(testdata[[#This Row],[pctGain]]&lt;MIN(N263:N362),0,COUNTIF(N263:N362,"&lt;"&amp;testdata[[#This Row],[pctGain]])))/100</f>
        <v>55</v>
      </c>
      <c r="W363" s="19">
        <f>(testdata[[#This Row],[rsi(3)]]+testdata[[#This Row],[sRSI(2)]]+testdata[[#This Row],[pctRank(100)]])/3</f>
        <v>70.022277948534992</v>
      </c>
    </row>
    <row r="364" spans="1:23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IF(testdata[[#This Row],[close]]&gt;F363,testdata[[#This Row],[close]]-F363,0)</f>
        <v>0.34999999999996589</v>
      </c>
      <c r="I364" s="2">
        <f>IF(testdata[[#This Row],[close]]&lt;F363,F363-testdata[[#This Row],[close]],0)</f>
        <v>0</v>
      </c>
      <c r="J364" s="2">
        <f>(J363*2+testdata[[#This Row],[gain]])/3</f>
        <v>0.58893135027510979</v>
      </c>
      <c r="K364" s="2">
        <f>(K363*2+testdata[[#This Row],[loss]])/3</f>
        <v>4.683694941816801E-2</v>
      </c>
      <c r="L364" s="10">
        <f>testdata[[#This Row],[avgGain]]/testdata[[#This Row],[avgLoss]]</f>
        <v>12.574075758372596</v>
      </c>
      <c r="M364" s="10">
        <f>100-100/(1+testdata[[#This Row],[rs]])</f>
        <v>92.633015920931541</v>
      </c>
      <c r="N364" s="12">
        <f>(testdata[[#This Row],[close]]-F363)/F363</f>
        <v>1.2993762993761726E-3</v>
      </c>
      <c r="O364" s="1">
        <f>IF(AND(O363&gt;=0,testdata[[#This Row],[pctGain]]&gt;0),O363+1,IF(AND(O363&lt;=0,testdata[[#This Row],[pctGain]]&lt;0),O363-1,IF(AND(O363&lt;0,testdata[[#This Row],[pctGain]]&gt;0),1,IF(AND(O363&gt;0,testdata[[#This Row],[pctGain]]&lt;0),-1,0))))</f>
        <v>3</v>
      </c>
      <c r="P364" s="1">
        <f>IF(testdata[[#This Row],[streak]]&gt;O363,testdata[[#This Row],[streak]]-O363,0)</f>
        <v>1</v>
      </c>
      <c r="Q364" s="1">
        <f>IF(testdata[[#This Row],[streak]]&lt;O363,O363-testdata[[#This Row],[streak]],0)</f>
        <v>0</v>
      </c>
      <c r="R364" s="10">
        <f>(R363+testdata[[#This Row],[sGain]])/2</f>
        <v>1.0665788452063873</v>
      </c>
      <c r="S364" s="10">
        <f>(S363+testdata[[#This Row],[sLoss]])/2</f>
        <v>0.31746394380090354</v>
      </c>
      <c r="T364" s="10">
        <f>testdata[[#This Row],[avgSgain]]/testdata[[#This Row],[avgSLoss]]</f>
        <v>3.3596849848097672</v>
      </c>
      <c r="U364" s="10">
        <f>100-100/(1+testdata[[#This Row],[sRS]])</f>
        <v>77.062562926352484</v>
      </c>
      <c r="V364" s="19">
        <f>100*IF(testdata[[#This Row],[pctGain]]&gt;MAX(N264:N363),1,IF(testdata[[#This Row],[pctGain]]&lt;MIN(N264:N363),0,COUNTIF(N264:N363,"&lt;"&amp;testdata[[#This Row],[pctGain]])))/100</f>
        <v>54</v>
      </c>
      <c r="W364" s="19">
        <f>(testdata[[#This Row],[rsi(3)]]+testdata[[#This Row],[sRSI(2)]]+testdata[[#This Row],[pctRank(100)]])/3</f>
        <v>74.56519294909468</v>
      </c>
    </row>
    <row r="365" spans="1:23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IF(testdata[[#This Row],[close]]&gt;F364,testdata[[#This Row],[close]]-F364,0)</f>
        <v>0</v>
      </c>
      <c r="I365" s="2">
        <f>IF(testdata[[#This Row],[close]]&lt;F364,F364-testdata[[#This Row],[close]],0)</f>
        <v>0.8599999999999568</v>
      </c>
      <c r="J365" s="2">
        <f>(J364*2+testdata[[#This Row],[gain]])/3</f>
        <v>0.39262090018340651</v>
      </c>
      <c r="K365" s="2">
        <f>(K364*2+testdata[[#This Row],[loss]])/3</f>
        <v>0.31789129961209761</v>
      </c>
      <c r="L365" s="10">
        <f>testdata[[#This Row],[avgGain]]/testdata[[#This Row],[avgLoss]]</f>
        <v>1.235079099876268</v>
      </c>
      <c r="M365" s="10">
        <f>100-100/(1+testdata[[#This Row],[rs]])</f>
        <v>55.25885414724879</v>
      </c>
      <c r="N365" s="12">
        <f>(testdata[[#This Row],[close]]-F364)/F364</f>
        <v>-3.1886099885060134E-3</v>
      </c>
      <c r="O365" s="1">
        <f>IF(AND(O364&gt;=0,testdata[[#This Row],[pctGain]]&gt;0),O364+1,IF(AND(O364&lt;=0,testdata[[#This Row],[pctGain]]&lt;0),O364-1,IF(AND(O364&lt;0,testdata[[#This Row],[pctGain]]&gt;0),1,IF(AND(O364&gt;0,testdata[[#This Row],[pctGain]]&lt;0),-1,0))))</f>
        <v>-1</v>
      </c>
      <c r="P365" s="1">
        <f>IF(testdata[[#This Row],[streak]]&gt;O364,testdata[[#This Row],[streak]]-O364,0)</f>
        <v>0</v>
      </c>
      <c r="Q365" s="1">
        <f>IF(testdata[[#This Row],[streak]]&lt;O364,O364-testdata[[#This Row],[streak]],0)</f>
        <v>4</v>
      </c>
      <c r="R365" s="10">
        <f>(R364+testdata[[#This Row],[sGain]])/2</f>
        <v>0.53328942260319367</v>
      </c>
      <c r="S365" s="10">
        <f>(S364+testdata[[#This Row],[sLoss]])/2</f>
        <v>2.1587319719004516</v>
      </c>
      <c r="T365" s="10">
        <f>testdata[[#This Row],[avgSgain]]/testdata[[#This Row],[avgSLoss]]</f>
        <v>0.2470382750359274</v>
      </c>
      <c r="U365" s="10">
        <f>100-100/(1+testdata[[#This Row],[sRS]])</f>
        <v>19.809999418727557</v>
      </c>
      <c r="V365" s="19">
        <f>100*IF(testdata[[#This Row],[pctGain]]&gt;MAX(N265:N364),1,IF(testdata[[#This Row],[pctGain]]&lt;MIN(N265:N364),0,COUNTIF(N265:N364,"&lt;"&amp;testdata[[#This Row],[pctGain]])))/100</f>
        <v>28</v>
      </c>
      <c r="W365" s="19">
        <f>(testdata[[#This Row],[rsi(3)]]+testdata[[#This Row],[sRSI(2)]]+testdata[[#This Row],[pctRank(100)]])/3</f>
        <v>34.356284521992116</v>
      </c>
    </row>
    <row r="366" spans="1:23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IF(testdata[[#This Row],[close]]&gt;F365,testdata[[#This Row],[close]]-F365,0)</f>
        <v>0.67999999999994998</v>
      </c>
      <c r="I366" s="2">
        <f>IF(testdata[[#This Row],[close]]&lt;F365,F365-testdata[[#This Row],[close]],0)</f>
        <v>0</v>
      </c>
      <c r="J366" s="2">
        <f>(J365*2+testdata[[#This Row],[gain]])/3</f>
        <v>0.48841393345558765</v>
      </c>
      <c r="K366" s="2">
        <f>(K365*2+testdata[[#This Row],[loss]])/3</f>
        <v>0.21192753307473175</v>
      </c>
      <c r="L366" s="10">
        <f>testdata[[#This Row],[avgGain]]/testdata[[#This Row],[avgLoss]]</f>
        <v>2.3046270881818778</v>
      </c>
      <c r="M366" s="10">
        <f>100-100/(1+testdata[[#This Row],[rs]])</f>
        <v>69.739399535389794</v>
      </c>
      <c r="N366" s="12">
        <f>(testdata[[#This Row],[close]]-F365)/F365</f>
        <v>2.5292914264457875E-3</v>
      </c>
      <c r="O366" s="1">
        <f>IF(AND(O365&gt;=0,testdata[[#This Row],[pctGain]]&gt;0),O365+1,IF(AND(O365&lt;=0,testdata[[#This Row],[pctGain]]&lt;0),O365-1,IF(AND(O365&lt;0,testdata[[#This Row],[pctGain]]&gt;0),1,IF(AND(O365&gt;0,testdata[[#This Row],[pctGain]]&lt;0),-1,0))))</f>
        <v>1</v>
      </c>
      <c r="P366" s="1">
        <f>IF(testdata[[#This Row],[streak]]&gt;O365,testdata[[#This Row],[streak]]-O365,0)</f>
        <v>2</v>
      </c>
      <c r="Q366" s="1">
        <f>IF(testdata[[#This Row],[streak]]&lt;O365,O365-testdata[[#This Row],[streak]],0)</f>
        <v>0</v>
      </c>
      <c r="R366" s="10">
        <f>(R365+testdata[[#This Row],[sGain]])/2</f>
        <v>1.2666447113015968</v>
      </c>
      <c r="S366" s="10">
        <f>(S365+testdata[[#This Row],[sLoss]])/2</f>
        <v>1.0793659859502258</v>
      </c>
      <c r="T366" s="10">
        <f>testdata[[#This Row],[avgSgain]]/testdata[[#This Row],[avgSLoss]]</f>
        <v>1.1735080851065538</v>
      </c>
      <c r="U366" s="10">
        <f>100-100/(1+testdata[[#This Row],[sRS]])</f>
        <v>53.991429484331725</v>
      </c>
      <c r="V366" s="19">
        <f>100*IF(testdata[[#This Row],[pctGain]]&gt;MAX(N266:N365),1,IF(testdata[[#This Row],[pctGain]]&lt;MIN(N266:N365),0,COUNTIF(N266:N365,"&lt;"&amp;testdata[[#This Row],[pctGain]])))/100</f>
        <v>62</v>
      </c>
      <c r="W366" s="19">
        <f>(testdata[[#This Row],[rsi(3)]]+testdata[[#This Row],[sRSI(2)]]+testdata[[#This Row],[pctRank(100)]])/3</f>
        <v>61.91027633990717</v>
      </c>
    </row>
    <row r="367" spans="1:23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IF(testdata[[#This Row],[close]]&gt;F366,testdata[[#This Row],[close]]-F366,0)</f>
        <v>0</v>
      </c>
      <c r="I367" s="2">
        <f>IF(testdata[[#This Row],[close]]&lt;F366,F366-testdata[[#This Row],[close]],0)</f>
        <v>0.34999999999996589</v>
      </c>
      <c r="J367" s="2">
        <f>(J366*2+testdata[[#This Row],[gain]])/3</f>
        <v>0.32560928897039176</v>
      </c>
      <c r="K367" s="2">
        <f>(K366*2+testdata[[#This Row],[loss]])/3</f>
        <v>0.2579516887164765</v>
      </c>
      <c r="L367" s="10">
        <f>testdata[[#This Row],[avgGain]]/testdata[[#This Row],[avgLoss]]</f>
        <v>1.262287874875206</v>
      </c>
      <c r="M367" s="10">
        <f>100-100/(1+testdata[[#This Row],[rs]])</f>
        <v>55.796960629726982</v>
      </c>
      <c r="N367" s="12">
        <f>(testdata[[#This Row],[close]]-F366)/F366</f>
        <v>-1.2985567469297144E-3</v>
      </c>
      <c r="O367" s="1">
        <f>IF(AND(O366&gt;=0,testdata[[#This Row],[pctGain]]&gt;0),O366+1,IF(AND(O366&lt;=0,testdata[[#This Row],[pctGain]]&lt;0),O366-1,IF(AND(O366&lt;0,testdata[[#This Row],[pctGain]]&gt;0),1,IF(AND(O366&gt;0,testdata[[#This Row],[pctGain]]&lt;0),-1,0))))</f>
        <v>-1</v>
      </c>
      <c r="P367" s="1">
        <f>IF(testdata[[#This Row],[streak]]&gt;O366,testdata[[#This Row],[streak]]-O366,0)</f>
        <v>0</v>
      </c>
      <c r="Q367" s="1">
        <f>IF(testdata[[#This Row],[streak]]&lt;O366,O366-testdata[[#This Row],[streak]],0)</f>
        <v>2</v>
      </c>
      <c r="R367" s="10">
        <f>(R366+testdata[[#This Row],[sGain]])/2</f>
        <v>0.63332235565079842</v>
      </c>
      <c r="S367" s="10">
        <f>(S366+testdata[[#This Row],[sLoss]])/2</f>
        <v>1.5396829929751128</v>
      </c>
      <c r="T367" s="10">
        <f>testdata[[#This Row],[avgSgain]]/testdata[[#This Row],[avgSLoss]]</f>
        <v>0.41133295525141605</v>
      </c>
      <c r="U367" s="10">
        <f>100-100/(1+testdata[[#This Row],[sRS]])</f>
        <v>29.144997551491372</v>
      </c>
      <c r="V367" s="19">
        <f>100*IF(testdata[[#This Row],[pctGain]]&gt;MAX(N267:N366),1,IF(testdata[[#This Row],[pctGain]]&lt;MIN(N267:N366),0,COUNTIF(N267:N366,"&lt;"&amp;testdata[[#This Row],[pctGain]])))/100</f>
        <v>37</v>
      </c>
      <c r="W367" s="19">
        <f>(testdata[[#This Row],[rsi(3)]]+testdata[[#This Row],[sRSI(2)]]+testdata[[#This Row],[pctRank(100)]])/3</f>
        <v>40.647319393739451</v>
      </c>
    </row>
    <row r="368" spans="1:23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IF(testdata[[#This Row],[close]]&gt;F367,testdata[[#This Row],[close]]-F367,0)</f>
        <v>0</v>
      </c>
      <c r="I368" s="2">
        <f>IF(testdata[[#This Row],[close]]&lt;F367,F367-testdata[[#This Row],[close]],0)</f>
        <v>0.55000000000001137</v>
      </c>
      <c r="J368" s="2">
        <f>(J367*2+testdata[[#This Row],[gain]])/3</f>
        <v>0.21707285931359452</v>
      </c>
      <c r="K368" s="2">
        <f>(K367*2+testdata[[#This Row],[loss]])/3</f>
        <v>0.35530112581098816</v>
      </c>
      <c r="L368" s="10">
        <f>testdata[[#This Row],[avgGain]]/testdata[[#This Row],[avgLoss]]</f>
        <v>0.61095460595042461</v>
      </c>
      <c r="M368" s="10">
        <f>100-100/(1+testdata[[#This Row],[rs]])</f>
        <v>37.925004447283975</v>
      </c>
      <c r="N368" s="12">
        <f>(testdata[[#This Row],[close]]-F367)/F367</f>
        <v>-2.0432424400030143E-3</v>
      </c>
      <c r="O368" s="1">
        <f>IF(AND(O367&gt;=0,testdata[[#This Row],[pctGain]]&gt;0),O367+1,IF(AND(O367&lt;=0,testdata[[#This Row],[pctGain]]&lt;0),O367-1,IF(AND(O367&lt;0,testdata[[#This Row],[pctGain]]&gt;0),1,IF(AND(O367&gt;0,testdata[[#This Row],[pctGain]]&lt;0),-1,0))))</f>
        <v>-2</v>
      </c>
      <c r="P368" s="1">
        <f>IF(testdata[[#This Row],[streak]]&gt;O367,testdata[[#This Row],[streak]]-O367,0)</f>
        <v>0</v>
      </c>
      <c r="Q368" s="1">
        <f>IF(testdata[[#This Row],[streak]]&lt;O367,O367-testdata[[#This Row],[streak]],0)</f>
        <v>1</v>
      </c>
      <c r="R368" s="10">
        <f>(R367+testdata[[#This Row],[sGain]])/2</f>
        <v>0.31666117782539921</v>
      </c>
      <c r="S368" s="10">
        <f>(S367+testdata[[#This Row],[sLoss]])/2</f>
        <v>1.2698414964875564</v>
      </c>
      <c r="T368" s="10">
        <f>testdata[[#This Row],[avgSgain]]/testdata[[#This Row],[avgSLoss]]</f>
        <v>0.24937063302884613</v>
      </c>
      <c r="U368" s="10">
        <f>100-100/(1+testdata[[#This Row],[sRS]])</f>
        <v>19.95970022316736</v>
      </c>
      <c r="V368" s="19">
        <f>100*IF(testdata[[#This Row],[pctGain]]&gt;MAX(N268:N367),1,IF(testdata[[#This Row],[pctGain]]&lt;MIN(N268:N367),0,COUNTIF(N268:N367,"&lt;"&amp;testdata[[#This Row],[pctGain]])))/100</f>
        <v>35</v>
      </c>
      <c r="W368" s="19">
        <f>(testdata[[#This Row],[rsi(3)]]+testdata[[#This Row],[sRSI(2)]]+testdata[[#This Row],[pctRank(100)]])/3</f>
        <v>30.961568223483777</v>
      </c>
    </row>
    <row r="369" spans="1:23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IF(testdata[[#This Row],[close]]&gt;F368,testdata[[#This Row],[close]]-F368,0)</f>
        <v>0</v>
      </c>
      <c r="I369" s="2">
        <f>IF(testdata[[#This Row],[close]]&lt;F368,F368-testdata[[#This Row],[close]],0)</f>
        <v>1.0299999999999727</v>
      </c>
      <c r="J369" s="2">
        <f>(J368*2+testdata[[#This Row],[gain]])/3</f>
        <v>0.14471523954239635</v>
      </c>
      <c r="K369" s="2">
        <f>(K368*2+testdata[[#This Row],[loss]])/3</f>
        <v>0.58020075054064968</v>
      </c>
      <c r="L369" s="10">
        <f>testdata[[#This Row],[avgGain]]/testdata[[#This Row],[avgLoss]]</f>
        <v>0.24942270310327253</v>
      </c>
      <c r="M369" s="10">
        <f>100-100/(1+testdata[[#This Row],[rs]])</f>
        <v>19.963035927213838</v>
      </c>
      <c r="N369" s="12">
        <f>(testdata[[#This Row],[close]]-F368)/F368</f>
        <v>-3.8342701857572601E-3</v>
      </c>
      <c r="O369" s="1">
        <f>IF(AND(O368&gt;=0,testdata[[#This Row],[pctGain]]&gt;0),O368+1,IF(AND(O368&lt;=0,testdata[[#This Row],[pctGain]]&lt;0),O368-1,IF(AND(O368&lt;0,testdata[[#This Row],[pctGain]]&gt;0),1,IF(AND(O368&gt;0,testdata[[#This Row],[pctGain]]&lt;0),-1,0))))</f>
        <v>-3</v>
      </c>
      <c r="P369" s="1">
        <f>IF(testdata[[#This Row],[streak]]&gt;O368,testdata[[#This Row],[streak]]-O368,0)</f>
        <v>0</v>
      </c>
      <c r="Q369" s="1">
        <f>IF(testdata[[#This Row],[streak]]&lt;O368,O368-testdata[[#This Row],[streak]],0)</f>
        <v>1</v>
      </c>
      <c r="R369" s="10">
        <f>(R368+testdata[[#This Row],[sGain]])/2</f>
        <v>0.1583305889126996</v>
      </c>
      <c r="S369" s="10">
        <f>(S368+testdata[[#This Row],[sLoss]])/2</f>
        <v>1.1349207482437782</v>
      </c>
      <c r="T369" s="10">
        <f>testdata[[#This Row],[avgSgain]]/testdata[[#This Row],[avgSLoss]]</f>
        <v>0.13950805741960987</v>
      </c>
      <c r="U369" s="10">
        <f>100-100/(1+testdata[[#This Row],[sRS]])</f>
        <v>12.242832028368696</v>
      </c>
      <c r="V369" s="19">
        <f>100*IF(testdata[[#This Row],[pctGain]]&gt;MAX(N269:N368),1,IF(testdata[[#This Row],[pctGain]]&lt;MIN(N269:N368),0,COUNTIF(N269:N368,"&lt;"&amp;testdata[[#This Row],[pctGain]])))/100</f>
        <v>28</v>
      </c>
      <c r="W369" s="19">
        <f>(testdata[[#This Row],[rsi(3)]]+testdata[[#This Row],[sRSI(2)]]+testdata[[#This Row],[pctRank(100)]])/3</f>
        <v>20.068622651860846</v>
      </c>
    </row>
    <row r="370" spans="1:23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IF(testdata[[#This Row],[close]]&gt;F369,testdata[[#This Row],[close]]-F369,0)</f>
        <v>0.45999999999997954</v>
      </c>
      <c r="I370" s="2">
        <f>IF(testdata[[#This Row],[close]]&lt;F369,F369-testdata[[#This Row],[close]],0)</f>
        <v>0</v>
      </c>
      <c r="J370" s="2">
        <f>(J369*2+testdata[[#This Row],[gain]])/3</f>
        <v>0.24981015969492407</v>
      </c>
      <c r="K370" s="2">
        <f>(K369*2+testdata[[#This Row],[loss]])/3</f>
        <v>0.38680050036043312</v>
      </c>
      <c r="L370" s="10">
        <f>testdata[[#This Row],[avgGain]]/testdata[[#This Row],[avgLoss]]</f>
        <v>0.64583721960582507</v>
      </c>
      <c r="M370" s="10">
        <f>100-100/(1+testdata[[#This Row],[rs]])</f>
        <v>39.240649798921297</v>
      </c>
      <c r="N370" s="12">
        <f>(testdata[[#This Row],[close]]-F369)/F369</f>
        <v>1.7189835575485033E-3</v>
      </c>
      <c r="O370" s="1">
        <f>IF(AND(O369&gt;=0,testdata[[#This Row],[pctGain]]&gt;0),O369+1,IF(AND(O369&lt;=0,testdata[[#This Row],[pctGain]]&lt;0),O369-1,IF(AND(O369&lt;0,testdata[[#This Row],[pctGain]]&gt;0),1,IF(AND(O369&gt;0,testdata[[#This Row],[pctGain]]&lt;0),-1,0))))</f>
        <v>1</v>
      </c>
      <c r="P370" s="1">
        <f>IF(testdata[[#This Row],[streak]]&gt;O369,testdata[[#This Row],[streak]]-O369,0)</f>
        <v>4</v>
      </c>
      <c r="Q370" s="1">
        <f>IF(testdata[[#This Row],[streak]]&lt;O369,O369-testdata[[#This Row],[streak]],0)</f>
        <v>0</v>
      </c>
      <c r="R370" s="10">
        <f>(R369+testdata[[#This Row],[sGain]])/2</f>
        <v>2.0791652944563497</v>
      </c>
      <c r="S370" s="10">
        <f>(S369+testdata[[#This Row],[sLoss]])/2</f>
        <v>0.5674603741218891</v>
      </c>
      <c r="T370" s="10">
        <f>testdata[[#This Row],[avgSgain]]/testdata[[#This Row],[avgSLoss]]</f>
        <v>3.6639832299721955</v>
      </c>
      <c r="U370" s="10">
        <f>100-100/(1+testdata[[#This Row],[sRS]])</f>
        <v>78.559099578795838</v>
      </c>
      <c r="V370" s="19">
        <f>100*IF(testdata[[#This Row],[pctGain]]&gt;MAX(N270:N369),1,IF(testdata[[#This Row],[pctGain]]&lt;MIN(N270:N369),0,COUNTIF(N270:N369,"&lt;"&amp;testdata[[#This Row],[pctGain]])))/100</f>
        <v>59</v>
      </c>
      <c r="W370" s="19">
        <f>(testdata[[#This Row],[rsi(3)]]+testdata[[#This Row],[sRSI(2)]]+testdata[[#This Row],[pctRank(100)]])/3</f>
        <v>58.933249792572383</v>
      </c>
    </row>
    <row r="371" spans="1:23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IF(testdata[[#This Row],[close]]&gt;F370,testdata[[#This Row],[close]]-F370,0)</f>
        <v>0</v>
      </c>
      <c r="I371" s="2">
        <f>IF(testdata[[#This Row],[close]]&lt;F370,F370-testdata[[#This Row],[close]],0)</f>
        <v>1.6800000000000068</v>
      </c>
      <c r="J371" s="2">
        <f>(J370*2+testdata[[#This Row],[gain]])/3</f>
        <v>0.16654010646328271</v>
      </c>
      <c r="K371" s="2">
        <f>(K370*2+testdata[[#This Row],[loss]])/3</f>
        <v>0.81786700024029102</v>
      </c>
      <c r="L371" s="10">
        <f>testdata[[#This Row],[avgGain]]/testdata[[#This Row],[avgLoss]]</f>
        <v>0.20362737023789063</v>
      </c>
      <c r="M371" s="10">
        <f>100-100/(1+testdata[[#This Row],[rs]])</f>
        <v>16.917808224786768</v>
      </c>
      <c r="N371" s="12">
        <f>(testdata[[#This Row],[close]]-F370)/F370</f>
        <v>-6.2672535999403374E-3</v>
      </c>
      <c r="O371" s="1">
        <f>IF(AND(O370&gt;=0,testdata[[#This Row],[pctGain]]&gt;0),O370+1,IF(AND(O370&lt;=0,testdata[[#This Row],[pctGain]]&lt;0),O370-1,IF(AND(O370&lt;0,testdata[[#This Row],[pctGain]]&gt;0),1,IF(AND(O370&gt;0,testdata[[#This Row],[pctGain]]&lt;0),-1,0))))</f>
        <v>-1</v>
      </c>
      <c r="P371" s="1">
        <f>IF(testdata[[#This Row],[streak]]&gt;O370,testdata[[#This Row],[streak]]-O370,0)</f>
        <v>0</v>
      </c>
      <c r="Q371" s="1">
        <f>IF(testdata[[#This Row],[streak]]&lt;O370,O370-testdata[[#This Row],[streak]],0)</f>
        <v>2</v>
      </c>
      <c r="R371" s="10">
        <f>(R370+testdata[[#This Row],[sGain]])/2</f>
        <v>1.0395826472281748</v>
      </c>
      <c r="S371" s="10">
        <f>(S370+testdata[[#This Row],[sLoss]])/2</f>
        <v>1.2837301870609445</v>
      </c>
      <c r="T371" s="10">
        <f>testdata[[#This Row],[avgSgain]]/testdata[[#This Row],[avgSLoss]]</f>
        <v>0.80981397625949969</v>
      </c>
      <c r="U371" s="10">
        <f>100-100/(1+testdata[[#This Row],[sRS]])</f>
        <v>44.745702424799084</v>
      </c>
      <c r="V371" s="19">
        <f>100*IF(testdata[[#This Row],[pctGain]]&gt;MAX(N271:N370),1,IF(testdata[[#This Row],[pctGain]]&lt;MIN(N271:N370),0,COUNTIF(N271:N370,"&lt;"&amp;testdata[[#This Row],[pctGain]])))/100</f>
        <v>22</v>
      </c>
      <c r="W371" s="19">
        <f>(testdata[[#This Row],[rsi(3)]]+testdata[[#This Row],[sRSI(2)]]+testdata[[#This Row],[pctRank(100)]])/3</f>
        <v>27.887836883195281</v>
      </c>
    </row>
    <row r="372" spans="1:23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IF(testdata[[#This Row],[close]]&gt;F371,testdata[[#This Row],[close]]-F371,0)</f>
        <v>0.48000000000001819</v>
      </c>
      <c r="I372" s="2">
        <f>IF(testdata[[#This Row],[close]]&lt;F371,F371-testdata[[#This Row],[close]],0)</f>
        <v>0</v>
      </c>
      <c r="J372" s="2">
        <f>(J371*2+testdata[[#This Row],[gain]])/3</f>
        <v>0.27102673764219454</v>
      </c>
      <c r="K372" s="2">
        <f>(K371*2+testdata[[#This Row],[loss]])/3</f>
        <v>0.54524466682686068</v>
      </c>
      <c r="L372" s="10">
        <f>testdata[[#This Row],[avgGain]]/testdata[[#This Row],[avgLoss]]</f>
        <v>0.49707361507904035</v>
      </c>
      <c r="M372" s="10">
        <f>100-100/(1+testdata[[#This Row],[rs]])</f>
        <v>33.203017545185759</v>
      </c>
      <c r="N372" s="12">
        <f>(testdata[[#This Row],[close]]-F371)/F371</f>
        <v>1.8019370823636092E-3</v>
      </c>
      <c r="O372" s="1">
        <f>IF(AND(O371&gt;=0,testdata[[#This Row],[pctGain]]&gt;0),O371+1,IF(AND(O371&lt;=0,testdata[[#This Row],[pctGain]]&lt;0),O371-1,IF(AND(O371&lt;0,testdata[[#This Row],[pctGain]]&gt;0),1,IF(AND(O371&gt;0,testdata[[#This Row],[pctGain]]&lt;0),-1,0))))</f>
        <v>1</v>
      </c>
      <c r="P372" s="1">
        <f>IF(testdata[[#This Row],[streak]]&gt;O371,testdata[[#This Row],[streak]]-O371,0)</f>
        <v>2</v>
      </c>
      <c r="Q372" s="1">
        <f>IF(testdata[[#This Row],[streak]]&lt;O371,O371-testdata[[#This Row],[streak]],0)</f>
        <v>0</v>
      </c>
      <c r="R372" s="10">
        <f>(R371+testdata[[#This Row],[sGain]])/2</f>
        <v>1.5197913236140874</v>
      </c>
      <c r="S372" s="10">
        <f>(S371+testdata[[#This Row],[sLoss]])/2</f>
        <v>0.64186509353047227</v>
      </c>
      <c r="T372" s="10">
        <f>testdata[[#This Row],[avgSgain]]/testdata[[#This Row],[avgSLoss]]</f>
        <v>2.367773756405303</v>
      </c>
      <c r="U372" s="10">
        <f>100-100/(1+testdata[[#This Row],[sRS]])</f>
        <v>70.306793973376031</v>
      </c>
      <c r="V372" s="19">
        <f>100*IF(testdata[[#This Row],[pctGain]]&gt;MAX(N272:N371),1,IF(testdata[[#This Row],[pctGain]]&lt;MIN(N272:N371),0,COUNTIF(N272:N371,"&lt;"&amp;testdata[[#This Row],[pctGain]])))/100</f>
        <v>61</v>
      </c>
      <c r="W372" s="19">
        <f>(testdata[[#This Row],[rsi(3)]]+testdata[[#This Row],[sRSI(2)]]+testdata[[#This Row],[pctRank(100)]])/3</f>
        <v>54.836603839520592</v>
      </c>
    </row>
    <row r="373" spans="1:23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IF(testdata[[#This Row],[close]]&gt;F372,testdata[[#This Row],[close]]-F372,0)</f>
        <v>0</v>
      </c>
      <c r="I373" s="2">
        <f>IF(testdata[[#This Row],[close]]&lt;F372,F372-testdata[[#This Row],[close]],0)</f>
        <v>3.6299999999999955</v>
      </c>
      <c r="J373" s="2">
        <f>(J372*2+testdata[[#This Row],[gain]])/3</f>
        <v>0.18068449176146303</v>
      </c>
      <c r="K373" s="2">
        <f>(K372*2+testdata[[#This Row],[loss]])/3</f>
        <v>1.5734964445512389</v>
      </c>
      <c r="L373" s="10">
        <f>testdata[[#This Row],[avgGain]]/testdata[[#This Row],[avgLoss]]</f>
        <v>0.11482993329101181</v>
      </c>
      <c r="M373" s="10">
        <f>100-100/(1+testdata[[#This Row],[rs]])</f>
        <v>10.300219778996279</v>
      </c>
      <c r="N373" s="12">
        <f>(testdata[[#This Row],[close]]-F372)/F372</f>
        <v>-1.3602638087386628E-2</v>
      </c>
      <c r="O373" s="1">
        <f>IF(AND(O372&gt;=0,testdata[[#This Row],[pctGain]]&gt;0),O372+1,IF(AND(O372&lt;=0,testdata[[#This Row],[pctGain]]&lt;0),O372-1,IF(AND(O372&lt;0,testdata[[#This Row],[pctGain]]&gt;0),1,IF(AND(O372&gt;0,testdata[[#This Row],[pctGain]]&lt;0),-1,0))))</f>
        <v>-1</v>
      </c>
      <c r="P373" s="1">
        <f>IF(testdata[[#This Row],[streak]]&gt;O372,testdata[[#This Row],[streak]]-O372,0)</f>
        <v>0</v>
      </c>
      <c r="Q373" s="1">
        <f>IF(testdata[[#This Row],[streak]]&lt;O372,O372-testdata[[#This Row],[streak]],0)</f>
        <v>2</v>
      </c>
      <c r="R373" s="10">
        <f>(R372+testdata[[#This Row],[sGain]])/2</f>
        <v>0.75989566180704371</v>
      </c>
      <c r="S373" s="10">
        <f>(S372+testdata[[#This Row],[sLoss]])/2</f>
        <v>1.3209325467652362</v>
      </c>
      <c r="T373" s="10">
        <f>testdata[[#This Row],[avgSgain]]/testdata[[#This Row],[avgSLoss]]</f>
        <v>0.57527211640587794</v>
      </c>
      <c r="U373" s="10">
        <f>100-100/(1+testdata[[#This Row],[sRS]])</f>
        <v>36.518904284195159</v>
      </c>
      <c r="V373" s="19">
        <f>100*IF(testdata[[#This Row],[pctGain]]&gt;MAX(N273:N372),1,IF(testdata[[#This Row],[pctGain]]&lt;MIN(N273:N372),0,COUNTIF(N273:N372,"&lt;"&amp;testdata[[#This Row],[pctGain]])))/100</f>
        <v>9</v>
      </c>
      <c r="W373" s="19">
        <f>(testdata[[#This Row],[rsi(3)]]+testdata[[#This Row],[sRSI(2)]]+testdata[[#This Row],[pctRank(100)]])/3</f>
        <v>18.606374687730479</v>
      </c>
    </row>
    <row r="374" spans="1:23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IF(testdata[[#This Row],[close]]&gt;F373,testdata[[#This Row],[close]]-F373,0)</f>
        <v>0.57999999999998408</v>
      </c>
      <c r="I374" s="2">
        <f>IF(testdata[[#This Row],[close]]&lt;F373,F373-testdata[[#This Row],[close]],0)</f>
        <v>0</v>
      </c>
      <c r="J374" s="2">
        <f>(J373*2+testdata[[#This Row],[gain]])/3</f>
        <v>0.3137896611743034</v>
      </c>
      <c r="K374" s="2">
        <f>(K373*2+testdata[[#This Row],[loss]])/3</f>
        <v>1.0489976297008259</v>
      </c>
      <c r="L374" s="10">
        <f>testdata[[#This Row],[avgGain]]/testdata[[#This Row],[avgLoss]]</f>
        <v>0.29913286006546669</v>
      </c>
      <c r="M374" s="10">
        <f>100-100/(1+testdata[[#This Row],[rs]])</f>
        <v>23.025578773397555</v>
      </c>
      <c r="N374" s="12">
        <f>(testdata[[#This Row],[close]]-F373)/F373</f>
        <v>2.2033962694221177E-3</v>
      </c>
      <c r="O374" s="1">
        <f>IF(AND(O373&gt;=0,testdata[[#This Row],[pctGain]]&gt;0),O373+1,IF(AND(O373&lt;=0,testdata[[#This Row],[pctGain]]&lt;0),O373-1,IF(AND(O373&lt;0,testdata[[#This Row],[pctGain]]&gt;0),1,IF(AND(O373&gt;0,testdata[[#This Row],[pctGain]]&lt;0),-1,0))))</f>
        <v>1</v>
      </c>
      <c r="P374" s="1">
        <f>IF(testdata[[#This Row],[streak]]&gt;O373,testdata[[#This Row],[streak]]-O373,0)</f>
        <v>2</v>
      </c>
      <c r="Q374" s="1">
        <f>IF(testdata[[#This Row],[streak]]&lt;O373,O373-testdata[[#This Row],[streak]],0)</f>
        <v>0</v>
      </c>
      <c r="R374" s="10">
        <f>(R373+testdata[[#This Row],[sGain]])/2</f>
        <v>1.3799478309035218</v>
      </c>
      <c r="S374" s="10">
        <f>(S373+testdata[[#This Row],[sLoss]])/2</f>
        <v>0.6604662733826181</v>
      </c>
      <c r="T374" s="10">
        <f>testdata[[#This Row],[avgSgain]]/testdata[[#This Row],[avgSLoss]]</f>
        <v>2.0893539708485571</v>
      </c>
      <c r="U374" s="10">
        <f>100-100/(1+testdata[[#This Row],[sRS]])</f>
        <v>67.630772988913009</v>
      </c>
      <c r="V374" s="19">
        <f>100*IF(testdata[[#This Row],[pctGain]]&gt;MAX(N274:N373),1,IF(testdata[[#This Row],[pctGain]]&lt;MIN(N274:N373),0,COUNTIF(N274:N373,"&lt;"&amp;testdata[[#This Row],[pctGain]])))/100</f>
        <v>61</v>
      </c>
      <c r="W374" s="19">
        <f>(testdata[[#This Row],[rsi(3)]]+testdata[[#This Row],[sRSI(2)]]+testdata[[#This Row],[pctRank(100)]])/3</f>
        <v>50.552117254103528</v>
      </c>
    </row>
    <row r="375" spans="1:23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IF(testdata[[#This Row],[close]]&gt;F374,testdata[[#This Row],[close]]-F374,0)</f>
        <v>0</v>
      </c>
      <c r="I375" s="2">
        <f>IF(testdata[[#This Row],[close]]&lt;F374,F374-testdata[[#This Row],[close]],0)</f>
        <v>2.1800000000000068</v>
      </c>
      <c r="J375" s="2">
        <f>(J374*2+testdata[[#This Row],[gain]])/3</f>
        <v>0.20919310744953559</v>
      </c>
      <c r="K375" s="2">
        <f>(K374*2+testdata[[#This Row],[loss]])/3</f>
        <v>1.4259984198005526</v>
      </c>
      <c r="L375" s="10">
        <f>testdata[[#This Row],[avgGain]]/testdata[[#This Row],[avgLoss]]</f>
        <v>0.14669939639820526</v>
      </c>
      <c r="M375" s="10">
        <f>100-100/(1+testdata[[#This Row],[rs]])</f>
        <v>12.793186850798875</v>
      </c>
      <c r="N375" s="12">
        <f>(testdata[[#This Row],[close]]-F374)/F374</f>
        <v>-8.2635229900307298E-3</v>
      </c>
      <c r="O375" s="1">
        <f>IF(AND(O374&gt;=0,testdata[[#This Row],[pctGain]]&gt;0),O374+1,IF(AND(O374&lt;=0,testdata[[#This Row],[pctGain]]&lt;0),O374-1,IF(AND(O374&lt;0,testdata[[#This Row],[pctGain]]&gt;0),1,IF(AND(O374&gt;0,testdata[[#This Row],[pctGain]]&lt;0),-1,0))))</f>
        <v>-1</v>
      </c>
      <c r="P375" s="1">
        <f>IF(testdata[[#This Row],[streak]]&gt;O374,testdata[[#This Row],[streak]]-O374,0)</f>
        <v>0</v>
      </c>
      <c r="Q375" s="1">
        <f>IF(testdata[[#This Row],[streak]]&lt;O374,O374-testdata[[#This Row],[streak]],0)</f>
        <v>2</v>
      </c>
      <c r="R375" s="10">
        <f>(R374+testdata[[#This Row],[sGain]])/2</f>
        <v>0.6899739154517609</v>
      </c>
      <c r="S375" s="10">
        <f>(S374+testdata[[#This Row],[sLoss]])/2</f>
        <v>1.3302331366913092</v>
      </c>
      <c r="T375" s="10">
        <f>testdata[[#This Row],[avgSgain]]/testdata[[#This Row],[avgSLoss]]</f>
        <v>0.51868645910290134</v>
      </c>
      <c r="U375" s="10">
        <f>100-100/(1+testdata[[#This Row],[sRS]])</f>
        <v>34.153623744646609</v>
      </c>
      <c r="V375" s="19">
        <f>100*IF(testdata[[#This Row],[pctGain]]&gt;MAX(N275:N374),1,IF(testdata[[#This Row],[pctGain]]&lt;MIN(N275:N374),0,COUNTIF(N275:N374,"&lt;"&amp;testdata[[#This Row],[pctGain]])))/100</f>
        <v>16</v>
      </c>
      <c r="W375" s="19">
        <f>(testdata[[#This Row],[rsi(3)]]+testdata[[#This Row],[sRSI(2)]]+testdata[[#This Row],[pctRank(100)]])/3</f>
        <v>20.982270198481828</v>
      </c>
    </row>
    <row r="376" spans="1:23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IF(testdata[[#This Row],[close]]&gt;F375,testdata[[#This Row],[close]]-F375,0)</f>
        <v>1.4900000000000091</v>
      </c>
      <c r="I376" s="2">
        <f>IF(testdata[[#This Row],[close]]&lt;F375,F375-testdata[[#This Row],[close]],0)</f>
        <v>0</v>
      </c>
      <c r="J376" s="2">
        <f>(J375*2+testdata[[#This Row],[gain]])/3</f>
        <v>0.63612873829969341</v>
      </c>
      <c r="K376" s="2">
        <f>(K375*2+testdata[[#This Row],[loss]])/3</f>
        <v>0.95066561320036846</v>
      </c>
      <c r="L376" s="10">
        <f>testdata[[#This Row],[avgGain]]/testdata[[#This Row],[avgLoss]]</f>
        <v>0.66914036803981758</v>
      </c>
      <c r="M376" s="10">
        <f>100-100/(1+testdata[[#This Row],[rs]])</f>
        <v>40.088921270631872</v>
      </c>
      <c r="N376" s="12">
        <f>(testdata[[#This Row],[close]]-F375)/F375</f>
        <v>5.6950655505867412E-3</v>
      </c>
      <c r="O376" s="1">
        <f>IF(AND(O375&gt;=0,testdata[[#This Row],[pctGain]]&gt;0),O375+1,IF(AND(O375&lt;=0,testdata[[#This Row],[pctGain]]&lt;0),O375-1,IF(AND(O375&lt;0,testdata[[#This Row],[pctGain]]&gt;0),1,IF(AND(O375&gt;0,testdata[[#This Row],[pctGain]]&lt;0),-1,0))))</f>
        <v>1</v>
      </c>
      <c r="P376" s="1">
        <f>IF(testdata[[#This Row],[streak]]&gt;O375,testdata[[#This Row],[streak]]-O375,0)</f>
        <v>2</v>
      </c>
      <c r="Q376" s="1">
        <f>IF(testdata[[#This Row],[streak]]&lt;O375,O375-testdata[[#This Row],[streak]],0)</f>
        <v>0</v>
      </c>
      <c r="R376" s="10">
        <f>(R375+testdata[[#This Row],[sGain]])/2</f>
        <v>1.3449869577258804</v>
      </c>
      <c r="S376" s="10">
        <f>(S375+testdata[[#This Row],[sLoss]])/2</f>
        <v>0.66511656834565458</v>
      </c>
      <c r="T376" s="10">
        <f>testdata[[#This Row],[avgSgain]]/testdata[[#This Row],[avgSLoss]]</f>
        <v>2.0221823086910442</v>
      </c>
      <c r="U376" s="10">
        <f>100-100/(1+testdata[[#This Row],[sRS]])</f>
        <v>66.911327714272943</v>
      </c>
      <c r="V376" s="19">
        <f>100*IF(testdata[[#This Row],[pctGain]]&gt;MAX(N276:N375),1,IF(testdata[[#This Row],[pctGain]]&lt;MIN(N276:N375),0,COUNTIF(N276:N375,"&lt;"&amp;testdata[[#This Row],[pctGain]])))/100</f>
        <v>74</v>
      </c>
      <c r="W376" s="19">
        <f>(testdata[[#This Row],[rsi(3)]]+testdata[[#This Row],[sRSI(2)]]+testdata[[#This Row],[pctRank(100)]])/3</f>
        <v>60.33341632830161</v>
      </c>
    </row>
    <row r="377" spans="1:23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IF(testdata[[#This Row],[close]]&gt;F376,testdata[[#This Row],[close]]-F376,0)</f>
        <v>0.37999999999999545</v>
      </c>
      <c r="I377" s="2">
        <f>IF(testdata[[#This Row],[close]]&lt;F376,F376-testdata[[#This Row],[close]],0)</f>
        <v>0</v>
      </c>
      <c r="J377" s="2">
        <f>(J376*2+testdata[[#This Row],[gain]])/3</f>
        <v>0.55075249219979405</v>
      </c>
      <c r="K377" s="2">
        <f>(K376*2+testdata[[#This Row],[loss]])/3</f>
        <v>0.63377707546691231</v>
      </c>
      <c r="L377" s="10">
        <f>testdata[[#This Row],[avgGain]]/testdata[[#This Row],[avgLoss]]</f>
        <v>0.86900033705707502</v>
      </c>
      <c r="M377" s="10">
        <f>100-100/(1+testdata[[#This Row],[rs]])</f>
        <v>46.495461762484297</v>
      </c>
      <c r="N377" s="12">
        <f>(testdata[[#This Row],[close]]-F376)/F376</f>
        <v>1.4442079659470791E-3</v>
      </c>
      <c r="O377" s="1">
        <f>IF(AND(O376&gt;=0,testdata[[#This Row],[pctGain]]&gt;0),O376+1,IF(AND(O376&lt;=0,testdata[[#This Row],[pctGain]]&lt;0),O376-1,IF(AND(O376&lt;0,testdata[[#This Row],[pctGain]]&gt;0),1,IF(AND(O376&gt;0,testdata[[#This Row],[pctGain]]&lt;0),-1,0))))</f>
        <v>2</v>
      </c>
      <c r="P377" s="1">
        <f>IF(testdata[[#This Row],[streak]]&gt;O376,testdata[[#This Row],[streak]]-O376,0)</f>
        <v>1</v>
      </c>
      <c r="Q377" s="1">
        <f>IF(testdata[[#This Row],[streak]]&lt;O376,O376-testdata[[#This Row],[streak]],0)</f>
        <v>0</v>
      </c>
      <c r="R377" s="10">
        <f>(R376+testdata[[#This Row],[sGain]])/2</f>
        <v>1.1724934788629402</v>
      </c>
      <c r="S377" s="10">
        <f>(S376+testdata[[#This Row],[sLoss]])/2</f>
        <v>0.33255828417282729</v>
      </c>
      <c r="T377" s="10">
        <f>testdata[[#This Row],[avgSgain]]/testdata[[#This Row],[avgSLoss]]</f>
        <v>3.5256781582791867</v>
      </c>
      <c r="U377" s="10">
        <f>100-100/(1+testdata[[#This Row],[sRS]])</f>
        <v>77.903864017139185</v>
      </c>
      <c r="V377" s="19">
        <f>100*IF(testdata[[#This Row],[pctGain]]&gt;MAX(N277:N376),1,IF(testdata[[#This Row],[pctGain]]&lt;MIN(N277:N376),0,COUNTIF(N277:N376,"&lt;"&amp;testdata[[#This Row],[pctGain]])))/100</f>
        <v>55</v>
      </c>
      <c r="W377" s="19">
        <f>(testdata[[#This Row],[rsi(3)]]+testdata[[#This Row],[sRSI(2)]]+testdata[[#This Row],[pctRank(100)]])/3</f>
        <v>59.799775259874501</v>
      </c>
    </row>
    <row r="378" spans="1:23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IF(testdata[[#This Row],[close]]&gt;F377,testdata[[#This Row],[close]]-F377,0)</f>
        <v>0.56000000000000227</v>
      </c>
      <c r="I378" s="2">
        <f>IF(testdata[[#This Row],[close]]&lt;F377,F377-testdata[[#This Row],[close]],0)</f>
        <v>0</v>
      </c>
      <c r="J378" s="2">
        <f>(J377*2+testdata[[#This Row],[gain]])/3</f>
        <v>0.55383499479986342</v>
      </c>
      <c r="K378" s="2">
        <f>(K377*2+testdata[[#This Row],[loss]])/3</f>
        <v>0.42251805031127487</v>
      </c>
      <c r="L378" s="10">
        <f>testdata[[#This Row],[avgGain]]/testdata[[#This Row],[avgLoss]]</f>
        <v>1.3107960580425986</v>
      </c>
      <c r="M378" s="10">
        <f>100-100/(1+testdata[[#This Row],[rs]])</f>
        <v>56.724869920062609</v>
      </c>
      <c r="N378" s="12">
        <f>(testdata[[#This Row],[close]]-F377)/F377</f>
        <v>2.1252371916508626E-3</v>
      </c>
      <c r="O378" s="1">
        <f>IF(AND(O377&gt;=0,testdata[[#This Row],[pctGain]]&gt;0),O377+1,IF(AND(O377&lt;=0,testdata[[#This Row],[pctGain]]&lt;0),O377-1,IF(AND(O377&lt;0,testdata[[#This Row],[pctGain]]&gt;0),1,IF(AND(O377&gt;0,testdata[[#This Row],[pctGain]]&lt;0),-1,0))))</f>
        <v>3</v>
      </c>
      <c r="P378" s="1">
        <f>IF(testdata[[#This Row],[streak]]&gt;O377,testdata[[#This Row],[streak]]-O377,0)</f>
        <v>1</v>
      </c>
      <c r="Q378" s="1">
        <f>IF(testdata[[#This Row],[streak]]&lt;O377,O377-testdata[[#This Row],[streak]],0)</f>
        <v>0</v>
      </c>
      <c r="R378" s="10">
        <f>(R377+testdata[[#This Row],[sGain]])/2</f>
        <v>1.0862467394314701</v>
      </c>
      <c r="S378" s="10">
        <f>(S377+testdata[[#This Row],[sLoss]])/2</f>
        <v>0.16627914208641364</v>
      </c>
      <c r="T378" s="10">
        <f>testdata[[#This Row],[avgSgain]]/testdata[[#This Row],[avgSLoss]]</f>
        <v>6.5326698574554722</v>
      </c>
      <c r="U378" s="10">
        <f>100-100/(1+testdata[[#This Row],[sRS]])</f>
        <v>86.724494516240497</v>
      </c>
      <c r="V378" s="19">
        <f>100*IF(testdata[[#This Row],[pctGain]]&gt;MAX(N278:N377),1,IF(testdata[[#This Row],[pctGain]]&lt;MIN(N278:N377),0,COUNTIF(N278:N377,"&lt;"&amp;testdata[[#This Row],[pctGain]])))/100</f>
        <v>60</v>
      </c>
      <c r="W378" s="19">
        <f>(testdata[[#This Row],[rsi(3)]]+testdata[[#This Row],[sRSI(2)]]+testdata[[#This Row],[pctRank(100)]])/3</f>
        <v>67.816454812101043</v>
      </c>
    </row>
    <row r="379" spans="1:23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IF(testdata[[#This Row],[close]]&gt;F378,testdata[[#This Row],[close]]-F378,0)</f>
        <v>0</v>
      </c>
      <c r="I379" s="2">
        <f>IF(testdata[[#This Row],[close]]&lt;F378,F378-testdata[[#This Row],[close]],0)</f>
        <v>0.93000000000000682</v>
      </c>
      <c r="J379" s="2">
        <f>(J378*2+testdata[[#This Row],[gain]])/3</f>
        <v>0.36922332986657563</v>
      </c>
      <c r="K379" s="2">
        <f>(K378*2+testdata[[#This Row],[loss]])/3</f>
        <v>0.59167870020751889</v>
      </c>
      <c r="L379" s="10">
        <f>testdata[[#This Row],[avgGain]]/testdata[[#This Row],[avgLoss]]</f>
        <v>0.62402673906814343</v>
      </c>
      <c r="M379" s="10">
        <f>100-100/(1+testdata[[#This Row],[rs]])</f>
        <v>38.424659154701239</v>
      </c>
      <c r="N379" s="12">
        <f>(testdata[[#This Row],[close]]-F378)/F378</f>
        <v>-3.5219268348102963E-3</v>
      </c>
      <c r="O379" s="1">
        <f>IF(AND(O378&gt;=0,testdata[[#This Row],[pctGain]]&gt;0),O378+1,IF(AND(O378&lt;=0,testdata[[#This Row],[pctGain]]&lt;0),O378-1,IF(AND(O378&lt;0,testdata[[#This Row],[pctGain]]&gt;0),1,IF(AND(O378&gt;0,testdata[[#This Row],[pctGain]]&lt;0),-1,0))))</f>
        <v>-1</v>
      </c>
      <c r="P379" s="1">
        <f>IF(testdata[[#This Row],[streak]]&gt;O378,testdata[[#This Row],[streak]]-O378,0)</f>
        <v>0</v>
      </c>
      <c r="Q379" s="1">
        <f>IF(testdata[[#This Row],[streak]]&lt;O378,O378-testdata[[#This Row],[streak]],0)</f>
        <v>4</v>
      </c>
      <c r="R379" s="10">
        <f>(R378+testdata[[#This Row],[sGain]])/2</f>
        <v>0.54312336971573505</v>
      </c>
      <c r="S379" s="10">
        <f>(S378+testdata[[#This Row],[sLoss]])/2</f>
        <v>2.083139571043207</v>
      </c>
      <c r="T379" s="10">
        <f>testdata[[#This Row],[avgSgain]]/testdata[[#This Row],[avgSLoss]]</f>
        <v>0.2607234662839929</v>
      </c>
      <c r="U379" s="10">
        <f>100-100/(1+testdata[[#This Row],[sRS]])</f>
        <v>20.680464293448935</v>
      </c>
      <c r="V379" s="19">
        <f>100*IF(testdata[[#This Row],[pctGain]]&gt;MAX(N279:N378),1,IF(testdata[[#This Row],[pctGain]]&lt;MIN(N279:N378),0,COUNTIF(N279:N378,"&lt;"&amp;testdata[[#This Row],[pctGain]])))/100</f>
        <v>27</v>
      </c>
      <c r="W379" s="19">
        <f>(testdata[[#This Row],[rsi(3)]]+testdata[[#This Row],[sRSI(2)]]+testdata[[#This Row],[pctRank(100)]])/3</f>
        <v>28.70170781605006</v>
      </c>
    </row>
    <row r="380" spans="1:23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IF(testdata[[#This Row],[close]]&gt;F379,testdata[[#This Row],[close]]-F379,0)</f>
        <v>2.1499999999999773</v>
      </c>
      <c r="I380" s="2">
        <f>IF(testdata[[#This Row],[close]]&lt;F379,F379-testdata[[#This Row],[close]],0)</f>
        <v>0</v>
      </c>
      <c r="J380" s="2">
        <f>(J379*2+testdata[[#This Row],[gain]])/3</f>
        <v>0.96281555324437618</v>
      </c>
      <c r="K380" s="2">
        <f>(K379*2+testdata[[#This Row],[loss]])/3</f>
        <v>0.39445246680501261</v>
      </c>
      <c r="L380" s="10">
        <f>testdata[[#This Row],[avgGain]]/testdata[[#This Row],[avgLoss]]</f>
        <v>2.4408911954410955</v>
      </c>
      <c r="M380" s="10">
        <f>100-100/(1+testdata[[#This Row],[rs]])</f>
        <v>70.937761666950706</v>
      </c>
      <c r="N380" s="12">
        <f>(testdata[[#This Row],[close]]-F379)/F379</f>
        <v>8.170866111807765E-3</v>
      </c>
      <c r="O380" s="1">
        <f>IF(AND(O379&gt;=0,testdata[[#This Row],[pctGain]]&gt;0),O379+1,IF(AND(O379&lt;=0,testdata[[#This Row],[pctGain]]&lt;0),O379-1,IF(AND(O379&lt;0,testdata[[#This Row],[pctGain]]&gt;0),1,IF(AND(O379&gt;0,testdata[[#This Row],[pctGain]]&lt;0),-1,0))))</f>
        <v>1</v>
      </c>
      <c r="P380" s="1">
        <f>IF(testdata[[#This Row],[streak]]&gt;O379,testdata[[#This Row],[streak]]-O379,0)</f>
        <v>2</v>
      </c>
      <c r="Q380" s="1">
        <f>IF(testdata[[#This Row],[streak]]&lt;O379,O379-testdata[[#This Row],[streak]],0)</f>
        <v>0</v>
      </c>
      <c r="R380" s="10">
        <f>(R379+testdata[[#This Row],[sGain]])/2</f>
        <v>1.2715616848578675</v>
      </c>
      <c r="S380" s="10">
        <f>(S379+testdata[[#This Row],[sLoss]])/2</f>
        <v>1.0415697855216035</v>
      </c>
      <c r="T380" s="10">
        <f>testdata[[#This Row],[avgSgain]]/testdata[[#This Row],[avgSLoss]]</f>
        <v>1.2208127602521488</v>
      </c>
      <c r="U380" s="10">
        <f>100-100/(1+testdata[[#This Row],[sRS]])</f>
        <v>54.971440280878923</v>
      </c>
      <c r="V380" s="19">
        <f>100*IF(testdata[[#This Row],[pctGain]]&gt;MAX(N280:N379),1,IF(testdata[[#This Row],[pctGain]]&lt;MIN(N280:N379),0,COUNTIF(N280:N379,"&lt;"&amp;testdata[[#This Row],[pctGain]])))/100</f>
        <v>77</v>
      </c>
      <c r="W380" s="19">
        <f>(testdata[[#This Row],[rsi(3)]]+testdata[[#This Row],[sRSI(2)]]+testdata[[#This Row],[pctRank(100)]])/3</f>
        <v>67.636400649276538</v>
      </c>
    </row>
    <row r="381" spans="1:23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IF(testdata[[#This Row],[close]]&gt;F380,testdata[[#This Row],[close]]-F380,0)</f>
        <v>2.2400000000000091</v>
      </c>
      <c r="I381" s="2">
        <f>IF(testdata[[#This Row],[close]]&lt;F380,F380-testdata[[#This Row],[close]],0)</f>
        <v>0</v>
      </c>
      <c r="J381" s="2">
        <f>(J380*2+testdata[[#This Row],[gain]])/3</f>
        <v>1.3885437021629203</v>
      </c>
      <c r="K381" s="2">
        <f>(K380*2+testdata[[#This Row],[loss]])/3</f>
        <v>0.26296831120334174</v>
      </c>
      <c r="L381" s="10">
        <f>testdata[[#This Row],[avgGain]]/testdata[[#This Row],[avgLoss]]</f>
        <v>5.2802700667960751</v>
      </c>
      <c r="M381" s="10">
        <f>100-100/(1+testdata[[#This Row],[rs]])</f>
        <v>84.077117872891776</v>
      </c>
      <c r="N381" s="12">
        <f>(testdata[[#This Row],[close]]-F380)/F380</f>
        <v>8.4439083232810963E-3</v>
      </c>
      <c r="O381" s="1">
        <f>IF(AND(O380&gt;=0,testdata[[#This Row],[pctGain]]&gt;0),O380+1,IF(AND(O380&lt;=0,testdata[[#This Row],[pctGain]]&lt;0),O380-1,IF(AND(O380&lt;0,testdata[[#This Row],[pctGain]]&gt;0),1,IF(AND(O380&gt;0,testdata[[#This Row],[pctGain]]&lt;0),-1,0))))</f>
        <v>2</v>
      </c>
      <c r="P381" s="1">
        <f>IF(testdata[[#This Row],[streak]]&gt;O380,testdata[[#This Row],[streak]]-O380,0)</f>
        <v>1</v>
      </c>
      <c r="Q381" s="1">
        <f>IF(testdata[[#This Row],[streak]]&lt;O380,O380-testdata[[#This Row],[streak]],0)</f>
        <v>0</v>
      </c>
      <c r="R381" s="10">
        <f>(R380+testdata[[#This Row],[sGain]])/2</f>
        <v>1.1357808424289337</v>
      </c>
      <c r="S381" s="10">
        <f>(S380+testdata[[#This Row],[sLoss]])/2</f>
        <v>0.52078489276080175</v>
      </c>
      <c r="T381" s="10">
        <f>testdata[[#This Row],[avgSgain]]/testdata[[#This Row],[avgSLoss]]</f>
        <v>2.1809020542203048</v>
      </c>
      <c r="U381" s="10">
        <f>100-100/(1+testdata[[#This Row],[sRS]])</f>
        <v>68.562376868120268</v>
      </c>
      <c r="V381" s="19">
        <f>100*IF(testdata[[#This Row],[pctGain]]&gt;MAX(N281:N380),1,IF(testdata[[#This Row],[pctGain]]&lt;MIN(N281:N380),0,COUNTIF(N281:N380,"&lt;"&amp;testdata[[#This Row],[pctGain]])))/100</f>
        <v>81</v>
      </c>
      <c r="W381" s="19">
        <f>(testdata[[#This Row],[rsi(3)]]+testdata[[#This Row],[sRSI(2)]]+testdata[[#This Row],[pctRank(100)]])/3</f>
        <v>77.879831580337353</v>
      </c>
    </row>
    <row r="382" spans="1:23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IF(testdata[[#This Row],[close]]&gt;F381,testdata[[#This Row],[close]]-F381,0)</f>
        <v>2.410000000000025</v>
      </c>
      <c r="I382" s="2">
        <f>IF(testdata[[#This Row],[close]]&lt;F381,F381-testdata[[#This Row],[close]],0)</f>
        <v>0</v>
      </c>
      <c r="J382" s="2">
        <f>(J381*2+testdata[[#This Row],[gain]])/3</f>
        <v>1.7290291347752884</v>
      </c>
      <c r="K382" s="2">
        <f>(K381*2+testdata[[#This Row],[loss]])/3</f>
        <v>0.1753122074688945</v>
      </c>
      <c r="L382" s="10">
        <f>testdata[[#This Row],[avgGain]]/testdata[[#This Row],[avgLoss]]</f>
        <v>9.8625712364158584</v>
      </c>
      <c r="M382" s="10">
        <f>100-100/(1+testdata[[#This Row],[rs]])</f>
        <v>90.794076483037614</v>
      </c>
      <c r="N382" s="12">
        <f>(testdata[[#This Row],[close]]-F381)/F381</f>
        <v>9.0086722488039225E-3</v>
      </c>
      <c r="O382" s="1">
        <f>IF(AND(O381&gt;=0,testdata[[#This Row],[pctGain]]&gt;0),O381+1,IF(AND(O381&lt;=0,testdata[[#This Row],[pctGain]]&lt;0),O381-1,IF(AND(O381&lt;0,testdata[[#This Row],[pctGain]]&gt;0),1,IF(AND(O381&gt;0,testdata[[#This Row],[pctGain]]&lt;0),-1,0))))</f>
        <v>3</v>
      </c>
      <c r="P382" s="1">
        <f>IF(testdata[[#This Row],[streak]]&gt;O381,testdata[[#This Row],[streak]]-O381,0)</f>
        <v>1</v>
      </c>
      <c r="Q382" s="1">
        <f>IF(testdata[[#This Row],[streak]]&lt;O381,O381-testdata[[#This Row],[streak]],0)</f>
        <v>0</v>
      </c>
      <c r="R382" s="10">
        <f>(R381+testdata[[#This Row],[sGain]])/2</f>
        <v>1.0678904212144669</v>
      </c>
      <c r="S382" s="10">
        <f>(S381+testdata[[#This Row],[sLoss]])/2</f>
        <v>0.26039244638040088</v>
      </c>
      <c r="T382" s="10">
        <f>testdata[[#This Row],[avgSgain]]/testdata[[#This Row],[avgSLoss]]</f>
        <v>4.1010806421566173</v>
      </c>
      <c r="U382" s="10">
        <f>100-100/(1+testdata[[#This Row],[sRS]])</f>
        <v>80.396310700604346</v>
      </c>
      <c r="V382" s="19">
        <f>100*IF(testdata[[#This Row],[pctGain]]&gt;MAX(N282:N381),1,IF(testdata[[#This Row],[pctGain]]&lt;MIN(N282:N381),0,COUNTIF(N282:N381,"&lt;"&amp;testdata[[#This Row],[pctGain]])))/100</f>
        <v>82</v>
      </c>
      <c r="W382" s="19">
        <f>(testdata[[#This Row],[rsi(3)]]+testdata[[#This Row],[sRSI(2)]]+testdata[[#This Row],[pctRank(100)]])/3</f>
        <v>84.396795727880658</v>
      </c>
    </row>
    <row r="383" spans="1:23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IF(testdata[[#This Row],[close]]&gt;F382,testdata[[#This Row],[close]]-F382,0)</f>
        <v>0.96999999999997044</v>
      </c>
      <c r="I383" s="2">
        <f>IF(testdata[[#This Row],[close]]&lt;F382,F382-testdata[[#This Row],[close]],0)</f>
        <v>0</v>
      </c>
      <c r="J383" s="2">
        <f>(J382*2+testdata[[#This Row],[gain]])/3</f>
        <v>1.4760194231835158</v>
      </c>
      <c r="K383" s="2">
        <f>(K382*2+testdata[[#This Row],[loss]])/3</f>
        <v>0.116874804979263</v>
      </c>
      <c r="L383" s="10">
        <f>testdata[[#This Row],[avgGain]]/testdata[[#This Row],[avgLoss]]</f>
        <v>12.629064266206944</v>
      </c>
      <c r="M383" s="10">
        <f>100-100/(1+testdata[[#This Row],[rs]])</f>
        <v>92.662739125242183</v>
      </c>
      <c r="N383" s="12">
        <f>(testdata[[#This Row],[close]]-F382)/F382</f>
        <v>3.5935242470268975E-3</v>
      </c>
      <c r="O383" s="1">
        <f>IF(AND(O382&gt;=0,testdata[[#This Row],[pctGain]]&gt;0),O382+1,IF(AND(O382&lt;=0,testdata[[#This Row],[pctGain]]&lt;0),O382-1,IF(AND(O382&lt;0,testdata[[#This Row],[pctGain]]&gt;0),1,IF(AND(O382&gt;0,testdata[[#This Row],[pctGain]]&lt;0),-1,0))))</f>
        <v>4</v>
      </c>
      <c r="P383" s="1">
        <f>IF(testdata[[#This Row],[streak]]&gt;O382,testdata[[#This Row],[streak]]-O382,0)</f>
        <v>1</v>
      </c>
      <c r="Q383" s="1">
        <f>IF(testdata[[#This Row],[streak]]&lt;O382,O382-testdata[[#This Row],[streak]],0)</f>
        <v>0</v>
      </c>
      <c r="R383" s="10">
        <f>(R382+testdata[[#This Row],[sGain]])/2</f>
        <v>1.0339452106072335</v>
      </c>
      <c r="S383" s="10">
        <f>(S382+testdata[[#This Row],[sLoss]])/2</f>
        <v>0.13019622319020044</v>
      </c>
      <c r="T383" s="10">
        <f>testdata[[#This Row],[avgSgain]]/testdata[[#This Row],[avgSLoss]]</f>
        <v>7.9414378180292422</v>
      </c>
      <c r="U383" s="10">
        <f>100-100/(1+testdata[[#This Row],[sRS]])</f>
        <v>88.816116374665938</v>
      </c>
      <c r="V383" s="19">
        <f>100*IF(testdata[[#This Row],[pctGain]]&gt;MAX(N283:N382),1,IF(testdata[[#This Row],[pctGain]]&lt;MIN(N283:N382),0,COUNTIF(N283:N382,"&lt;"&amp;testdata[[#This Row],[pctGain]])))/100</f>
        <v>68</v>
      </c>
      <c r="W383" s="19">
        <f>(testdata[[#This Row],[rsi(3)]]+testdata[[#This Row],[sRSI(2)]]+testdata[[#This Row],[pctRank(100)]])/3</f>
        <v>83.159618499969369</v>
      </c>
    </row>
    <row r="384" spans="1:23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IF(testdata[[#This Row],[close]]&gt;F383,testdata[[#This Row],[close]]-F383,0)</f>
        <v>0</v>
      </c>
      <c r="I384" s="2">
        <f>IF(testdata[[#This Row],[close]]&lt;F383,F383-testdata[[#This Row],[close]],0)</f>
        <v>1.9799999999999613</v>
      </c>
      <c r="J384" s="2">
        <f>(J383*2+testdata[[#This Row],[gain]])/3</f>
        <v>0.98401294878901047</v>
      </c>
      <c r="K384" s="2">
        <f>(K383*2+testdata[[#This Row],[loss]])/3</f>
        <v>0.73791653665282908</v>
      </c>
      <c r="L384" s="10">
        <f>testdata[[#This Row],[avgGain]]/testdata[[#This Row],[avgLoss]]</f>
        <v>1.333501690113178</v>
      </c>
      <c r="M384" s="10">
        <f>100-100/(1+testdata[[#This Row],[rs]])</f>
        <v>57.145949187142072</v>
      </c>
      <c r="N384" s="12">
        <f>(testdata[[#This Row],[close]]-F383)/F383</f>
        <v>-7.3089700996676324E-3</v>
      </c>
      <c r="O384" s="1">
        <f>IF(AND(O383&gt;=0,testdata[[#This Row],[pctGain]]&gt;0),O383+1,IF(AND(O383&lt;=0,testdata[[#This Row],[pctGain]]&lt;0),O383-1,IF(AND(O383&lt;0,testdata[[#This Row],[pctGain]]&gt;0),1,IF(AND(O383&gt;0,testdata[[#This Row],[pctGain]]&lt;0),-1,0))))</f>
        <v>-1</v>
      </c>
      <c r="P384" s="1">
        <f>IF(testdata[[#This Row],[streak]]&gt;O383,testdata[[#This Row],[streak]]-O383,0)</f>
        <v>0</v>
      </c>
      <c r="Q384" s="1">
        <f>IF(testdata[[#This Row],[streak]]&lt;O383,O383-testdata[[#This Row],[streak]],0)</f>
        <v>5</v>
      </c>
      <c r="R384" s="10">
        <f>(R383+testdata[[#This Row],[sGain]])/2</f>
        <v>0.51697260530361677</v>
      </c>
      <c r="S384" s="10">
        <f>(S383+testdata[[#This Row],[sLoss]])/2</f>
        <v>2.5650981115951001</v>
      </c>
      <c r="T384" s="10">
        <f>testdata[[#This Row],[avgSgain]]/testdata[[#This Row],[avgSLoss]]</f>
        <v>0.20154106502465849</v>
      </c>
      <c r="U384" s="10">
        <f>100-100/(1+testdata[[#This Row],[sRS]])</f>
        <v>16.773547812160913</v>
      </c>
      <c r="V384" s="19">
        <f>100*IF(testdata[[#This Row],[pctGain]]&gt;MAX(N284:N383),1,IF(testdata[[#This Row],[pctGain]]&lt;MIN(N284:N383),0,COUNTIF(N284:N383,"&lt;"&amp;testdata[[#This Row],[pctGain]])))/100</f>
        <v>15</v>
      </c>
      <c r="W384" s="19">
        <f>(testdata[[#This Row],[rsi(3)]]+testdata[[#This Row],[sRSI(2)]]+testdata[[#This Row],[pctRank(100)]])/3</f>
        <v>29.639832333100998</v>
      </c>
    </row>
    <row r="385" spans="1:23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IF(testdata[[#This Row],[close]]&gt;F384,testdata[[#This Row],[close]]-F384,0)</f>
        <v>2.4399999999999977</v>
      </c>
      <c r="I385" s="2">
        <f>IF(testdata[[#This Row],[close]]&lt;F384,F384-testdata[[#This Row],[close]],0)</f>
        <v>0</v>
      </c>
      <c r="J385" s="2">
        <f>(J384*2+testdata[[#This Row],[gain]])/3</f>
        <v>1.4693419658593394</v>
      </c>
      <c r="K385" s="2">
        <f>(K384*2+testdata[[#This Row],[loss]])/3</f>
        <v>0.49194435776855272</v>
      </c>
      <c r="L385" s="10">
        <f>testdata[[#This Row],[avgGain]]/testdata[[#This Row],[avgLoss]]</f>
        <v>2.9868051999300036</v>
      </c>
      <c r="M385" s="10">
        <f>100-100/(1+testdata[[#This Row],[rs]])</f>
        <v>74.9172595636838</v>
      </c>
      <c r="N385" s="12">
        <f>(testdata[[#This Row],[close]]-F384)/F384</f>
        <v>9.0733303584709119E-3</v>
      </c>
      <c r="O385" s="1">
        <f>IF(AND(O384&gt;=0,testdata[[#This Row],[pctGain]]&gt;0),O384+1,IF(AND(O384&lt;=0,testdata[[#This Row],[pctGain]]&lt;0),O384-1,IF(AND(O384&lt;0,testdata[[#This Row],[pctGain]]&gt;0),1,IF(AND(O384&gt;0,testdata[[#This Row],[pctGain]]&lt;0),-1,0))))</f>
        <v>1</v>
      </c>
      <c r="P385" s="1">
        <f>IF(testdata[[#This Row],[streak]]&gt;O384,testdata[[#This Row],[streak]]-O384,0)</f>
        <v>2</v>
      </c>
      <c r="Q385" s="1">
        <f>IF(testdata[[#This Row],[streak]]&lt;O384,O384-testdata[[#This Row],[streak]],0)</f>
        <v>0</v>
      </c>
      <c r="R385" s="10">
        <f>(R384+testdata[[#This Row],[sGain]])/2</f>
        <v>1.2584863026518085</v>
      </c>
      <c r="S385" s="10">
        <f>(S384+testdata[[#This Row],[sLoss]])/2</f>
        <v>1.2825490557975501</v>
      </c>
      <c r="T385" s="10">
        <f>testdata[[#This Row],[avgSgain]]/testdata[[#This Row],[avgSLoss]]</f>
        <v>0.98123833701567209</v>
      </c>
      <c r="U385" s="10">
        <f>100-100/(1+testdata[[#This Row],[sRS]])</f>
        <v>49.526516758892612</v>
      </c>
      <c r="V385" s="19">
        <f>100*IF(testdata[[#This Row],[pctGain]]&gt;MAX(N285:N384),1,IF(testdata[[#This Row],[pctGain]]&lt;MIN(N285:N384),0,COUNTIF(N285:N384,"&lt;"&amp;testdata[[#This Row],[pctGain]])))/100</f>
        <v>84</v>
      </c>
      <c r="W385" s="19">
        <f>(testdata[[#This Row],[rsi(3)]]+testdata[[#This Row],[sRSI(2)]]+testdata[[#This Row],[pctRank(100)]])/3</f>
        <v>69.481258774192142</v>
      </c>
    </row>
    <row r="386" spans="1:23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IF(testdata[[#This Row],[close]]&gt;F385,testdata[[#This Row],[close]]-F385,0)</f>
        <v>0.20999999999997954</v>
      </c>
      <c r="I386" s="2">
        <f>IF(testdata[[#This Row],[close]]&lt;F385,F385-testdata[[#This Row],[close]],0)</f>
        <v>0</v>
      </c>
      <c r="J386" s="2">
        <f>(J385*2+testdata[[#This Row],[gain]])/3</f>
        <v>1.049561310572886</v>
      </c>
      <c r="K386" s="2">
        <f>(K385*2+testdata[[#This Row],[loss]])/3</f>
        <v>0.32796290517903515</v>
      </c>
      <c r="L386" s="10">
        <f>testdata[[#This Row],[avgGain]]/testdata[[#This Row],[avgLoss]]</f>
        <v>3.2002439727137126</v>
      </c>
      <c r="M386" s="10">
        <f>100-100/(1+testdata[[#This Row],[rs]])</f>
        <v>76.191859175410812</v>
      </c>
      <c r="N386" s="12">
        <f>(testdata[[#This Row],[close]]-F385)/F385</f>
        <v>7.7387971698105666E-4</v>
      </c>
      <c r="O386" s="1">
        <f>IF(AND(O385&gt;=0,testdata[[#This Row],[pctGain]]&gt;0),O385+1,IF(AND(O385&lt;=0,testdata[[#This Row],[pctGain]]&lt;0),O385-1,IF(AND(O385&lt;0,testdata[[#This Row],[pctGain]]&gt;0),1,IF(AND(O385&gt;0,testdata[[#This Row],[pctGain]]&lt;0),-1,0))))</f>
        <v>2</v>
      </c>
      <c r="P386" s="1">
        <f>IF(testdata[[#This Row],[streak]]&gt;O385,testdata[[#This Row],[streak]]-O385,0)</f>
        <v>1</v>
      </c>
      <c r="Q386" s="1">
        <f>IF(testdata[[#This Row],[streak]]&lt;O385,O385-testdata[[#This Row],[streak]],0)</f>
        <v>0</v>
      </c>
      <c r="R386" s="10">
        <f>(R385+testdata[[#This Row],[sGain]])/2</f>
        <v>1.1292431513259042</v>
      </c>
      <c r="S386" s="10">
        <f>(S385+testdata[[#This Row],[sLoss]])/2</f>
        <v>0.64127452789877504</v>
      </c>
      <c r="T386" s="10">
        <f>testdata[[#This Row],[avgSgain]]/testdata[[#This Row],[avgSLoss]]</f>
        <v>1.7609356090066857</v>
      </c>
      <c r="U386" s="10">
        <f>100-100/(1+testdata[[#This Row],[sRS]])</f>
        <v>63.780393981742499</v>
      </c>
      <c r="V386" s="19">
        <f>100*IF(testdata[[#This Row],[pctGain]]&gt;MAX(N286:N385),1,IF(testdata[[#This Row],[pctGain]]&lt;MIN(N286:N385),0,COUNTIF(N286:N385,"&lt;"&amp;testdata[[#This Row],[pctGain]])))/100</f>
        <v>49</v>
      </c>
      <c r="W386" s="19">
        <f>(testdata[[#This Row],[rsi(3)]]+testdata[[#This Row],[sRSI(2)]]+testdata[[#This Row],[pctRank(100)]])/3</f>
        <v>62.990751052384439</v>
      </c>
    </row>
    <row r="387" spans="1:23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IF(testdata[[#This Row],[close]]&gt;F386,testdata[[#This Row],[close]]-F386,0)</f>
        <v>0</v>
      </c>
      <c r="I387" s="2">
        <f>IF(testdata[[#This Row],[close]]&lt;F386,F386-testdata[[#This Row],[close]],0)</f>
        <v>0.24000000000000909</v>
      </c>
      <c r="J387" s="2">
        <f>(J386*2+testdata[[#This Row],[gain]])/3</f>
        <v>0.69970754038192406</v>
      </c>
      <c r="K387" s="2">
        <f>(K386*2+testdata[[#This Row],[loss]])/3</f>
        <v>0.29864193678602646</v>
      </c>
      <c r="L387" s="10">
        <f>testdata[[#This Row],[avgGain]]/testdata[[#This Row],[avgLoss]]</f>
        <v>2.3429647822142825</v>
      </c>
      <c r="M387" s="10">
        <f>100-100/(1+testdata[[#This Row],[rs]])</f>
        <v>70.086433296565303</v>
      </c>
      <c r="N387" s="12">
        <f>(testdata[[#This Row],[close]]-F386)/F386</f>
        <v>-8.8375004602868172E-4</v>
      </c>
      <c r="O387" s="1">
        <f>IF(AND(O386&gt;=0,testdata[[#This Row],[pctGain]]&gt;0),O386+1,IF(AND(O386&lt;=0,testdata[[#This Row],[pctGain]]&lt;0),O386-1,IF(AND(O386&lt;0,testdata[[#This Row],[pctGain]]&gt;0),1,IF(AND(O386&gt;0,testdata[[#This Row],[pctGain]]&lt;0),-1,0))))</f>
        <v>-1</v>
      </c>
      <c r="P387" s="1">
        <f>IF(testdata[[#This Row],[streak]]&gt;O386,testdata[[#This Row],[streak]]-O386,0)</f>
        <v>0</v>
      </c>
      <c r="Q387" s="1">
        <f>IF(testdata[[#This Row],[streak]]&lt;O386,O386-testdata[[#This Row],[streak]],0)</f>
        <v>3</v>
      </c>
      <c r="R387" s="10">
        <f>(R386+testdata[[#This Row],[sGain]])/2</f>
        <v>0.56462157566295212</v>
      </c>
      <c r="S387" s="10">
        <f>(S386+testdata[[#This Row],[sLoss]])/2</f>
        <v>1.8206372639493875</v>
      </c>
      <c r="T387" s="10">
        <f>testdata[[#This Row],[avgSgain]]/testdata[[#This Row],[avgSLoss]]</f>
        <v>0.3101230469369588</v>
      </c>
      <c r="U387" s="10">
        <f>100-100/(1+testdata[[#This Row],[sRS]])</f>
        <v>23.671291613564094</v>
      </c>
      <c r="V387" s="19">
        <f>100*IF(testdata[[#This Row],[pctGain]]&gt;MAX(N287:N386),1,IF(testdata[[#This Row],[pctGain]]&lt;MIN(N287:N386),0,COUNTIF(N287:N386,"&lt;"&amp;testdata[[#This Row],[pctGain]])))/100</f>
        <v>40</v>
      </c>
      <c r="W387" s="19">
        <f>(testdata[[#This Row],[rsi(3)]]+testdata[[#This Row],[sRSI(2)]]+testdata[[#This Row],[pctRank(100)]])/3</f>
        <v>44.58590830337647</v>
      </c>
    </row>
    <row r="388" spans="1:23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IF(testdata[[#This Row],[close]]&gt;F387,testdata[[#This Row],[close]]-F387,0)</f>
        <v>1.1000000000000227</v>
      </c>
      <c r="I388" s="2">
        <f>IF(testdata[[#This Row],[close]]&lt;F387,F387-testdata[[#This Row],[close]],0)</f>
        <v>0</v>
      </c>
      <c r="J388" s="2">
        <f>(J387*2+testdata[[#This Row],[gain]])/3</f>
        <v>0.83313836025462373</v>
      </c>
      <c r="K388" s="2">
        <f>(K387*2+testdata[[#This Row],[loss]])/3</f>
        <v>0.19909462452401763</v>
      </c>
      <c r="L388" s="10">
        <f>testdata[[#This Row],[avgGain]]/testdata[[#This Row],[avgLoss]]</f>
        <v>4.1846351313926045</v>
      </c>
      <c r="M388" s="10">
        <f>100-100/(1+testdata[[#This Row],[rs]])</f>
        <v>80.712239633893049</v>
      </c>
      <c r="N388" s="12">
        <f>(testdata[[#This Row],[close]]-F387)/F387</f>
        <v>4.0541038587698476E-3</v>
      </c>
      <c r="O388" s="1">
        <f>IF(AND(O387&gt;=0,testdata[[#This Row],[pctGain]]&gt;0),O387+1,IF(AND(O387&lt;=0,testdata[[#This Row],[pctGain]]&lt;0),O387-1,IF(AND(O387&lt;0,testdata[[#This Row],[pctGain]]&gt;0),1,IF(AND(O387&gt;0,testdata[[#This Row],[pctGain]]&lt;0),-1,0))))</f>
        <v>1</v>
      </c>
      <c r="P388" s="1">
        <f>IF(testdata[[#This Row],[streak]]&gt;O387,testdata[[#This Row],[streak]]-O387,0)</f>
        <v>2</v>
      </c>
      <c r="Q388" s="1">
        <f>IF(testdata[[#This Row],[streak]]&lt;O387,O387-testdata[[#This Row],[streak]],0)</f>
        <v>0</v>
      </c>
      <c r="R388" s="10">
        <f>(R387+testdata[[#This Row],[sGain]])/2</f>
        <v>1.2823107878314761</v>
      </c>
      <c r="S388" s="10">
        <f>(S387+testdata[[#This Row],[sLoss]])/2</f>
        <v>0.91031863197469376</v>
      </c>
      <c r="T388" s="10">
        <f>testdata[[#This Row],[avgSgain]]/testdata[[#This Row],[avgSLoss]]</f>
        <v>1.4086395057627727</v>
      </c>
      <c r="U388" s="10">
        <f>100-100/(1+testdata[[#This Row],[sRS]])</f>
        <v>58.482786751298512</v>
      </c>
      <c r="V388" s="19">
        <f>100*IF(testdata[[#This Row],[pctGain]]&gt;MAX(N288:N387),1,IF(testdata[[#This Row],[pctGain]]&lt;MIN(N288:N387),0,COUNTIF(N288:N387,"&lt;"&amp;testdata[[#This Row],[pctGain]])))/100</f>
        <v>69</v>
      </c>
      <c r="W388" s="19">
        <f>(testdata[[#This Row],[rsi(3)]]+testdata[[#This Row],[sRSI(2)]]+testdata[[#This Row],[pctRank(100)]])/3</f>
        <v>69.398342128397189</v>
      </c>
    </row>
    <row r="389" spans="1:23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IF(testdata[[#This Row],[close]]&gt;F388,testdata[[#This Row],[close]]-F388,0)</f>
        <v>0.56999999999999318</v>
      </c>
      <c r="I389" s="2">
        <f>IF(testdata[[#This Row],[close]]&lt;F388,F388-testdata[[#This Row],[close]],0)</f>
        <v>0</v>
      </c>
      <c r="J389" s="2">
        <f>(J388*2+testdata[[#This Row],[gain]])/3</f>
        <v>0.74542557350308025</v>
      </c>
      <c r="K389" s="2">
        <f>(K388*2+testdata[[#This Row],[loss]])/3</f>
        <v>0.13272974968267842</v>
      </c>
      <c r="L389" s="10">
        <f>testdata[[#This Row],[avgGain]]/testdata[[#This Row],[avgLoss]]</f>
        <v>5.616115266435707</v>
      </c>
      <c r="M389" s="10">
        <f>100-100/(1+testdata[[#This Row],[rs]])</f>
        <v>84.885390297337892</v>
      </c>
      <c r="N389" s="12">
        <f>(testdata[[#This Row],[close]]-F388)/F388</f>
        <v>2.0922805858385389E-3</v>
      </c>
      <c r="O389" s="1">
        <f>IF(AND(O388&gt;=0,testdata[[#This Row],[pctGain]]&gt;0),O388+1,IF(AND(O388&lt;=0,testdata[[#This Row],[pctGain]]&lt;0),O388-1,IF(AND(O388&lt;0,testdata[[#This Row],[pctGain]]&gt;0),1,IF(AND(O388&gt;0,testdata[[#This Row],[pctGain]]&lt;0),-1,0))))</f>
        <v>2</v>
      </c>
      <c r="P389" s="1">
        <f>IF(testdata[[#This Row],[streak]]&gt;O388,testdata[[#This Row],[streak]]-O388,0)</f>
        <v>1</v>
      </c>
      <c r="Q389" s="1">
        <f>IF(testdata[[#This Row],[streak]]&lt;O388,O388-testdata[[#This Row],[streak]],0)</f>
        <v>0</v>
      </c>
      <c r="R389" s="10">
        <f>(R388+testdata[[#This Row],[sGain]])/2</f>
        <v>1.1411553939157382</v>
      </c>
      <c r="S389" s="10">
        <f>(S388+testdata[[#This Row],[sLoss]])/2</f>
        <v>0.45515931598734688</v>
      </c>
      <c r="T389" s="10">
        <f>testdata[[#This Row],[avgSgain]]/testdata[[#This Row],[avgSLoss]]</f>
        <v>2.5071559645885872</v>
      </c>
      <c r="U389" s="10">
        <f>100-100/(1+testdata[[#This Row],[sRS]])</f>
        <v>71.48686827455343</v>
      </c>
      <c r="V389" s="19">
        <f>100*IF(testdata[[#This Row],[pctGain]]&gt;MAX(N289:N388),1,IF(testdata[[#This Row],[pctGain]]&lt;MIN(N289:N388),0,COUNTIF(N289:N388,"&lt;"&amp;testdata[[#This Row],[pctGain]])))/100</f>
        <v>58</v>
      </c>
      <c r="W389" s="19">
        <f>(testdata[[#This Row],[rsi(3)]]+testdata[[#This Row],[sRSI(2)]]+testdata[[#This Row],[pctRank(100)]])/3</f>
        <v>71.457419523963779</v>
      </c>
    </row>
    <row r="390" spans="1:23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IF(testdata[[#This Row],[close]]&gt;F389,testdata[[#This Row],[close]]-F389,0)</f>
        <v>0</v>
      </c>
      <c r="I390" s="2">
        <f>IF(testdata[[#This Row],[close]]&lt;F389,F389-testdata[[#This Row],[close]],0)</f>
        <v>1.0299999999999727</v>
      </c>
      <c r="J390" s="2">
        <f>(J389*2+testdata[[#This Row],[gain]])/3</f>
        <v>0.49695038233538685</v>
      </c>
      <c r="K390" s="2">
        <f>(K389*2+testdata[[#This Row],[loss]])/3</f>
        <v>0.43181983312177658</v>
      </c>
      <c r="L390" s="10">
        <f>testdata[[#This Row],[avgGain]]/testdata[[#This Row],[avgLoss]]</f>
        <v>1.1508280635068537</v>
      </c>
      <c r="M390" s="10">
        <f>100-100/(1+testdata[[#This Row],[rs]])</f>
        <v>53.506278955206994</v>
      </c>
      <c r="N390" s="12">
        <f>(testdata[[#This Row],[close]]-F389)/F389</f>
        <v>-3.7728937728936729E-3</v>
      </c>
      <c r="O390" s="1">
        <f>IF(AND(O389&gt;=0,testdata[[#This Row],[pctGain]]&gt;0),O389+1,IF(AND(O389&lt;=0,testdata[[#This Row],[pctGain]]&lt;0),O389-1,IF(AND(O389&lt;0,testdata[[#This Row],[pctGain]]&gt;0),1,IF(AND(O389&gt;0,testdata[[#This Row],[pctGain]]&lt;0),-1,0))))</f>
        <v>-1</v>
      </c>
      <c r="P390" s="1">
        <f>IF(testdata[[#This Row],[streak]]&gt;O389,testdata[[#This Row],[streak]]-O389,0)</f>
        <v>0</v>
      </c>
      <c r="Q390" s="1">
        <f>IF(testdata[[#This Row],[streak]]&lt;O389,O389-testdata[[#This Row],[streak]],0)</f>
        <v>3</v>
      </c>
      <c r="R390" s="10">
        <f>(R389+testdata[[#This Row],[sGain]])/2</f>
        <v>0.57057769695786908</v>
      </c>
      <c r="S390" s="10">
        <f>(S389+testdata[[#This Row],[sLoss]])/2</f>
        <v>1.7275796579936735</v>
      </c>
      <c r="T390" s="10">
        <f>testdata[[#This Row],[avgSgain]]/testdata[[#This Row],[avgSLoss]]</f>
        <v>0.33027576720862184</v>
      </c>
      <c r="U390" s="10">
        <f>100-100/(1+testdata[[#This Row],[sRS]])</f>
        <v>24.827616600252327</v>
      </c>
      <c r="V390" s="19">
        <f>100*IF(testdata[[#This Row],[pctGain]]&gt;MAX(N290:N389),1,IF(testdata[[#This Row],[pctGain]]&lt;MIN(N290:N389),0,COUNTIF(N290:N389,"&lt;"&amp;testdata[[#This Row],[pctGain]])))/100</f>
        <v>25</v>
      </c>
      <c r="W390" s="19">
        <f>(testdata[[#This Row],[rsi(3)]]+testdata[[#This Row],[sRSI(2)]]+testdata[[#This Row],[pctRank(100)]])/3</f>
        <v>34.444631851819771</v>
      </c>
    </row>
    <row r="391" spans="1:23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IF(testdata[[#This Row],[close]]&gt;F390,testdata[[#This Row],[close]]-F390,0)</f>
        <v>0</v>
      </c>
      <c r="I391" s="2">
        <f>IF(testdata[[#This Row],[close]]&lt;F390,F390-testdata[[#This Row],[close]],0)</f>
        <v>0.31000000000000227</v>
      </c>
      <c r="J391" s="2">
        <f>(J390*2+testdata[[#This Row],[gain]])/3</f>
        <v>0.33130025489025788</v>
      </c>
      <c r="K391" s="2">
        <f>(K390*2+testdata[[#This Row],[loss]])/3</f>
        <v>0.3912132220811852</v>
      </c>
      <c r="L391" s="10">
        <f>testdata[[#This Row],[avgGain]]/testdata[[#This Row],[avgLoss]]</f>
        <v>0.84685341954394866</v>
      </c>
      <c r="M391" s="10">
        <f>100-100/(1+testdata[[#This Row],[rs]])</f>
        <v>45.853851235961422</v>
      </c>
      <c r="N391" s="12">
        <f>(testdata[[#This Row],[close]]-F390)/F390</f>
        <v>-1.1398315990734354E-3</v>
      </c>
      <c r="O391" s="1">
        <f>IF(AND(O390&gt;=0,testdata[[#This Row],[pctGain]]&gt;0),O390+1,IF(AND(O390&lt;=0,testdata[[#This Row],[pctGain]]&lt;0),O390-1,IF(AND(O390&lt;0,testdata[[#This Row],[pctGain]]&gt;0),1,IF(AND(O390&gt;0,testdata[[#This Row],[pctGain]]&lt;0),-1,0))))</f>
        <v>-2</v>
      </c>
      <c r="P391" s="1">
        <f>IF(testdata[[#This Row],[streak]]&gt;O390,testdata[[#This Row],[streak]]-O390,0)</f>
        <v>0</v>
      </c>
      <c r="Q391" s="1">
        <f>IF(testdata[[#This Row],[streak]]&lt;O390,O390-testdata[[#This Row],[streak]],0)</f>
        <v>1</v>
      </c>
      <c r="R391" s="10">
        <f>(R390+testdata[[#This Row],[sGain]])/2</f>
        <v>0.28528884847893454</v>
      </c>
      <c r="S391" s="10">
        <f>(S390+testdata[[#This Row],[sLoss]])/2</f>
        <v>1.3637898289968367</v>
      </c>
      <c r="T391" s="10">
        <f>testdata[[#This Row],[avgSgain]]/testdata[[#This Row],[avgSLoss]]</f>
        <v>0.20918827990437835</v>
      </c>
      <c r="U391" s="10">
        <f>100-100/(1+testdata[[#This Row],[sRS]])</f>
        <v>17.299893108533993</v>
      </c>
      <c r="V391" s="19">
        <f>100*IF(testdata[[#This Row],[pctGain]]&gt;MAX(N291:N390),1,IF(testdata[[#This Row],[pctGain]]&lt;MIN(N291:N390),0,COUNTIF(N291:N390,"&lt;"&amp;testdata[[#This Row],[pctGain]])))/100</f>
        <v>39</v>
      </c>
      <c r="W391" s="19">
        <f>(testdata[[#This Row],[rsi(3)]]+testdata[[#This Row],[sRSI(2)]]+testdata[[#This Row],[pctRank(100)]])/3</f>
        <v>34.0512481148318</v>
      </c>
    </row>
    <row r="392" spans="1:23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IF(testdata[[#This Row],[close]]&gt;F391,testdata[[#This Row],[close]]-F391,0)</f>
        <v>0.5</v>
      </c>
      <c r="I392" s="2">
        <f>IF(testdata[[#This Row],[close]]&lt;F391,F391-testdata[[#This Row],[close]],0)</f>
        <v>0</v>
      </c>
      <c r="J392" s="2">
        <f>(J391*2+testdata[[#This Row],[gain]])/3</f>
        <v>0.38753350326017194</v>
      </c>
      <c r="K392" s="2">
        <f>(K391*2+testdata[[#This Row],[loss]])/3</f>
        <v>0.26080881472079015</v>
      </c>
      <c r="L392" s="10">
        <f>testdata[[#This Row],[avgGain]]/testdata[[#This Row],[avgLoss]]</f>
        <v>1.4858911255551213</v>
      </c>
      <c r="M392" s="10">
        <f>100-100/(1+testdata[[#This Row],[rs]])</f>
        <v>59.77297679210745</v>
      </c>
      <c r="N392" s="12">
        <f>(testdata[[#This Row],[close]]-F391)/F391</f>
        <v>1.8405359640727378E-3</v>
      </c>
      <c r="O392" s="1">
        <f>IF(AND(O391&gt;=0,testdata[[#This Row],[pctGain]]&gt;0),O391+1,IF(AND(O391&lt;=0,testdata[[#This Row],[pctGain]]&lt;0),O391-1,IF(AND(O391&lt;0,testdata[[#This Row],[pctGain]]&gt;0),1,IF(AND(O391&gt;0,testdata[[#This Row],[pctGain]]&lt;0),-1,0))))</f>
        <v>1</v>
      </c>
      <c r="P392" s="1">
        <f>IF(testdata[[#This Row],[streak]]&gt;O391,testdata[[#This Row],[streak]]-O391,0)</f>
        <v>3</v>
      </c>
      <c r="Q392" s="1">
        <f>IF(testdata[[#This Row],[streak]]&lt;O391,O391-testdata[[#This Row],[streak]],0)</f>
        <v>0</v>
      </c>
      <c r="R392" s="10">
        <f>(R391+testdata[[#This Row],[sGain]])/2</f>
        <v>1.6426444242394673</v>
      </c>
      <c r="S392" s="10">
        <f>(S391+testdata[[#This Row],[sLoss]])/2</f>
        <v>0.68189491449841833</v>
      </c>
      <c r="T392" s="10">
        <f>testdata[[#This Row],[avgSgain]]/testdata[[#This Row],[avgSLoss]]</f>
        <v>2.4089407169838593</v>
      </c>
      <c r="U392" s="10">
        <f>100-100/(1+testdata[[#This Row],[sRS]])</f>
        <v>70.665374290088167</v>
      </c>
      <c r="V392" s="19">
        <f>100*IF(testdata[[#This Row],[pctGain]]&gt;MAX(N292:N391),1,IF(testdata[[#This Row],[pctGain]]&lt;MIN(N292:N391),0,COUNTIF(N292:N391,"&lt;"&amp;testdata[[#This Row],[pctGain]])))/100</f>
        <v>59</v>
      </c>
      <c r="W392" s="19">
        <f>(testdata[[#This Row],[rsi(3)]]+testdata[[#This Row],[sRSI(2)]]+testdata[[#This Row],[pctRank(100)]])/3</f>
        <v>63.146117027398539</v>
      </c>
    </row>
    <row r="393" spans="1:23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IF(testdata[[#This Row],[close]]&gt;F392,testdata[[#This Row],[close]]-F392,0)</f>
        <v>1.3699999999999477</v>
      </c>
      <c r="I393" s="2">
        <f>IF(testdata[[#This Row],[close]]&lt;F392,F392-testdata[[#This Row],[close]],0)</f>
        <v>0</v>
      </c>
      <c r="J393" s="2">
        <f>(J392*2+testdata[[#This Row],[gain]])/3</f>
        <v>0.71502233550676386</v>
      </c>
      <c r="K393" s="2">
        <f>(K392*2+testdata[[#This Row],[loss]])/3</f>
        <v>0.17387254314719344</v>
      </c>
      <c r="L393" s="10">
        <f>testdata[[#This Row],[avgGain]]/testdata[[#This Row],[avgLoss]]</f>
        <v>4.1123360972609397</v>
      </c>
      <c r="M393" s="10">
        <f>100-100/(1+testdata[[#This Row],[rs]])</f>
        <v>80.439470704287714</v>
      </c>
      <c r="N393" s="12">
        <f>(testdata[[#This Row],[close]]-F392)/F392</f>
        <v>5.0338036449145635E-3</v>
      </c>
      <c r="O393" s="1">
        <f>IF(AND(O392&gt;=0,testdata[[#This Row],[pctGain]]&gt;0),O392+1,IF(AND(O392&lt;=0,testdata[[#This Row],[pctGain]]&lt;0),O392-1,IF(AND(O392&lt;0,testdata[[#This Row],[pctGain]]&gt;0),1,IF(AND(O392&gt;0,testdata[[#This Row],[pctGain]]&lt;0),-1,0))))</f>
        <v>2</v>
      </c>
      <c r="P393" s="1">
        <f>IF(testdata[[#This Row],[streak]]&gt;O392,testdata[[#This Row],[streak]]-O392,0)</f>
        <v>1</v>
      </c>
      <c r="Q393" s="1">
        <f>IF(testdata[[#This Row],[streak]]&lt;O392,O392-testdata[[#This Row],[streak]],0)</f>
        <v>0</v>
      </c>
      <c r="R393" s="10">
        <f>(R392+testdata[[#This Row],[sGain]])/2</f>
        <v>1.3213222121197337</v>
      </c>
      <c r="S393" s="10">
        <f>(S392+testdata[[#This Row],[sLoss]])/2</f>
        <v>0.34094745724920916</v>
      </c>
      <c r="T393" s="10">
        <f>testdata[[#This Row],[avgSgain]]/testdata[[#This Row],[avgSLoss]]</f>
        <v>3.8754423417035135</v>
      </c>
      <c r="U393" s="10">
        <f>100-100/(1+testdata[[#This Row],[sRS]])</f>
        <v>79.489040585175019</v>
      </c>
      <c r="V393" s="19">
        <f>100*IF(testdata[[#This Row],[pctGain]]&gt;MAX(N293:N392),1,IF(testdata[[#This Row],[pctGain]]&lt;MIN(N293:N392),0,COUNTIF(N293:N392,"&lt;"&amp;testdata[[#This Row],[pctGain]])))/100</f>
        <v>75</v>
      </c>
      <c r="W393" s="19">
        <f>(testdata[[#This Row],[rsi(3)]]+testdata[[#This Row],[sRSI(2)]]+testdata[[#This Row],[pctRank(100)]])/3</f>
        <v>78.30950376315424</v>
      </c>
    </row>
    <row r="394" spans="1:23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IF(testdata[[#This Row],[close]]&gt;F393,testdata[[#This Row],[close]]-F393,0)</f>
        <v>2.3400000000000318</v>
      </c>
      <c r="I394" s="2">
        <f>IF(testdata[[#This Row],[close]]&lt;F393,F393-testdata[[#This Row],[close]],0)</f>
        <v>0</v>
      </c>
      <c r="J394" s="2">
        <f>(J393*2+testdata[[#This Row],[gain]])/3</f>
        <v>1.25668155700452</v>
      </c>
      <c r="K394" s="2">
        <f>(K393*2+testdata[[#This Row],[loss]])/3</f>
        <v>0.11591502876479563</v>
      </c>
      <c r="L394" s="10">
        <f>testdata[[#This Row],[avgGain]]/testdata[[#This Row],[avgLoss]]</f>
        <v>10.841403141558679</v>
      </c>
      <c r="M394" s="10">
        <f>100-100/(1+testdata[[#This Row],[rs]])</f>
        <v>91.555054852491324</v>
      </c>
      <c r="N394" s="12">
        <f>(testdata[[#This Row],[close]]-F393)/F393</f>
        <v>8.5548203122145002E-3</v>
      </c>
      <c r="O394" s="1">
        <f>IF(AND(O393&gt;=0,testdata[[#This Row],[pctGain]]&gt;0),O393+1,IF(AND(O393&lt;=0,testdata[[#This Row],[pctGain]]&lt;0),O393-1,IF(AND(O393&lt;0,testdata[[#This Row],[pctGain]]&gt;0),1,IF(AND(O393&gt;0,testdata[[#This Row],[pctGain]]&lt;0),-1,0))))</f>
        <v>3</v>
      </c>
      <c r="P394" s="1">
        <f>IF(testdata[[#This Row],[streak]]&gt;O393,testdata[[#This Row],[streak]]-O393,0)</f>
        <v>1</v>
      </c>
      <c r="Q394" s="1">
        <f>IF(testdata[[#This Row],[streak]]&lt;O393,O393-testdata[[#This Row],[streak]],0)</f>
        <v>0</v>
      </c>
      <c r="R394" s="10">
        <f>(R393+testdata[[#This Row],[sGain]])/2</f>
        <v>1.1606611060598668</v>
      </c>
      <c r="S394" s="10">
        <f>(S393+testdata[[#This Row],[sLoss]])/2</f>
        <v>0.17047372862460458</v>
      </c>
      <c r="T394" s="10">
        <f>testdata[[#This Row],[avgSgain]]/testdata[[#This Row],[avgSLoss]]</f>
        <v>6.8084455911428217</v>
      </c>
      <c r="U394" s="10">
        <f>100-100/(1+testdata[[#This Row],[sRS]])</f>
        <v>87.193353807391475</v>
      </c>
      <c r="V394" s="19">
        <f>100*IF(testdata[[#This Row],[pctGain]]&gt;MAX(N294:N393),1,IF(testdata[[#This Row],[pctGain]]&lt;MIN(N294:N393),0,COUNTIF(N294:N393,"&lt;"&amp;testdata[[#This Row],[pctGain]])))/100</f>
        <v>84</v>
      </c>
      <c r="W394" s="19">
        <f>(testdata[[#This Row],[rsi(3)]]+testdata[[#This Row],[sRSI(2)]]+testdata[[#This Row],[pctRank(100)]])/3</f>
        <v>87.58280288662759</v>
      </c>
    </row>
    <row r="395" spans="1:23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IF(testdata[[#This Row],[close]]&gt;F394,testdata[[#This Row],[close]]-F394,0)</f>
        <v>0</v>
      </c>
      <c r="I395" s="2">
        <f>IF(testdata[[#This Row],[close]]&lt;F394,F394-testdata[[#This Row],[close]],0)</f>
        <v>0.66000000000002501</v>
      </c>
      <c r="J395" s="2">
        <f>(J394*2+testdata[[#This Row],[gain]])/3</f>
        <v>0.83778770466968</v>
      </c>
      <c r="K395" s="2">
        <f>(K394*2+testdata[[#This Row],[loss]])/3</f>
        <v>0.29727668584320543</v>
      </c>
      <c r="L395" s="10">
        <f>testdata[[#This Row],[avgGain]]/testdata[[#This Row],[avgLoss]]</f>
        <v>2.8182085732466748</v>
      </c>
      <c r="M395" s="10">
        <f>100-100/(1+testdata[[#This Row],[rs]])</f>
        <v>73.809707332208774</v>
      </c>
      <c r="N395" s="12">
        <f>(testdata[[#This Row],[close]]-F394)/F394</f>
        <v>-2.3924312176025844E-3</v>
      </c>
      <c r="O395" s="1">
        <f>IF(AND(O394&gt;=0,testdata[[#This Row],[pctGain]]&gt;0),O394+1,IF(AND(O394&lt;=0,testdata[[#This Row],[pctGain]]&lt;0),O394-1,IF(AND(O394&lt;0,testdata[[#This Row],[pctGain]]&gt;0),1,IF(AND(O394&gt;0,testdata[[#This Row],[pctGain]]&lt;0),-1,0))))</f>
        <v>-1</v>
      </c>
      <c r="P395" s="1">
        <f>IF(testdata[[#This Row],[streak]]&gt;O394,testdata[[#This Row],[streak]]-O394,0)</f>
        <v>0</v>
      </c>
      <c r="Q395" s="1">
        <f>IF(testdata[[#This Row],[streak]]&lt;O394,O394-testdata[[#This Row],[streak]],0)</f>
        <v>4</v>
      </c>
      <c r="R395" s="10">
        <f>(R394+testdata[[#This Row],[sGain]])/2</f>
        <v>0.58033055302993342</v>
      </c>
      <c r="S395" s="10">
        <f>(S394+testdata[[#This Row],[sLoss]])/2</f>
        <v>2.0852368643123023</v>
      </c>
      <c r="T395" s="10">
        <f>testdata[[#This Row],[avgSgain]]/testdata[[#This Row],[avgSLoss]]</f>
        <v>0.27830438016993464</v>
      </c>
      <c r="U395" s="10">
        <f>100-100/(1+testdata[[#This Row],[sRS]])</f>
        <v>21.771370300157884</v>
      </c>
      <c r="V395" s="19">
        <f>100*IF(testdata[[#This Row],[pctGain]]&gt;MAX(N295:N394),1,IF(testdata[[#This Row],[pctGain]]&lt;MIN(N295:N394),0,COUNTIF(N295:N394,"&lt;"&amp;testdata[[#This Row],[pctGain]])))/100</f>
        <v>29</v>
      </c>
      <c r="W395" s="19">
        <f>(testdata[[#This Row],[rsi(3)]]+testdata[[#This Row],[sRSI(2)]]+testdata[[#This Row],[pctRank(100)]])/3</f>
        <v>41.52702587745555</v>
      </c>
    </row>
    <row r="396" spans="1:23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IF(testdata[[#This Row],[close]]&gt;F395,testdata[[#This Row],[close]]-F395,0)</f>
        <v>0</v>
      </c>
      <c r="I396" s="2">
        <f>IF(testdata[[#This Row],[close]]&lt;F395,F395-testdata[[#This Row],[close]],0)</f>
        <v>1.8599999999999568</v>
      </c>
      <c r="J396" s="2">
        <f>(J395*2+testdata[[#This Row],[gain]])/3</f>
        <v>0.5585251364464533</v>
      </c>
      <c r="K396" s="2">
        <f>(K395*2+testdata[[#This Row],[loss]])/3</f>
        <v>0.81818445722878919</v>
      </c>
      <c r="L396" s="10">
        <f>testdata[[#This Row],[avgGain]]/testdata[[#This Row],[avgLoss]]</f>
        <v>0.68263963157915708</v>
      </c>
      <c r="M396" s="10">
        <f>100-100/(1+testdata[[#This Row],[rs]])</f>
        <v>40.56956812187407</v>
      </c>
      <c r="N396" s="12">
        <f>(testdata[[#This Row],[close]]-F395)/F395</f>
        <v>-6.7584753460991857E-3</v>
      </c>
      <c r="O396" s="1">
        <f>IF(AND(O395&gt;=0,testdata[[#This Row],[pctGain]]&gt;0),O395+1,IF(AND(O395&lt;=0,testdata[[#This Row],[pctGain]]&lt;0),O395-1,IF(AND(O395&lt;0,testdata[[#This Row],[pctGain]]&gt;0),1,IF(AND(O395&gt;0,testdata[[#This Row],[pctGain]]&lt;0),-1,0))))</f>
        <v>-2</v>
      </c>
      <c r="P396" s="1">
        <f>IF(testdata[[#This Row],[streak]]&gt;O395,testdata[[#This Row],[streak]]-O395,0)</f>
        <v>0</v>
      </c>
      <c r="Q396" s="1">
        <f>IF(testdata[[#This Row],[streak]]&lt;O395,O395-testdata[[#This Row],[streak]],0)</f>
        <v>1</v>
      </c>
      <c r="R396" s="10">
        <f>(R395+testdata[[#This Row],[sGain]])/2</f>
        <v>0.29016527651496671</v>
      </c>
      <c r="S396" s="10">
        <f>(S395+testdata[[#This Row],[sLoss]])/2</f>
        <v>1.5426184321561511</v>
      </c>
      <c r="T396" s="10">
        <f>testdata[[#This Row],[avgSgain]]/testdata[[#This Row],[avgSLoss]]</f>
        <v>0.18809918931760489</v>
      </c>
      <c r="U396" s="10">
        <f>100-100/(1+testdata[[#This Row],[sRS]])</f>
        <v>15.831943242520126</v>
      </c>
      <c r="V396" s="19">
        <f>100*IF(testdata[[#This Row],[pctGain]]&gt;MAX(N296:N395),1,IF(testdata[[#This Row],[pctGain]]&lt;MIN(N296:N395),0,COUNTIF(N296:N395,"&lt;"&amp;testdata[[#This Row],[pctGain]])))/100</f>
        <v>14</v>
      </c>
      <c r="W396" s="19">
        <f>(testdata[[#This Row],[rsi(3)]]+testdata[[#This Row],[sRSI(2)]]+testdata[[#This Row],[pctRank(100)]])/3</f>
        <v>23.467170454798065</v>
      </c>
    </row>
    <row r="397" spans="1:23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IF(testdata[[#This Row],[close]]&gt;F396,testdata[[#This Row],[close]]-F396,0)</f>
        <v>0</v>
      </c>
      <c r="I397" s="2">
        <f>IF(testdata[[#This Row],[close]]&lt;F396,F396-testdata[[#This Row],[close]],0)</f>
        <v>1.4300000000000068</v>
      </c>
      <c r="J397" s="2">
        <f>(J396*2+testdata[[#This Row],[gain]])/3</f>
        <v>0.37235009096430222</v>
      </c>
      <c r="K397" s="2">
        <f>(K396*2+testdata[[#This Row],[loss]])/3</f>
        <v>1.0221229714858617</v>
      </c>
      <c r="L397" s="10">
        <f>testdata[[#This Row],[avgGain]]/testdata[[#This Row],[avgLoss]]</f>
        <v>0.36429089390586372</v>
      </c>
      <c r="M397" s="10">
        <f>100-100/(1+testdata[[#This Row],[rs]])</f>
        <v>26.701848962938243</v>
      </c>
      <c r="N397" s="12">
        <f>(testdata[[#This Row],[close]]-F396)/F396</f>
        <v>-5.2313883299799037E-3</v>
      </c>
      <c r="O397" s="1">
        <f>IF(AND(O396&gt;=0,testdata[[#This Row],[pctGain]]&gt;0),O396+1,IF(AND(O396&lt;=0,testdata[[#This Row],[pctGain]]&lt;0),O396-1,IF(AND(O396&lt;0,testdata[[#This Row],[pctGain]]&gt;0),1,IF(AND(O396&gt;0,testdata[[#This Row],[pctGain]]&lt;0),-1,0))))</f>
        <v>-3</v>
      </c>
      <c r="P397" s="1">
        <f>IF(testdata[[#This Row],[streak]]&gt;O396,testdata[[#This Row],[streak]]-O396,0)</f>
        <v>0</v>
      </c>
      <c r="Q397" s="1">
        <f>IF(testdata[[#This Row],[streak]]&lt;O396,O396-testdata[[#This Row],[streak]],0)</f>
        <v>1</v>
      </c>
      <c r="R397" s="10">
        <f>(R396+testdata[[#This Row],[sGain]])/2</f>
        <v>0.14508263825748335</v>
      </c>
      <c r="S397" s="10">
        <f>(S396+testdata[[#This Row],[sLoss]])/2</f>
        <v>1.2713092160780755</v>
      </c>
      <c r="T397" s="10">
        <f>testdata[[#This Row],[avgSgain]]/testdata[[#This Row],[avgSLoss]]</f>
        <v>0.11412065327824489</v>
      </c>
      <c r="U397" s="10">
        <f>100-100/(1+testdata[[#This Row],[sRS]])</f>
        <v>10.243114418752626</v>
      </c>
      <c r="V397" s="19">
        <f>100*IF(testdata[[#This Row],[pctGain]]&gt;MAX(N297:N396),1,IF(testdata[[#This Row],[pctGain]]&lt;MIN(N297:N396),0,COUNTIF(N297:N396,"&lt;"&amp;testdata[[#This Row],[pctGain]])))/100</f>
        <v>21</v>
      </c>
      <c r="W397" s="19">
        <f>(testdata[[#This Row],[rsi(3)]]+testdata[[#This Row],[sRSI(2)]]+testdata[[#This Row],[pctRank(100)]])/3</f>
        <v>19.314987793896957</v>
      </c>
    </row>
    <row r="398" spans="1:23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IF(testdata[[#This Row],[close]]&gt;F397,testdata[[#This Row],[close]]-F397,0)</f>
        <v>1.339999999999975</v>
      </c>
      <c r="I398" s="2">
        <f>IF(testdata[[#This Row],[close]]&lt;F397,F397-testdata[[#This Row],[close]],0)</f>
        <v>0</v>
      </c>
      <c r="J398" s="2">
        <f>(J397*2+testdata[[#This Row],[gain]])/3</f>
        <v>0.69490006064285981</v>
      </c>
      <c r="K398" s="2">
        <f>(K397*2+testdata[[#This Row],[loss]])/3</f>
        <v>0.68141531432390778</v>
      </c>
      <c r="L398" s="10">
        <f>testdata[[#This Row],[avgGain]]/testdata[[#This Row],[avgLoss]]</f>
        <v>1.0197893208965101</v>
      </c>
      <c r="M398" s="10">
        <f>100-100/(1+testdata[[#This Row],[rs]])</f>
        <v>50.489885769069382</v>
      </c>
      <c r="N398" s="12">
        <f>(testdata[[#This Row],[close]]-F397)/F397</f>
        <v>4.9279199764635734E-3</v>
      </c>
      <c r="O398" s="1">
        <f>IF(AND(O397&gt;=0,testdata[[#This Row],[pctGain]]&gt;0),O397+1,IF(AND(O397&lt;=0,testdata[[#This Row],[pctGain]]&lt;0),O397-1,IF(AND(O397&lt;0,testdata[[#This Row],[pctGain]]&gt;0),1,IF(AND(O397&gt;0,testdata[[#This Row],[pctGain]]&lt;0),-1,0))))</f>
        <v>1</v>
      </c>
      <c r="P398" s="1">
        <f>IF(testdata[[#This Row],[streak]]&gt;O397,testdata[[#This Row],[streak]]-O397,0)</f>
        <v>4</v>
      </c>
      <c r="Q398" s="1">
        <f>IF(testdata[[#This Row],[streak]]&lt;O397,O397-testdata[[#This Row],[streak]],0)</f>
        <v>0</v>
      </c>
      <c r="R398" s="10">
        <f>(R397+testdata[[#This Row],[sGain]])/2</f>
        <v>2.0725413191287418</v>
      </c>
      <c r="S398" s="10">
        <f>(S397+testdata[[#This Row],[sLoss]])/2</f>
        <v>0.63565460803903773</v>
      </c>
      <c r="T398" s="10">
        <f>testdata[[#This Row],[avgSgain]]/testdata[[#This Row],[avgSLoss]]</f>
        <v>3.2604834337981545</v>
      </c>
      <c r="U398" s="10">
        <f>100-100/(1+testdata[[#This Row],[sRS]])</f>
        <v>76.528485193321927</v>
      </c>
      <c r="V398" s="19">
        <f>100*IF(testdata[[#This Row],[pctGain]]&gt;MAX(N298:N397),1,IF(testdata[[#This Row],[pctGain]]&lt;MIN(N298:N397),0,COUNTIF(N298:N397,"&lt;"&amp;testdata[[#This Row],[pctGain]])))/100</f>
        <v>74</v>
      </c>
      <c r="W398" s="19">
        <f>(testdata[[#This Row],[rsi(3)]]+testdata[[#This Row],[sRSI(2)]]+testdata[[#This Row],[pctRank(100)]])/3</f>
        <v>67.006123654130434</v>
      </c>
    </row>
    <row r="399" spans="1:23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IF(testdata[[#This Row],[close]]&gt;F398,testdata[[#This Row],[close]]-F398,0)</f>
        <v>0</v>
      </c>
      <c r="I399" s="2">
        <f>IF(testdata[[#This Row],[close]]&lt;F398,F398-testdata[[#This Row],[close]],0)</f>
        <v>0.44999999999998863</v>
      </c>
      <c r="J399" s="2">
        <f>(J398*2+testdata[[#This Row],[gain]])/3</f>
        <v>0.46326670709523987</v>
      </c>
      <c r="K399" s="2">
        <f>(K398*2+testdata[[#This Row],[loss]])/3</f>
        <v>0.60427687621593473</v>
      </c>
      <c r="L399" s="10">
        <f>testdata[[#This Row],[avgGain]]/testdata[[#This Row],[avgLoss]]</f>
        <v>0.7666464253874482</v>
      </c>
      <c r="M399" s="10">
        <f>100-100/(1+testdata[[#This Row],[rs]])</f>
        <v>43.395577879671805</v>
      </c>
      <c r="N399" s="12">
        <f>(testdata[[#This Row],[close]]-F398)/F398</f>
        <v>-1.6467832833198736E-3</v>
      </c>
      <c r="O399" s="1">
        <f>IF(AND(O398&gt;=0,testdata[[#This Row],[pctGain]]&gt;0),O398+1,IF(AND(O398&lt;=0,testdata[[#This Row],[pctGain]]&lt;0),O398-1,IF(AND(O398&lt;0,testdata[[#This Row],[pctGain]]&gt;0),1,IF(AND(O398&gt;0,testdata[[#This Row],[pctGain]]&lt;0),-1,0))))</f>
        <v>-1</v>
      </c>
      <c r="P399" s="1">
        <f>IF(testdata[[#This Row],[streak]]&gt;O398,testdata[[#This Row],[streak]]-O398,0)</f>
        <v>0</v>
      </c>
      <c r="Q399" s="1">
        <f>IF(testdata[[#This Row],[streak]]&lt;O398,O398-testdata[[#This Row],[streak]],0)</f>
        <v>2</v>
      </c>
      <c r="R399" s="10">
        <f>(R398+testdata[[#This Row],[sGain]])/2</f>
        <v>1.0362706595643709</v>
      </c>
      <c r="S399" s="10">
        <f>(S398+testdata[[#This Row],[sLoss]])/2</f>
        <v>1.3178273040195188</v>
      </c>
      <c r="T399" s="10">
        <f>testdata[[#This Row],[avgSgain]]/testdata[[#This Row],[avgSLoss]]</f>
        <v>0.78634784421572612</v>
      </c>
      <c r="U399" s="10">
        <f>100-100/(1+testdata[[#This Row],[sRS]])</f>
        <v>44.019861347942701</v>
      </c>
      <c r="V399" s="19">
        <f>100*IF(testdata[[#This Row],[pctGain]]&gt;MAX(N299:N398),1,IF(testdata[[#This Row],[pctGain]]&lt;MIN(N299:N398),0,COUNTIF(N299:N398,"&lt;"&amp;testdata[[#This Row],[pctGain]])))/100</f>
        <v>37</v>
      </c>
      <c r="W399" s="19">
        <f>(testdata[[#This Row],[rsi(3)]]+testdata[[#This Row],[sRSI(2)]]+testdata[[#This Row],[pctRank(100)]])/3</f>
        <v>41.471813075871502</v>
      </c>
    </row>
    <row r="400" spans="1:23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IF(testdata[[#This Row],[close]]&gt;F399,testdata[[#This Row],[close]]-F399,0)</f>
        <v>1.4800000000000182</v>
      </c>
      <c r="I400" s="2">
        <f>IF(testdata[[#This Row],[close]]&lt;F399,F399-testdata[[#This Row],[close]],0)</f>
        <v>0</v>
      </c>
      <c r="J400" s="2">
        <f>(J399*2+testdata[[#This Row],[gain]])/3</f>
        <v>0.80217780473016598</v>
      </c>
      <c r="K400" s="2">
        <f>(K399*2+testdata[[#This Row],[loss]])/3</f>
        <v>0.40285125081062317</v>
      </c>
      <c r="L400" s="10">
        <f>testdata[[#This Row],[avgGain]]/testdata[[#This Row],[avgLoss]]</f>
        <v>1.9912506244327455</v>
      </c>
      <c r="M400" s="10">
        <f>100-100/(1+testdata[[#This Row],[rs]])</f>
        <v>66.569167028936675</v>
      </c>
      <c r="N400" s="12">
        <f>(testdata[[#This Row],[close]]-F399)/F399</f>
        <v>5.4250210769400614E-3</v>
      </c>
      <c r="O400" s="1">
        <f>IF(AND(O399&gt;=0,testdata[[#This Row],[pctGain]]&gt;0),O399+1,IF(AND(O399&lt;=0,testdata[[#This Row],[pctGain]]&lt;0),O399-1,IF(AND(O399&lt;0,testdata[[#This Row],[pctGain]]&gt;0),1,IF(AND(O399&gt;0,testdata[[#This Row],[pctGain]]&lt;0),-1,0))))</f>
        <v>1</v>
      </c>
      <c r="P400" s="1">
        <f>IF(testdata[[#This Row],[streak]]&gt;O399,testdata[[#This Row],[streak]]-O399,0)</f>
        <v>2</v>
      </c>
      <c r="Q400" s="1">
        <f>IF(testdata[[#This Row],[streak]]&lt;O399,O399-testdata[[#This Row],[streak]],0)</f>
        <v>0</v>
      </c>
      <c r="R400" s="10">
        <f>(R399+testdata[[#This Row],[sGain]])/2</f>
        <v>1.5181353297821856</v>
      </c>
      <c r="S400" s="10">
        <f>(S399+testdata[[#This Row],[sLoss]])/2</f>
        <v>0.65891365200975938</v>
      </c>
      <c r="T400" s="10">
        <f>testdata[[#This Row],[avgSgain]]/testdata[[#This Row],[avgSLoss]]</f>
        <v>2.3039973828918332</v>
      </c>
      <c r="U400" s="10">
        <f>100-100/(1+testdata[[#This Row],[sRS]])</f>
        <v>69.733632200254732</v>
      </c>
      <c r="V400" s="19">
        <f>100*IF(testdata[[#This Row],[pctGain]]&gt;MAX(N300:N399),1,IF(testdata[[#This Row],[pctGain]]&lt;MIN(N300:N399),0,COUNTIF(N300:N399,"&lt;"&amp;testdata[[#This Row],[pctGain]])))/100</f>
        <v>77</v>
      </c>
      <c r="W400" s="19">
        <f>(testdata[[#This Row],[rsi(3)]]+testdata[[#This Row],[sRSI(2)]]+testdata[[#This Row],[pctRank(100)]])/3</f>
        <v>71.100933076397141</v>
      </c>
    </row>
    <row r="401" spans="1:23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IF(testdata[[#This Row],[close]]&gt;F400,testdata[[#This Row],[close]]-F400,0)</f>
        <v>1.1800000000000068</v>
      </c>
      <c r="I401" s="2">
        <f>IF(testdata[[#This Row],[close]]&lt;F400,F400-testdata[[#This Row],[close]],0)</f>
        <v>0</v>
      </c>
      <c r="J401" s="2">
        <f>(J400*2+testdata[[#This Row],[gain]])/3</f>
        <v>0.92811853648677956</v>
      </c>
      <c r="K401" s="2">
        <f>(K400*2+testdata[[#This Row],[loss]])/3</f>
        <v>0.26856750054041545</v>
      </c>
      <c r="L401" s="10">
        <f>testdata[[#This Row],[avgGain]]/testdata[[#This Row],[avgLoss]]</f>
        <v>3.4558110516693414</v>
      </c>
      <c r="M401" s="10">
        <f>100-100/(1+testdata[[#This Row],[rs]])</f>
        <v>77.557396657891132</v>
      </c>
      <c r="N401" s="12">
        <f>(testdata[[#This Row],[close]]-F400)/F400</f>
        <v>4.3020161143315716E-3</v>
      </c>
      <c r="O401" s="1">
        <f>IF(AND(O400&gt;=0,testdata[[#This Row],[pctGain]]&gt;0),O400+1,IF(AND(O400&lt;=0,testdata[[#This Row],[pctGain]]&lt;0),O400-1,IF(AND(O400&lt;0,testdata[[#This Row],[pctGain]]&gt;0),1,IF(AND(O400&gt;0,testdata[[#This Row],[pctGain]]&lt;0),-1,0))))</f>
        <v>2</v>
      </c>
      <c r="P401" s="1">
        <f>IF(testdata[[#This Row],[streak]]&gt;O400,testdata[[#This Row],[streak]]-O400,0)</f>
        <v>1</v>
      </c>
      <c r="Q401" s="1">
        <f>IF(testdata[[#This Row],[streak]]&lt;O400,O400-testdata[[#This Row],[streak]],0)</f>
        <v>0</v>
      </c>
      <c r="R401" s="10">
        <f>(R400+testdata[[#This Row],[sGain]])/2</f>
        <v>1.2590676648910928</v>
      </c>
      <c r="S401" s="10">
        <f>(S400+testdata[[#This Row],[sLoss]])/2</f>
        <v>0.32945682600487969</v>
      </c>
      <c r="T401" s="10">
        <f>testdata[[#This Row],[avgSgain]]/testdata[[#This Row],[avgSLoss]]</f>
        <v>3.8216469215679396</v>
      </c>
      <c r="U401" s="10">
        <f>100-100/(1+testdata[[#This Row],[sRS]])</f>
        <v>79.26019851169832</v>
      </c>
      <c r="V401" s="19">
        <f>100*IF(testdata[[#This Row],[pctGain]]&gt;MAX(N301:N400),1,IF(testdata[[#This Row],[pctGain]]&lt;MIN(N301:N400),0,COUNTIF(N301:N400,"&lt;"&amp;testdata[[#This Row],[pctGain]])))/100</f>
        <v>72</v>
      </c>
      <c r="W401" s="19">
        <f>(testdata[[#This Row],[rsi(3)]]+testdata[[#This Row],[sRSI(2)]]+testdata[[#This Row],[pctRank(100)]])/3</f>
        <v>76.272531723196479</v>
      </c>
    </row>
    <row r="402" spans="1:23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IF(testdata[[#This Row],[close]]&gt;F401,testdata[[#This Row],[close]]-F401,0)</f>
        <v>1.0099999999999909</v>
      </c>
      <c r="I402" s="2">
        <f>IF(testdata[[#This Row],[close]]&lt;F401,F401-testdata[[#This Row],[close]],0)</f>
        <v>0</v>
      </c>
      <c r="J402" s="2">
        <f>(J401*2+testdata[[#This Row],[gain]])/3</f>
        <v>0.95541235765784993</v>
      </c>
      <c r="K402" s="2">
        <f>(K401*2+testdata[[#This Row],[loss]])/3</f>
        <v>0.17904500036027696</v>
      </c>
      <c r="L402" s="10">
        <f>testdata[[#This Row],[avgGain]]/testdata[[#This Row],[avgLoss]]</f>
        <v>5.3361577018925708</v>
      </c>
      <c r="M402" s="10">
        <f>100-100/(1+testdata[[#This Row],[rs]])</f>
        <v>84.217564539132184</v>
      </c>
      <c r="N402" s="12">
        <f>(testdata[[#This Row],[close]]-F401)/F401</f>
        <v>3.6664609576360068E-3</v>
      </c>
      <c r="O402" s="1">
        <f>IF(AND(O401&gt;=0,testdata[[#This Row],[pctGain]]&gt;0),O401+1,IF(AND(O401&lt;=0,testdata[[#This Row],[pctGain]]&lt;0),O401-1,IF(AND(O401&lt;0,testdata[[#This Row],[pctGain]]&gt;0),1,IF(AND(O401&gt;0,testdata[[#This Row],[pctGain]]&lt;0),-1,0))))</f>
        <v>3</v>
      </c>
      <c r="P402" s="1">
        <f>IF(testdata[[#This Row],[streak]]&gt;O401,testdata[[#This Row],[streak]]-O401,0)</f>
        <v>1</v>
      </c>
      <c r="Q402" s="1">
        <f>IF(testdata[[#This Row],[streak]]&lt;O401,O401-testdata[[#This Row],[streak]],0)</f>
        <v>0</v>
      </c>
      <c r="R402" s="10">
        <f>(R401+testdata[[#This Row],[sGain]])/2</f>
        <v>1.1295338324455464</v>
      </c>
      <c r="S402" s="10">
        <f>(S401+testdata[[#This Row],[sLoss]])/2</f>
        <v>0.16472841300243984</v>
      </c>
      <c r="T402" s="10">
        <f>testdata[[#This Row],[avgSgain]]/testdata[[#This Row],[avgSLoss]]</f>
        <v>6.8569459989201533</v>
      </c>
      <c r="U402" s="10">
        <f>100-100/(1+testdata[[#This Row],[sRS]])</f>
        <v>87.272408386955462</v>
      </c>
      <c r="V402" s="19">
        <f>100*IF(testdata[[#This Row],[pctGain]]&gt;MAX(N302:N401),1,IF(testdata[[#This Row],[pctGain]]&lt;MIN(N302:N401),0,COUNTIF(N302:N401,"&lt;"&amp;testdata[[#This Row],[pctGain]])))/100</f>
        <v>69</v>
      </c>
      <c r="W402" s="19">
        <f>(testdata[[#This Row],[rsi(3)]]+testdata[[#This Row],[sRSI(2)]]+testdata[[#This Row],[pctRank(100)]])/3</f>
        <v>80.163324308695891</v>
      </c>
    </row>
    <row r="403" spans="1:23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IF(testdata[[#This Row],[close]]&gt;F402,testdata[[#This Row],[close]]-F402,0)</f>
        <v>0.90999999999996817</v>
      </c>
      <c r="I403" s="2">
        <f>IF(testdata[[#This Row],[close]]&lt;F402,F402-testdata[[#This Row],[close]],0)</f>
        <v>0</v>
      </c>
      <c r="J403" s="2">
        <f>(J402*2+testdata[[#This Row],[gain]])/3</f>
        <v>0.94027490510522271</v>
      </c>
      <c r="K403" s="2">
        <f>(K402*2+testdata[[#This Row],[loss]])/3</f>
        <v>0.11936333357351797</v>
      </c>
      <c r="L403" s="10">
        <f>testdata[[#This Row],[avgGain]]/testdata[[#This Row],[avgLoss]]</f>
        <v>7.877418273728849</v>
      </c>
      <c r="M403" s="10">
        <f>100-100/(1+testdata[[#This Row],[rs]])</f>
        <v>88.735463744461342</v>
      </c>
      <c r="N403" s="12">
        <f>(testdata[[#This Row],[close]]-F402)/F402</f>
        <v>3.2913773148146993E-3</v>
      </c>
      <c r="O403" s="1">
        <f>IF(AND(O402&gt;=0,testdata[[#This Row],[pctGain]]&gt;0),O402+1,IF(AND(O402&lt;=0,testdata[[#This Row],[pctGain]]&lt;0),O402-1,IF(AND(O402&lt;0,testdata[[#This Row],[pctGain]]&gt;0),1,IF(AND(O402&gt;0,testdata[[#This Row],[pctGain]]&lt;0),-1,0))))</f>
        <v>4</v>
      </c>
      <c r="P403" s="1">
        <f>IF(testdata[[#This Row],[streak]]&gt;O402,testdata[[#This Row],[streak]]-O402,0)</f>
        <v>1</v>
      </c>
      <c r="Q403" s="1">
        <f>IF(testdata[[#This Row],[streak]]&lt;O402,O402-testdata[[#This Row],[streak]],0)</f>
        <v>0</v>
      </c>
      <c r="R403" s="10">
        <f>(R402+testdata[[#This Row],[sGain]])/2</f>
        <v>1.0647669162227733</v>
      </c>
      <c r="S403" s="10">
        <f>(S402+testdata[[#This Row],[sLoss]])/2</f>
        <v>8.2364206501219922E-2</v>
      </c>
      <c r="T403" s="10">
        <f>testdata[[#This Row],[avgSgain]]/testdata[[#This Row],[avgSLoss]]</f>
        <v>12.927544153624581</v>
      </c>
      <c r="U403" s="10">
        <f>100-100/(1+testdata[[#This Row],[sRS]])</f>
        <v>92.819983272214188</v>
      </c>
      <c r="V403" s="19">
        <f>100*IF(testdata[[#This Row],[pctGain]]&gt;MAX(N303:N402),1,IF(testdata[[#This Row],[pctGain]]&lt;MIN(N303:N402),0,COUNTIF(N303:N402,"&lt;"&amp;testdata[[#This Row],[pctGain]])))/100</f>
        <v>66</v>
      </c>
      <c r="W403" s="19">
        <f>(testdata[[#This Row],[rsi(3)]]+testdata[[#This Row],[sRSI(2)]]+testdata[[#This Row],[pctRank(100)]])/3</f>
        <v>82.518482338891843</v>
      </c>
    </row>
    <row r="404" spans="1:23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IF(testdata[[#This Row],[close]]&gt;F403,testdata[[#This Row],[close]]-F403,0)</f>
        <v>0</v>
      </c>
      <c r="I404" s="2">
        <f>IF(testdata[[#This Row],[close]]&lt;F403,F403-testdata[[#This Row],[close]],0)</f>
        <v>0.12000000000000455</v>
      </c>
      <c r="J404" s="2">
        <f>(J403*2+testdata[[#This Row],[gain]])/3</f>
        <v>0.62684993673681511</v>
      </c>
      <c r="K404" s="2">
        <f>(K403*2+testdata[[#This Row],[loss]])/3</f>
        <v>0.11957555571568017</v>
      </c>
      <c r="L404" s="10">
        <f>testdata[[#This Row],[avgGain]]/testdata[[#This Row],[avgLoss]]</f>
        <v>5.2422916455207833</v>
      </c>
      <c r="M404" s="10">
        <f>100-100/(1+testdata[[#This Row],[rs]])</f>
        <v>83.980242244567989</v>
      </c>
      <c r="N404" s="12">
        <f>(testdata[[#This Row],[close]]-F403)/F403</f>
        <v>-4.3260391506544778E-4</v>
      </c>
      <c r="O404" s="1">
        <f>IF(AND(O403&gt;=0,testdata[[#This Row],[pctGain]]&gt;0),O403+1,IF(AND(O403&lt;=0,testdata[[#This Row],[pctGain]]&lt;0),O403-1,IF(AND(O403&lt;0,testdata[[#This Row],[pctGain]]&gt;0),1,IF(AND(O403&gt;0,testdata[[#This Row],[pctGain]]&lt;0),-1,0))))</f>
        <v>-1</v>
      </c>
      <c r="P404" s="1">
        <f>IF(testdata[[#This Row],[streak]]&gt;O403,testdata[[#This Row],[streak]]-O403,0)</f>
        <v>0</v>
      </c>
      <c r="Q404" s="1">
        <f>IF(testdata[[#This Row],[streak]]&lt;O403,O403-testdata[[#This Row],[streak]],0)</f>
        <v>5</v>
      </c>
      <c r="R404" s="10">
        <f>(R403+testdata[[#This Row],[sGain]])/2</f>
        <v>0.53238345811138665</v>
      </c>
      <c r="S404" s="10">
        <f>(S403+testdata[[#This Row],[sLoss]])/2</f>
        <v>2.5411821032506099</v>
      </c>
      <c r="T404" s="10">
        <f>testdata[[#This Row],[avgSgain]]/testdata[[#This Row],[avgSLoss]]</f>
        <v>0.2095022853460114</v>
      </c>
      <c r="U404" s="10">
        <f>100-100/(1+testdata[[#This Row],[sRS]])</f>
        <v>17.321363331370435</v>
      </c>
      <c r="V404" s="19">
        <f>100*IF(testdata[[#This Row],[pctGain]]&gt;MAX(N304:N403),1,IF(testdata[[#This Row],[pctGain]]&lt;MIN(N304:N403),0,COUNTIF(N304:N403,"&lt;"&amp;testdata[[#This Row],[pctGain]])))/100</f>
        <v>40</v>
      </c>
      <c r="W404" s="19">
        <f>(testdata[[#This Row],[rsi(3)]]+testdata[[#This Row],[sRSI(2)]]+testdata[[#This Row],[pctRank(100)]])/3</f>
        <v>47.100535191979475</v>
      </c>
    </row>
    <row r="405" spans="1:23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IF(testdata[[#This Row],[close]]&gt;F404,testdata[[#This Row],[close]]-F404,0)</f>
        <v>0</v>
      </c>
      <c r="I405" s="2">
        <f>IF(testdata[[#This Row],[close]]&lt;F404,F404-testdata[[#This Row],[close]],0)</f>
        <v>0.37000000000000455</v>
      </c>
      <c r="J405" s="2">
        <f>(J404*2+testdata[[#This Row],[gain]])/3</f>
        <v>0.41789995782454342</v>
      </c>
      <c r="K405" s="2">
        <f>(K404*2+testdata[[#This Row],[loss]])/3</f>
        <v>0.20305037047712163</v>
      </c>
      <c r="L405" s="10">
        <f>testdata[[#This Row],[avgGain]]/testdata[[#This Row],[avgLoss]]</f>
        <v>2.058109802225796</v>
      </c>
      <c r="M405" s="10">
        <f>100-100/(1+testdata[[#This Row],[rs]])</f>
        <v>67.300062304101502</v>
      </c>
      <c r="N405" s="12">
        <f>(testdata[[#This Row],[close]]-F404)/F404</f>
        <v>-1.3344393551412146E-3</v>
      </c>
      <c r="O405" s="1">
        <f>IF(AND(O404&gt;=0,testdata[[#This Row],[pctGain]]&gt;0),O404+1,IF(AND(O404&lt;=0,testdata[[#This Row],[pctGain]]&lt;0),O404-1,IF(AND(O404&lt;0,testdata[[#This Row],[pctGain]]&gt;0),1,IF(AND(O404&gt;0,testdata[[#This Row],[pctGain]]&lt;0),-1,0))))</f>
        <v>-2</v>
      </c>
      <c r="P405" s="1">
        <f>IF(testdata[[#This Row],[streak]]&gt;O404,testdata[[#This Row],[streak]]-O404,0)</f>
        <v>0</v>
      </c>
      <c r="Q405" s="1">
        <f>IF(testdata[[#This Row],[streak]]&lt;O404,O404-testdata[[#This Row],[streak]],0)</f>
        <v>1</v>
      </c>
      <c r="R405" s="10">
        <f>(R404+testdata[[#This Row],[sGain]])/2</f>
        <v>0.26619172905569333</v>
      </c>
      <c r="S405" s="10">
        <f>(S404+testdata[[#This Row],[sLoss]])/2</f>
        <v>1.7705910516253049</v>
      </c>
      <c r="T405" s="10">
        <f>testdata[[#This Row],[avgSgain]]/testdata[[#This Row],[avgSLoss]]</f>
        <v>0.15034060451810372</v>
      </c>
      <c r="U405" s="10">
        <f>100-100/(1+testdata[[#This Row],[sRS]])</f>
        <v>13.069225230129462</v>
      </c>
      <c r="V405" s="19">
        <f>100*IF(testdata[[#This Row],[pctGain]]&gt;MAX(N305:N404),1,IF(testdata[[#This Row],[pctGain]]&lt;MIN(N305:N404),0,COUNTIF(N305:N404,"&lt;"&amp;testdata[[#This Row],[pctGain]])))/100</f>
        <v>36</v>
      </c>
      <c r="W405" s="19">
        <f>(testdata[[#This Row],[rsi(3)]]+testdata[[#This Row],[sRSI(2)]]+testdata[[#This Row],[pctRank(100)]])/3</f>
        <v>38.789762511410323</v>
      </c>
    </row>
    <row r="406" spans="1:23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IF(testdata[[#This Row],[close]]&gt;F405,testdata[[#This Row],[close]]-F405,0)</f>
        <v>0</v>
      </c>
      <c r="I406" s="2">
        <f>IF(testdata[[#This Row],[close]]&lt;F405,F405-testdata[[#This Row],[close]],0)</f>
        <v>1.8599999999999568</v>
      </c>
      <c r="J406" s="2">
        <f>(J405*2+testdata[[#This Row],[gain]])/3</f>
        <v>0.27859997188302893</v>
      </c>
      <c r="K406" s="2">
        <f>(K405*2+testdata[[#This Row],[loss]])/3</f>
        <v>0.75536691365139996</v>
      </c>
      <c r="L406" s="10">
        <f>testdata[[#This Row],[avgGain]]/testdata[[#This Row],[avgLoss]]</f>
        <v>0.36882734317325705</v>
      </c>
      <c r="M406" s="10">
        <f>100-100/(1+testdata[[#This Row],[rs]])</f>
        <v>26.944767359645979</v>
      </c>
      <c r="N406" s="12">
        <f>(testdata[[#This Row],[close]]-F405)/F405</f>
        <v>-6.717226435536139E-3</v>
      </c>
      <c r="O406" s="1">
        <f>IF(AND(O405&gt;=0,testdata[[#This Row],[pctGain]]&gt;0),O405+1,IF(AND(O405&lt;=0,testdata[[#This Row],[pctGain]]&lt;0),O405-1,IF(AND(O405&lt;0,testdata[[#This Row],[pctGain]]&gt;0),1,IF(AND(O405&gt;0,testdata[[#This Row],[pctGain]]&lt;0),-1,0))))</f>
        <v>-3</v>
      </c>
      <c r="P406" s="1">
        <f>IF(testdata[[#This Row],[streak]]&gt;O405,testdata[[#This Row],[streak]]-O405,0)</f>
        <v>0</v>
      </c>
      <c r="Q406" s="1">
        <f>IF(testdata[[#This Row],[streak]]&lt;O405,O405-testdata[[#This Row],[streak]],0)</f>
        <v>1</v>
      </c>
      <c r="R406" s="10">
        <f>(R405+testdata[[#This Row],[sGain]])/2</f>
        <v>0.13309586452784666</v>
      </c>
      <c r="S406" s="10">
        <f>(S405+testdata[[#This Row],[sLoss]])/2</f>
        <v>1.3852955258126525</v>
      </c>
      <c r="T406" s="10">
        <f>testdata[[#This Row],[avgSgain]]/testdata[[#This Row],[avgSLoss]]</f>
        <v>9.6077596475141261E-2</v>
      </c>
      <c r="U406" s="10">
        <f>100-100/(1+testdata[[#This Row],[sRS]])</f>
        <v>8.7655834572402256</v>
      </c>
      <c r="V406" s="19">
        <f>100*IF(testdata[[#This Row],[pctGain]]&gt;MAX(N306:N405),1,IF(testdata[[#This Row],[pctGain]]&lt;MIN(N306:N405),0,COUNTIF(N306:N405,"&lt;"&amp;testdata[[#This Row],[pctGain]])))/100</f>
        <v>14</v>
      </c>
      <c r="W406" s="19">
        <f>(testdata[[#This Row],[rsi(3)]]+testdata[[#This Row],[sRSI(2)]]+testdata[[#This Row],[pctRank(100)]])/3</f>
        <v>16.570116938962069</v>
      </c>
    </row>
    <row r="407" spans="1:23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IF(testdata[[#This Row],[close]]&gt;F406,testdata[[#This Row],[close]]-F406,0)</f>
        <v>0</v>
      </c>
      <c r="I407" s="2">
        <f>IF(testdata[[#This Row],[close]]&lt;F406,F406-testdata[[#This Row],[close]],0)</f>
        <v>1.0300000000000296</v>
      </c>
      <c r="J407" s="2">
        <f>(J406*2+testdata[[#This Row],[gain]])/3</f>
        <v>0.18573331458868594</v>
      </c>
      <c r="K407" s="2">
        <f>(K406*2+testdata[[#This Row],[loss]])/3</f>
        <v>0.84691127576760972</v>
      </c>
      <c r="L407" s="10">
        <f>testdata[[#This Row],[avgGain]]/testdata[[#This Row],[avgLoss]]</f>
        <v>0.21930669705671824</v>
      </c>
      <c r="M407" s="10">
        <f>100-100/(1+testdata[[#This Row],[rs]])</f>
        <v>17.986179981304304</v>
      </c>
      <c r="N407" s="12">
        <f>(testdata[[#This Row],[close]]-F406)/F406</f>
        <v>-3.7449098312973732E-3</v>
      </c>
      <c r="O407" s="1">
        <f>IF(AND(O406&gt;=0,testdata[[#This Row],[pctGain]]&gt;0),O406+1,IF(AND(O406&lt;=0,testdata[[#This Row],[pctGain]]&lt;0),O406-1,IF(AND(O406&lt;0,testdata[[#This Row],[pctGain]]&gt;0),1,IF(AND(O406&gt;0,testdata[[#This Row],[pctGain]]&lt;0),-1,0))))</f>
        <v>-4</v>
      </c>
      <c r="P407" s="1">
        <f>IF(testdata[[#This Row],[streak]]&gt;O406,testdata[[#This Row],[streak]]-O406,0)</f>
        <v>0</v>
      </c>
      <c r="Q407" s="1">
        <f>IF(testdata[[#This Row],[streak]]&lt;O406,O406-testdata[[#This Row],[streak]],0)</f>
        <v>1</v>
      </c>
      <c r="R407" s="10">
        <f>(R406+testdata[[#This Row],[sGain]])/2</f>
        <v>6.6547932263923332E-2</v>
      </c>
      <c r="S407" s="10">
        <f>(S406+testdata[[#This Row],[sLoss]])/2</f>
        <v>1.1926477629063261</v>
      </c>
      <c r="T407" s="10">
        <f>testdata[[#This Row],[avgSgain]]/testdata[[#This Row],[avgSLoss]]</f>
        <v>5.5798479931538844E-2</v>
      </c>
      <c r="U407" s="10">
        <f>100-100/(1+testdata[[#This Row],[sRS]])</f>
        <v>5.2849555092328728</v>
      </c>
      <c r="V407" s="19">
        <f>100*IF(testdata[[#This Row],[pctGain]]&gt;MAX(N307:N406),1,IF(testdata[[#This Row],[pctGain]]&lt;MIN(N307:N406),0,COUNTIF(N307:N406,"&lt;"&amp;testdata[[#This Row],[pctGain]])))/100</f>
        <v>23</v>
      </c>
      <c r="W407" s="19">
        <f>(testdata[[#This Row],[rsi(3)]]+testdata[[#This Row],[sRSI(2)]]+testdata[[#This Row],[pctRank(100)]])/3</f>
        <v>15.423711830179059</v>
      </c>
    </row>
    <row r="408" spans="1:23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IF(testdata[[#This Row],[close]]&gt;F407,testdata[[#This Row],[close]]-F407,0)</f>
        <v>1.75</v>
      </c>
      <c r="I408" s="2">
        <f>IF(testdata[[#This Row],[close]]&lt;F407,F407-testdata[[#This Row],[close]],0)</f>
        <v>0</v>
      </c>
      <c r="J408" s="2">
        <f>(J407*2+testdata[[#This Row],[gain]])/3</f>
        <v>0.70715554305912398</v>
      </c>
      <c r="K408" s="2">
        <f>(K407*2+testdata[[#This Row],[loss]])/3</f>
        <v>0.56460751717840651</v>
      </c>
      <c r="L408" s="10">
        <f>testdata[[#This Row],[avgGain]]/testdata[[#This Row],[avgLoss]]</f>
        <v>1.2524727736412242</v>
      </c>
      <c r="M408" s="10">
        <f>100-100/(1+testdata[[#This Row],[rs]])</f>
        <v>55.604346844847548</v>
      </c>
      <c r="N408" s="12">
        <f>(testdata[[#This Row],[close]]-F407)/F407</f>
        <v>6.3866282252472541E-3</v>
      </c>
      <c r="O408" s="1">
        <f>IF(AND(O407&gt;=0,testdata[[#This Row],[pctGain]]&gt;0),O407+1,IF(AND(O407&lt;=0,testdata[[#This Row],[pctGain]]&lt;0),O407-1,IF(AND(O407&lt;0,testdata[[#This Row],[pctGain]]&gt;0),1,IF(AND(O407&gt;0,testdata[[#This Row],[pctGain]]&lt;0),-1,0))))</f>
        <v>1</v>
      </c>
      <c r="P408" s="1">
        <f>IF(testdata[[#This Row],[streak]]&gt;O407,testdata[[#This Row],[streak]]-O407,0)</f>
        <v>5</v>
      </c>
      <c r="Q408" s="1">
        <f>IF(testdata[[#This Row],[streak]]&lt;O407,O407-testdata[[#This Row],[streak]],0)</f>
        <v>0</v>
      </c>
      <c r="R408" s="10">
        <f>(R407+testdata[[#This Row],[sGain]])/2</f>
        <v>2.5332739661319619</v>
      </c>
      <c r="S408" s="10">
        <f>(S407+testdata[[#This Row],[sLoss]])/2</f>
        <v>0.59632388145316306</v>
      </c>
      <c r="T408" s="10">
        <f>testdata[[#This Row],[avgSgain]]/testdata[[#This Row],[avgSLoss]]</f>
        <v>4.2481511221028168</v>
      </c>
      <c r="U408" s="10">
        <f>100-100/(1+testdata[[#This Row],[sRS]])</f>
        <v>80.94567064221043</v>
      </c>
      <c r="V408" s="19">
        <f>100*IF(testdata[[#This Row],[pctGain]]&gt;MAX(N308:N407),1,IF(testdata[[#This Row],[pctGain]]&lt;MIN(N308:N407),0,COUNTIF(N308:N407,"&lt;"&amp;testdata[[#This Row],[pctGain]])))/100</f>
        <v>78</v>
      </c>
      <c r="W408" s="19">
        <f>(testdata[[#This Row],[rsi(3)]]+testdata[[#This Row],[sRSI(2)]]+testdata[[#This Row],[pctRank(100)]])/3</f>
        <v>71.516672495685995</v>
      </c>
    </row>
    <row r="409" spans="1:23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IF(testdata[[#This Row],[close]]&gt;F408,testdata[[#This Row],[close]]-F408,0)</f>
        <v>0</v>
      </c>
      <c r="I409" s="2">
        <f>IF(testdata[[#This Row],[close]]&lt;F408,F408-testdata[[#This Row],[close]],0)</f>
        <v>2.0600000000000023</v>
      </c>
      <c r="J409" s="2">
        <f>(J408*2+testdata[[#This Row],[gain]])/3</f>
        <v>0.47143702870608267</v>
      </c>
      <c r="K409" s="2">
        <f>(K408*2+testdata[[#This Row],[loss]])/3</f>
        <v>1.0630716781189384</v>
      </c>
      <c r="L409" s="10">
        <f>testdata[[#This Row],[avgGain]]/testdata[[#This Row],[avgLoss]]</f>
        <v>0.44346683145606053</v>
      </c>
      <c r="M409" s="10">
        <f>100-100/(1+testdata[[#This Row],[rs]])</f>
        <v>30.722343028050375</v>
      </c>
      <c r="N409" s="12">
        <f>(testdata[[#This Row],[close]]-F408)/F408</f>
        <v>-7.4702639976791498E-3</v>
      </c>
      <c r="O409" s="1">
        <f>IF(AND(O408&gt;=0,testdata[[#This Row],[pctGain]]&gt;0),O408+1,IF(AND(O408&lt;=0,testdata[[#This Row],[pctGain]]&lt;0),O408-1,IF(AND(O408&lt;0,testdata[[#This Row],[pctGain]]&gt;0),1,IF(AND(O408&gt;0,testdata[[#This Row],[pctGain]]&lt;0),-1,0))))</f>
        <v>-1</v>
      </c>
      <c r="P409" s="1">
        <f>IF(testdata[[#This Row],[streak]]&gt;O408,testdata[[#This Row],[streak]]-O408,0)</f>
        <v>0</v>
      </c>
      <c r="Q409" s="1">
        <f>IF(testdata[[#This Row],[streak]]&lt;O408,O408-testdata[[#This Row],[streak]],0)</f>
        <v>2</v>
      </c>
      <c r="R409" s="10">
        <f>(R408+testdata[[#This Row],[sGain]])/2</f>
        <v>1.2666369830659809</v>
      </c>
      <c r="S409" s="10">
        <f>(S408+testdata[[#This Row],[sLoss]])/2</f>
        <v>1.2981619407265814</v>
      </c>
      <c r="T409" s="10">
        <f>testdata[[#This Row],[avgSgain]]/testdata[[#This Row],[avgSLoss]]</f>
        <v>0.97571569719340567</v>
      </c>
      <c r="U409" s="10">
        <f>100-100/(1+testdata[[#This Row],[sRS]])</f>
        <v>49.385430230647778</v>
      </c>
      <c r="V409" s="19">
        <f>100*IF(testdata[[#This Row],[pctGain]]&gt;MAX(N309:N408),1,IF(testdata[[#This Row],[pctGain]]&lt;MIN(N309:N408),0,COUNTIF(N309:N408,"&lt;"&amp;testdata[[#This Row],[pctGain]])))/100</f>
        <v>10</v>
      </c>
      <c r="W409" s="19">
        <f>(testdata[[#This Row],[rsi(3)]]+testdata[[#This Row],[sRSI(2)]]+testdata[[#This Row],[pctRank(100)]])/3</f>
        <v>30.035924419566054</v>
      </c>
    </row>
    <row r="410" spans="1:23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IF(testdata[[#This Row],[close]]&gt;F409,testdata[[#This Row],[close]]-F409,0)</f>
        <v>2.2100000000000364</v>
      </c>
      <c r="I410" s="2">
        <f>IF(testdata[[#This Row],[close]]&lt;F409,F409-testdata[[#This Row],[close]],0)</f>
        <v>0</v>
      </c>
      <c r="J410" s="2">
        <f>(J409*2+testdata[[#This Row],[gain]])/3</f>
        <v>1.0509580191374006</v>
      </c>
      <c r="K410" s="2">
        <f>(K409*2+testdata[[#This Row],[loss]])/3</f>
        <v>0.70871445207929229</v>
      </c>
      <c r="L410" s="10">
        <f>testdata[[#This Row],[avgGain]]/testdata[[#This Row],[avgLoss]]</f>
        <v>1.4829075603778112</v>
      </c>
      <c r="M410" s="10">
        <f>100-100/(1+testdata[[#This Row],[rs]])</f>
        <v>59.724638324922772</v>
      </c>
      <c r="N410" s="12">
        <f>(testdata[[#This Row],[close]]-F409)/F409</f>
        <v>8.0745341614908168E-3</v>
      </c>
      <c r="O410" s="1">
        <f>IF(AND(O409&gt;=0,testdata[[#This Row],[pctGain]]&gt;0),O409+1,IF(AND(O409&lt;=0,testdata[[#This Row],[pctGain]]&lt;0),O409-1,IF(AND(O409&lt;0,testdata[[#This Row],[pctGain]]&gt;0),1,IF(AND(O409&gt;0,testdata[[#This Row],[pctGain]]&lt;0),-1,0))))</f>
        <v>1</v>
      </c>
      <c r="P410" s="1">
        <f>IF(testdata[[#This Row],[streak]]&gt;O409,testdata[[#This Row],[streak]]-O409,0)</f>
        <v>2</v>
      </c>
      <c r="Q410" s="1">
        <f>IF(testdata[[#This Row],[streak]]&lt;O409,O409-testdata[[#This Row],[streak]],0)</f>
        <v>0</v>
      </c>
      <c r="R410" s="10">
        <f>(R409+testdata[[#This Row],[sGain]])/2</f>
        <v>1.6333184915329904</v>
      </c>
      <c r="S410" s="10">
        <f>(S409+testdata[[#This Row],[sLoss]])/2</f>
        <v>0.64908097036329071</v>
      </c>
      <c r="T410" s="10">
        <f>testdata[[#This Row],[avgSgain]]/testdata[[#This Row],[avgSLoss]]</f>
        <v>2.5163555336074972</v>
      </c>
      <c r="U410" s="10">
        <f>100-100/(1+testdata[[#This Row],[sRS]])</f>
        <v>71.561464975810324</v>
      </c>
      <c r="V410" s="19">
        <f>100*IF(testdata[[#This Row],[pctGain]]&gt;MAX(N310:N409),1,IF(testdata[[#This Row],[pctGain]]&lt;MIN(N310:N409),0,COUNTIF(N310:N409,"&lt;"&amp;testdata[[#This Row],[pctGain]])))/100</f>
        <v>80</v>
      </c>
      <c r="W410" s="19">
        <f>(testdata[[#This Row],[rsi(3)]]+testdata[[#This Row],[sRSI(2)]]+testdata[[#This Row],[pctRank(100)]])/3</f>
        <v>70.428701100244368</v>
      </c>
    </row>
    <row r="411" spans="1:23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IF(testdata[[#This Row],[close]]&gt;F410,testdata[[#This Row],[close]]-F410,0)</f>
        <v>0.97999999999996135</v>
      </c>
      <c r="I411" s="2">
        <f>IF(testdata[[#This Row],[close]]&lt;F410,F410-testdata[[#This Row],[close]],0)</f>
        <v>0</v>
      </c>
      <c r="J411" s="2">
        <f>(J410*2+testdata[[#This Row],[gain]])/3</f>
        <v>1.0273053460915875</v>
      </c>
      <c r="K411" s="2">
        <f>(K410*2+testdata[[#This Row],[loss]])/3</f>
        <v>0.47247630138619484</v>
      </c>
      <c r="L411" s="10">
        <f>testdata[[#This Row],[avgGain]]/testdata[[#This Row],[avgLoss]]</f>
        <v>2.1743002624207475</v>
      </c>
      <c r="M411" s="10">
        <f>100-100/(1+testdata[[#This Row],[rs]])</f>
        <v>68.496994067051745</v>
      </c>
      <c r="N411" s="12">
        <f>(testdata[[#This Row],[close]]-F410)/F410</f>
        <v>3.5518828603528733E-3</v>
      </c>
      <c r="O411" s="1">
        <f>IF(AND(O410&gt;=0,testdata[[#This Row],[pctGain]]&gt;0),O410+1,IF(AND(O410&lt;=0,testdata[[#This Row],[pctGain]]&lt;0),O410-1,IF(AND(O410&lt;0,testdata[[#This Row],[pctGain]]&gt;0),1,IF(AND(O410&gt;0,testdata[[#This Row],[pctGain]]&lt;0),-1,0))))</f>
        <v>2</v>
      </c>
      <c r="P411" s="1">
        <f>IF(testdata[[#This Row],[streak]]&gt;O410,testdata[[#This Row],[streak]]-O410,0)</f>
        <v>1</v>
      </c>
      <c r="Q411" s="1">
        <f>IF(testdata[[#This Row],[streak]]&lt;O410,O410-testdata[[#This Row],[streak]],0)</f>
        <v>0</v>
      </c>
      <c r="R411" s="10">
        <f>(R410+testdata[[#This Row],[sGain]])/2</f>
        <v>1.3166592457664952</v>
      </c>
      <c r="S411" s="10">
        <f>(S410+testdata[[#This Row],[sLoss]])/2</f>
        <v>0.32454048518164536</v>
      </c>
      <c r="T411" s="10">
        <f>testdata[[#This Row],[avgSgain]]/testdata[[#This Row],[avgSLoss]]</f>
        <v>4.0569953700215882</v>
      </c>
      <c r="U411" s="10">
        <f>100-100/(1+testdata[[#This Row],[sRS]])</f>
        <v>80.225411992106871</v>
      </c>
      <c r="V411" s="19">
        <f>100*IF(testdata[[#This Row],[pctGain]]&gt;MAX(N311:N410),1,IF(testdata[[#This Row],[pctGain]]&lt;MIN(N311:N410),0,COUNTIF(N311:N410,"&lt;"&amp;testdata[[#This Row],[pctGain]])))/100</f>
        <v>66</v>
      </c>
      <c r="W411" s="19">
        <f>(testdata[[#This Row],[rsi(3)]]+testdata[[#This Row],[sRSI(2)]]+testdata[[#This Row],[pctRank(100)]])/3</f>
        <v>71.574135353052881</v>
      </c>
    </row>
    <row r="412" spans="1:23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IF(testdata[[#This Row],[close]]&gt;F411,testdata[[#This Row],[close]]-F411,0)</f>
        <v>0.59000000000003183</v>
      </c>
      <c r="I412" s="2">
        <f>IF(testdata[[#This Row],[close]]&lt;F411,F411-testdata[[#This Row],[close]],0)</f>
        <v>0</v>
      </c>
      <c r="J412" s="2">
        <f>(J411*2+testdata[[#This Row],[gain]])/3</f>
        <v>0.88153689739440233</v>
      </c>
      <c r="K412" s="2">
        <f>(K411*2+testdata[[#This Row],[loss]])/3</f>
        <v>0.31498420092412988</v>
      </c>
      <c r="L412" s="10">
        <f>testdata[[#This Row],[avgGain]]/testdata[[#This Row],[avgLoss]]</f>
        <v>2.798670202531008</v>
      </c>
      <c r="M412" s="10">
        <f>100-100/(1+testdata[[#This Row],[rs]])</f>
        <v>73.674998178738647</v>
      </c>
      <c r="N412" s="12">
        <f>(testdata[[#This Row],[close]]-F411)/F411</f>
        <v>2.1308100689805768E-3</v>
      </c>
      <c r="O412" s="1">
        <f>IF(AND(O411&gt;=0,testdata[[#This Row],[pctGain]]&gt;0),O411+1,IF(AND(O411&lt;=0,testdata[[#This Row],[pctGain]]&lt;0),O411-1,IF(AND(O411&lt;0,testdata[[#This Row],[pctGain]]&gt;0),1,IF(AND(O411&gt;0,testdata[[#This Row],[pctGain]]&lt;0),-1,0))))</f>
        <v>3</v>
      </c>
      <c r="P412" s="1">
        <f>IF(testdata[[#This Row],[streak]]&gt;O411,testdata[[#This Row],[streak]]-O411,0)</f>
        <v>1</v>
      </c>
      <c r="Q412" s="1">
        <f>IF(testdata[[#This Row],[streak]]&lt;O411,O411-testdata[[#This Row],[streak]],0)</f>
        <v>0</v>
      </c>
      <c r="R412" s="10">
        <f>(R411+testdata[[#This Row],[sGain]])/2</f>
        <v>1.1583296228832476</v>
      </c>
      <c r="S412" s="10">
        <f>(S411+testdata[[#This Row],[sLoss]])/2</f>
        <v>0.16227024259082268</v>
      </c>
      <c r="T412" s="10">
        <f>testdata[[#This Row],[avgSgain]]/testdata[[#This Row],[avgSLoss]]</f>
        <v>7.1382750428497719</v>
      </c>
      <c r="U412" s="10">
        <f>100-100/(1+testdata[[#This Row],[sRS]])</f>
        <v>87.712383831527148</v>
      </c>
      <c r="V412" s="19">
        <f>100*IF(testdata[[#This Row],[pctGain]]&gt;MAX(N312:N411),1,IF(testdata[[#This Row],[pctGain]]&lt;MIN(N312:N411),0,COUNTIF(N312:N411,"&lt;"&amp;testdata[[#This Row],[pctGain]])))/100</f>
        <v>57</v>
      </c>
      <c r="W412" s="19">
        <f>(testdata[[#This Row],[rsi(3)]]+testdata[[#This Row],[sRSI(2)]]+testdata[[#This Row],[pctRank(100)]])/3</f>
        <v>72.795794003421932</v>
      </c>
    </row>
    <row r="413" spans="1:23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IF(testdata[[#This Row],[close]]&gt;F412,testdata[[#This Row],[close]]-F412,0)</f>
        <v>0.64999999999997726</v>
      </c>
      <c r="I413" s="2">
        <f>IF(testdata[[#This Row],[close]]&lt;F412,F412-testdata[[#This Row],[close]],0)</f>
        <v>0</v>
      </c>
      <c r="J413" s="2">
        <f>(J412*2+testdata[[#This Row],[gain]])/3</f>
        <v>0.80435793159626068</v>
      </c>
      <c r="K413" s="2">
        <f>(K412*2+testdata[[#This Row],[loss]])/3</f>
        <v>0.20998946728275325</v>
      </c>
      <c r="L413" s="10">
        <f>testdata[[#This Row],[avgGain]]/testdata[[#This Row],[avgLoss]]</f>
        <v>3.8304679849165169</v>
      </c>
      <c r="M413" s="10">
        <f>100-100/(1+testdata[[#This Row],[rs]])</f>
        <v>79.298072089027983</v>
      </c>
      <c r="N413" s="12">
        <f>(testdata[[#This Row],[close]]-F412)/F412</f>
        <v>2.3425111719762763E-3</v>
      </c>
      <c r="O413" s="1">
        <f>IF(AND(O412&gt;=0,testdata[[#This Row],[pctGain]]&gt;0),O412+1,IF(AND(O412&lt;=0,testdata[[#This Row],[pctGain]]&lt;0),O412-1,IF(AND(O412&lt;0,testdata[[#This Row],[pctGain]]&gt;0),1,IF(AND(O412&gt;0,testdata[[#This Row],[pctGain]]&lt;0),-1,0))))</f>
        <v>4</v>
      </c>
      <c r="P413" s="1">
        <f>IF(testdata[[#This Row],[streak]]&gt;O412,testdata[[#This Row],[streak]]-O412,0)</f>
        <v>1</v>
      </c>
      <c r="Q413" s="1">
        <f>IF(testdata[[#This Row],[streak]]&lt;O412,O412-testdata[[#This Row],[streak]],0)</f>
        <v>0</v>
      </c>
      <c r="R413" s="10">
        <f>(R412+testdata[[#This Row],[sGain]])/2</f>
        <v>1.0791648114416237</v>
      </c>
      <c r="S413" s="10">
        <f>(S412+testdata[[#This Row],[sLoss]])/2</f>
        <v>8.1135121295411339E-2</v>
      </c>
      <c r="T413" s="10">
        <f>testdata[[#This Row],[avgSgain]]/testdata[[#This Row],[avgSLoss]]</f>
        <v>13.300834388506136</v>
      </c>
      <c r="U413" s="10">
        <f>100-100/(1+testdata[[#This Row],[sRS]])</f>
        <v>93.00740101707828</v>
      </c>
      <c r="V413" s="19">
        <f>100*IF(testdata[[#This Row],[pctGain]]&gt;MAX(N313:N412),1,IF(testdata[[#This Row],[pctGain]]&lt;MIN(N313:N412),0,COUNTIF(N313:N412,"&lt;"&amp;testdata[[#This Row],[pctGain]])))/100</f>
        <v>58</v>
      </c>
      <c r="W413" s="19">
        <f>(testdata[[#This Row],[rsi(3)]]+testdata[[#This Row],[sRSI(2)]]+testdata[[#This Row],[pctRank(100)]])/3</f>
        <v>76.768491035368754</v>
      </c>
    </row>
    <row r="414" spans="1:23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IF(testdata[[#This Row],[close]]&gt;F413,testdata[[#This Row],[close]]-F413,0)</f>
        <v>0</v>
      </c>
      <c r="I414" s="2">
        <f>IF(testdata[[#This Row],[close]]&lt;F413,F413-testdata[[#This Row],[close]],0)</f>
        <v>0.17000000000001592</v>
      </c>
      <c r="J414" s="2">
        <f>(J413*2+testdata[[#This Row],[gain]])/3</f>
        <v>0.53623862106417375</v>
      </c>
      <c r="K414" s="2">
        <f>(K413*2+testdata[[#This Row],[loss]])/3</f>
        <v>0.19665964485517415</v>
      </c>
      <c r="L414" s="10">
        <f>testdata[[#This Row],[avgGain]]/testdata[[#This Row],[avgLoss]]</f>
        <v>2.7267344119281582</v>
      </c>
      <c r="M414" s="10">
        <f>100-100/(1+testdata[[#This Row],[rs]])</f>
        <v>73.166856301879193</v>
      </c>
      <c r="N414" s="12">
        <f>(testdata[[#This Row],[close]]-F413)/F413</f>
        <v>-6.1122496674222821E-4</v>
      </c>
      <c r="O414" s="1">
        <f>IF(AND(O413&gt;=0,testdata[[#This Row],[pctGain]]&gt;0),O413+1,IF(AND(O413&lt;=0,testdata[[#This Row],[pctGain]]&lt;0),O413-1,IF(AND(O413&lt;0,testdata[[#This Row],[pctGain]]&gt;0),1,IF(AND(O413&gt;0,testdata[[#This Row],[pctGain]]&lt;0),-1,0))))</f>
        <v>-1</v>
      </c>
      <c r="P414" s="1">
        <f>IF(testdata[[#This Row],[streak]]&gt;O413,testdata[[#This Row],[streak]]-O413,0)</f>
        <v>0</v>
      </c>
      <c r="Q414" s="1">
        <f>IF(testdata[[#This Row],[streak]]&lt;O413,O413-testdata[[#This Row],[streak]],0)</f>
        <v>5</v>
      </c>
      <c r="R414" s="10">
        <f>(R413+testdata[[#This Row],[sGain]])/2</f>
        <v>0.53958240572081184</v>
      </c>
      <c r="S414" s="10">
        <f>(S413+testdata[[#This Row],[sLoss]])/2</f>
        <v>2.5405675606477058</v>
      </c>
      <c r="T414" s="10">
        <f>testdata[[#This Row],[avgSgain]]/testdata[[#This Row],[avgSLoss]]</f>
        <v>0.21238656042008497</v>
      </c>
      <c r="U414" s="10">
        <f>100-100/(1+testdata[[#This Row],[sRS]])</f>
        <v>17.518056315841562</v>
      </c>
      <c r="V414" s="19">
        <f>100*IF(testdata[[#This Row],[pctGain]]&gt;MAX(N314:N413),1,IF(testdata[[#This Row],[pctGain]]&lt;MIN(N314:N413),0,COUNTIF(N314:N413,"&lt;"&amp;testdata[[#This Row],[pctGain]])))/100</f>
        <v>38</v>
      </c>
      <c r="W414" s="19">
        <f>(testdata[[#This Row],[rsi(3)]]+testdata[[#This Row],[sRSI(2)]]+testdata[[#This Row],[pctRank(100)]])/3</f>
        <v>42.894970872573587</v>
      </c>
    </row>
    <row r="415" spans="1:23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IF(testdata[[#This Row],[close]]&gt;F414,testdata[[#This Row],[close]]-F414,0)</f>
        <v>0</v>
      </c>
      <c r="I415" s="2">
        <f>IF(testdata[[#This Row],[close]]&lt;F414,F414-testdata[[#This Row],[close]],0)</f>
        <v>0.37000000000000455</v>
      </c>
      <c r="J415" s="2">
        <f>(J414*2+testdata[[#This Row],[gain]])/3</f>
        <v>0.35749241404278248</v>
      </c>
      <c r="K415" s="2">
        <f>(K414*2+testdata[[#This Row],[loss]])/3</f>
        <v>0.2544397632367843</v>
      </c>
      <c r="L415" s="10">
        <f>testdata[[#This Row],[avgGain]]/testdata[[#This Row],[avgLoss]]</f>
        <v>1.4050178694361397</v>
      </c>
      <c r="M415" s="10">
        <f>100-100/(1+testdata[[#This Row],[rs]])</f>
        <v>58.420267362318953</v>
      </c>
      <c r="N415" s="12">
        <f>(testdata[[#This Row],[close]]-F414)/F414</f>
        <v>-1.3311267808317909E-3</v>
      </c>
      <c r="O415" s="1">
        <f>IF(AND(O414&gt;=0,testdata[[#This Row],[pctGain]]&gt;0),O414+1,IF(AND(O414&lt;=0,testdata[[#This Row],[pctGain]]&lt;0),O414-1,IF(AND(O414&lt;0,testdata[[#This Row],[pctGain]]&gt;0),1,IF(AND(O414&gt;0,testdata[[#This Row],[pctGain]]&lt;0),-1,0))))</f>
        <v>-2</v>
      </c>
      <c r="P415" s="1">
        <f>IF(testdata[[#This Row],[streak]]&gt;O414,testdata[[#This Row],[streak]]-O414,0)</f>
        <v>0</v>
      </c>
      <c r="Q415" s="1">
        <f>IF(testdata[[#This Row],[streak]]&lt;O414,O414-testdata[[#This Row],[streak]],0)</f>
        <v>1</v>
      </c>
      <c r="R415" s="10">
        <f>(R414+testdata[[#This Row],[sGain]])/2</f>
        <v>0.26979120286040592</v>
      </c>
      <c r="S415" s="10">
        <f>(S414+testdata[[#This Row],[sLoss]])/2</f>
        <v>1.7702837803238529</v>
      </c>
      <c r="T415" s="10">
        <f>testdata[[#This Row],[avgSgain]]/testdata[[#This Row],[avgSLoss]]</f>
        <v>0.15239997443294134</v>
      </c>
      <c r="U415" s="10">
        <f>100-100/(1+testdata[[#This Row],[sRS]])</f>
        <v>13.224572875223501</v>
      </c>
      <c r="V415" s="19">
        <f>100*IF(testdata[[#This Row],[pctGain]]&gt;MAX(N315:N414),1,IF(testdata[[#This Row],[pctGain]]&lt;MIN(N315:N414),0,COUNTIF(N315:N414,"&lt;"&amp;testdata[[#This Row],[pctGain]])))/100</f>
        <v>33</v>
      </c>
      <c r="W415" s="19">
        <f>(testdata[[#This Row],[rsi(3)]]+testdata[[#This Row],[sRSI(2)]]+testdata[[#This Row],[pctRank(100)]])/3</f>
        <v>34.881613412514149</v>
      </c>
    </row>
    <row r="416" spans="1:23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IF(testdata[[#This Row],[close]]&gt;F415,testdata[[#This Row],[close]]-F415,0)</f>
        <v>1.6800000000000068</v>
      </c>
      <c r="I416" s="2">
        <f>IF(testdata[[#This Row],[close]]&lt;F415,F415-testdata[[#This Row],[close]],0)</f>
        <v>0</v>
      </c>
      <c r="J416" s="2">
        <f>(J415*2+testdata[[#This Row],[gain]])/3</f>
        <v>0.79832827602852385</v>
      </c>
      <c r="K416" s="2">
        <f>(K415*2+testdata[[#This Row],[loss]])/3</f>
        <v>0.16962650882452288</v>
      </c>
      <c r="L416" s="10">
        <f>testdata[[#This Row],[avgGain]]/testdata[[#This Row],[avgLoss]]</f>
        <v>4.7063886509294806</v>
      </c>
      <c r="M416" s="10">
        <f>100-100/(1+testdata[[#This Row],[rs]])</f>
        <v>82.475781774220451</v>
      </c>
      <c r="N416" s="12">
        <f>(testdata[[#This Row],[close]]-F415)/F415</f>
        <v>6.0520912136604599E-3</v>
      </c>
      <c r="O416" s="1">
        <f>IF(AND(O415&gt;=0,testdata[[#This Row],[pctGain]]&gt;0),O415+1,IF(AND(O415&lt;=0,testdata[[#This Row],[pctGain]]&lt;0),O415-1,IF(AND(O415&lt;0,testdata[[#This Row],[pctGain]]&gt;0),1,IF(AND(O415&gt;0,testdata[[#This Row],[pctGain]]&lt;0),-1,0))))</f>
        <v>1</v>
      </c>
      <c r="P416" s="1">
        <f>IF(testdata[[#This Row],[streak]]&gt;O415,testdata[[#This Row],[streak]]-O415,0)</f>
        <v>3</v>
      </c>
      <c r="Q416" s="1">
        <f>IF(testdata[[#This Row],[streak]]&lt;O415,O415-testdata[[#This Row],[streak]],0)</f>
        <v>0</v>
      </c>
      <c r="R416" s="10">
        <f>(R415+testdata[[#This Row],[sGain]])/2</f>
        <v>1.634895601430203</v>
      </c>
      <c r="S416" s="10">
        <f>(S415+testdata[[#This Row],[sLoss]])/2</f>
        <v>0.88514189016192646</v>
      </c>
      <c r="T416" s="10">
        <f>testdata[[#This Row],[avgSgain]]/testdata[[#This Row],[avgSLoss]]</f>
        <v>1.8470435300843322</v>
      </c>
      <c r="U416" s="10">
        <f>100-100/(1+testdata[[#This Row],[sRS]])</f>
        <v>64.875844382668106</v>
      </c>
      <c r="V416" s="19">
        <f>100*IF(testdata[[#This Row],[pctGain]]&gt;MAX(N316:N415),1,IF(testdata[[#This Row],[pctGain]]&lt;MIN(N316:N415),0,COUNTIF(N316:N415,"&lt;"&amp;testdata[[#This Row],[pctGain]])))/100</f>
        <v>79</v>
      </c>
      <c r="W416" s="19">
        <f>(testdata[[#This Row],[rsi(3)]]+testdata[[#This Row],[sRSI(2)]]+testdata[[#This Row],[pctRank(100)]])/3</f>
        <v>75.450542052296186</v>
      </c>
    </row>
    <row r="417" spans="1:23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IF(testdata[[#This Row],[close]]&gt;F416,testdata[[#This Row],[close]]-F416,0)</f>
        <v>2.2000000000000455</v>
      </c>
      <c r="I417" s="2">
        <f>IF(testdata[[#This Row],[close]]&lt;F416,F416-testdata[[#This Row],[close]],0)</f>
        <v>0</v>
      </c>
      <c r="J417" s="2">
        <f>(J416*2+testdata[[#This Row],[gain]])/3</f>
        <v>1.2655521840190309</v>
      </c>
      <c r="K417" s="2">
        <f>(K416*2+testdata[[#This Row],[loss]])/3</f>
        <v>0.11308433921634858</v>
      </c>
      <c r="L417" s="10">
        <f>testdata[[#This Row],[avgGain]]/testdata[[#This Row],[avgLoss]]</f>
        <v>11.191224114577222</v>
      </c>
      <c r="M417" s="10">
        <f>100-100/(1+testdata[[#This Row],[rs]])</f>
        <v>91.797378256673298</v>
      </c>
      <c r="N417" s="12">
        <f>(testdata[[#This Row],[close]]-F416)/F416</f>
        <v>7.8776810971462937E-3</v>
      </c>
      <c r="O417" s="1">
        <f>IF(AND(O416&gt;=0,testdata[[#This Row],[pctGain]]&gt;0),O416+1,IF(AND(O416&lt;=0,testdata[[#This Row],[pctGain]]&lt;0),O416-1,IF(AND(O416&lt;0,testdata[[#This Row],[pctGain]]&gt;0),1,IF(AND(O416&gt;0,testdata[[#This Row],[pctGain]]&lt;0),-1,0))))</f>
        <v>2</v>
      </c>
      <c r="P417" s="1">
        <f>IF(testdata[[#This Row],[streak]]&gt;O416,testdata[[#This Row],[streak]]-O416,0)</f>
        <v>1</v>
      </c>
      <c r="Q417" s="1">
        <f>IF(testdata[[#This Row],[streak]]&lt;O416,O416-testdata[[#This Row],[streak]],0)</f>
        <v>0</v>
      </c>
      <c r="R417" s="10">
        <f>(R416+testdata[[#This Row],[sGain]])/2</f>
        <v>1.3174478007151014</v>
      </c>
      <c r="S417" s="10">
        <f>(S416+testdata[[#This Row],[sLoss]])/2</f>
        <v>0.44257094508096323</v>
      </c>
      <c r="T417" s="10">
        <f>testdata[[#This Row],[avgSgain]]/testdata[[#This Row],[avgSLoss]]</f>
        <v>2.9768059005185927</v>
      </c>
      <c r="U417" s="10">
        <f>100-100/(1+testdata[[#This Row],[sRS]])</f>
        <v>74.854191403467894</v>
      </c>
      <c r="V417" s="19">
        <f>100*IF(testdata[[#This Row],[pctGain]]&gt;MAX(N317:N416),1,IF(testdata[[#This Row],[pctGain]]&lt;MIN(N317:N416),0,COUNTIF(N317:N416,"&lt;"&amp;testdata[[#This Row],[pctGain]])))/100</f>
        <v>82</v>
      </c>
      <c r="W417" s="19">
        <f>(testdata[[#This Row],[rsi(3)]]+testdata[[#This Row],[sRSI(2)]]+testdata[[#This Row],[pctRank(100)]])/3</f>
        <v>82.883856553380397</v>
      </c>
    </row>
    <row r="418" spans="1:23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IF(testdata[[#This Row],[close]]&gt;F417,testdata[[#This Row],[close]]-F417,0)</f>
        <v>0.13999999999998636</v>
      </c>
      <c r="I418" s="2">
        <f>IF(testdata[[#This Row],[close]]&lt;F417,F417-testdata[[#This Row],[close]],0)</f>
        <v>0</v>
      </c>
      <c r="J418" s="2">
        <f>(J417*2+testdata[[#This Row],[gain]])/3</f>
        <v>0.89036812267934939</v>
      </c>
      <c r="K418" s="2">
        <f>(K417*2+testdata[[#This Row],[loss]])/3</f>
        <v>7.5389559477565718E-2</v>
      </c>
      <c r="L418" s="10">
        <f>testdata[[#This Row],[avgGain]]/testdata[[#This Row],[avgLoss]]</f>
        <v>11.810231136107161</v>
      </c>
      <c r="M418" s="10">
        <f>100-100/(1+testdata[[#This Row],[rs]])</f>
        <v>92.193739602547993</v>
      </c>
      <c r="N418" s="12">
        <f>(testdata[[#This Row],[close]]-F417)/F417</f>
        <v>4.9738870927625088E-4</v>
      </c>
      <c r="O418" s="1">
        <f>IF(AND(O417&gt;=0,testdata[[#This Row],[pctGain]]&gt;0),O417+1,IF(AND(O417&lt;=0,testdata[[#This Row],[pctGain]]&lt;0),O417-1,IF(AND(O417&lt;0,testdata[[#This Row],[pctGain]]&gt;0),1,IF(AND(O417&gt;0,testdata[[#This Row],[pctGain]]&lt;0),-1,0))))</f>
        <v>3</v>
      </c>
      <c r="P418" s="1">
        <f>IF(testdata[[#This Row],[streak]]&gt;O417,testdata[[#This Row],[streak]]-O417,0)</f>
        <v>1</v>
      </c>
      <c r="Q418" s="1">
        <f>IF(testdata[[#This Row],[streak]]&lt;O417,O417-testdata[[#This Row],[streak]],0)</f>
        <v>0</v>
      </c>
      <c r="R418" s="10">
        <f>(R417+testdata[[#This Row],[sGain]])/2</f>
        <v>1.1587239003575507</v>
      </c>
      <c r="S418" s="10">
        <f>(S417+testdata[[#This Row],[sLoss]])/2</f>
        <v>0.22128547254048161</v>
      </c>
      <c r="T418" s="10">
        <f>testdata[[#This Row],[avgSgain]]/testdata[[#This Row],[avgSLoss]]</f>
        <v>5.2363306413871138</v>
      </c>
      <c r="U418" s="10">
        <f>100-100/(1+testdata[[#This Row],[sRS]])</f>
        <v>83.96492973987705</v>
      </c>
      <c r="V418" s="19">
        <f>100*IF(testdata[[#This Row],[pctGain]]&gt;MAX(N318:N417),1,IF(testdata[[#This Row],[pctGain]]&lt;MIN(N318:N417),0,COUNTIF(N318:N417,"&lt;"&amp;testdata[[#This Row],[pctGain]])))/100</f>
        <v>44</v>
      </c>
      <c r="W418" s="19">
        <f>(testdata[[#This Row],[rsi(3)]]+testdata[[#This Row],[sRSI(2)]]+testdata[[#This Row],[pctRank(100)]])/3</f>
        <v>73.386223114141686</v>
      </c>
    </row>
    <row r="419" spans="1:23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IF(testdata[[#This Row],[close]]&gt;F418,testdata[[#This Row],[close]]-F418,0)</f>
        <v>1.5099999999999909</v>
      </c>
      <c r="I419" s="2">
        <f>IF(testdata[[#This Row],[close]]&lt;F418,F418-testdata[[#This Row],[close]],0)</f>
        <v>0</v>
      </c>
      <c r="J419" s="2">
        <f>(J418*2+testdata[[#This Row],[gain]])/3</f>
        <v>1.0969120817862299</v>
      </c>
      <c r="K419" s="2">
        <f>(K418*2+testdata[[#This Row],[loss]])/3</f>
        <v>5.0259706318377145E-2</v>
      </c>
      <c r="L419" s="10">
        <f>testdata[[#This Row],[avgGain]]/testdata[[#This Row],[avgLoss]]</f>
        <v>21.824880448717444</v>
      </c>
      <c r="M419" s="10">
        <f>100-100/(1+testdata[[#This Row],[rs]])</f>
        <v>95.618816044856032</v>
      </c>
      <c r="N419" s="12">
        <f>(testdata[[#This Row],[close]]-F418)/F418</f>
        <v>5.3620254962536513E-3</v>
      </c>
      <c r="O419" s="1">
        <f>IF(AND(O418&gt;=0,testdata[[#This Row],[pctGain]]&gt;0),O418+1,IF(AND(O418&lt;=0,testdata[[#This Row],[pctGain]]&lt;0),O418-1,IF(AND(O418&lt;0,testdata[[#This Row],[pctGain]]&gt;0),1,IF(AND(O418&gt;0,testdata[[#This Row],[pctGain]]&lt;0),-1,0))))</f>
        <v>4</v>
      </c>
      <c r="P419" s="1">
        <f>IF(testdata[[#This Row],[streak]]&gt;O418,testdata[[#This Row],[streak]]-O418,0)</f>
        <v>1</v>
      </c>
      <c r="Q419" s="1">
        <f>IF(testdata[[#This Row],[streak]]&lt;O418,O418-testdata[[#This Row],[streak]],0)</f>
        <v>0</v>
      </c>
      <c r="R419" s="10">
        <f>(R418+testdata[[#This Row],[sGain]])/2</f>
        <v>1.0793619501787752</v>
      </c>
      <c r="S419" s="10">
        <f>(S418+testdata[[#This Row],[sLoss]])/2</f>
        <v>0.11064273627024081</v>
      </c>
      <c r="T419" s="10">
        <f>testdata[[#This Row],[avgSgain]]/testdata[[#This Row],[avgSLoss]]</f>
        <v>9.755380123124155</v>
      </c>
      <c r="U419" s="10">
        <f>100-100/(1+testdata[[#This Row],[sRS]])</f>
        <v>90.702327685750575</v>
      </c>
      <c r="V419" s="19">
        <f>100*IF(testdata[[#This Row],[pctGain]]&gt;MAX(N319:N418),1,IF(testdata[[#This Row],[pctGain]]&lt;MIN(N319:N418),0,COUNTIF(N319:N418,"&lt;"&amp;testdata[[#This Row],[pctGain]])))/100</f>
        <v>77</v>
      </c>
      <c r="W419" s="19">
        <f>(testdata[[#This Row],[rsi(3)]]+testdata[[#This Row],[sRSI(2)]]+testdata[[#This Row],[pctRank(100)]])/3</f>
        <v>87.773714576868869</v>
      </c>
    </row>
    <row r="420" spans="1:23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IF(testdata[[#This Row],[close]]&gt;F419,testdata[[#This Row],[close]]-F419,0)</f>
        <v>0</v>
      </c>
      <c r="I420" s="2">
        <f>IF(testdata[[#This Row],[close]]&lt;F419,F419-testdata[[#This Row],[close]],0)</f>
        <v>1.1399999999999864</v>
      </c>
      <c r="J420" s="2">
        <f>(J419*2+testdata[[#This Row],[gain]])/3</f>
        <v>0.73127472119081993</v>
      </c>
      <c r="K420" s="2">
        <f>(K419*2+testdata[[#This Row],[loss]])/3</f>
        <v>0.41350647087891357</v>
      </c>
      <c r="L420" s="10">
        <f>testdata[[#This Row],[avgGain]]/testdata[[#This Row],[avgLoss]]</f>
        <v>1.7684722554316639</v>
      </c>
      <c r="M420" s="10">
        <f>100-100/(1+testdata[[#This Row],[rs]])</f>
        <v>63.878995065309816</v>
      </c>
      <c r="N420" s="12">
        <f>(testdata[[#This Row],[close]]-F419)/F419</f>
        <v>-4.0265611754732493E-3</v>
      </c>
      <c r="O420" s="1">
        <f>IF(AND(O419&gt;=0,testdata[[#This Row],[pctGain]]&gt;0),O419+1,IF(AND(O419&lt;=0,testdata[[#This Row],[pctGain]]&lt;0),O419-1,IF(AND(O419&lt;0,testdata[[#This Row],[pctGain]]&gt;0),1,IF(AND(O419&gt;0,testdata[[#This Row],[pctGain]]&lt;0),-1,0))))</f>
        <v>-1</v>
      </c>
      <c r="P420" s="1">
        <f>IF(testdata[[#This Row],[streak]]&gt;O419,testdata[[#This Row],[streak]]-O419,0)</f>
        <v>0</v>
      </c>
      <c r="Q420" s="1">
        <f>IF(testdata[[#This Row],[streak]]&lt;O419,O419-testdata[[#This Row],[streak]],0)</f>
        <v>5</v>
      </c>
      <c r="R420" s="10">
        <f>(R419+testdata[[#This Row],[sGain]])/2</f>
        <v>0.53968097508938762</v>
      </c>
      <c r="S420" s="10">
        <f>(S419+testdata[[#This Row],[sLoss]])/2</f>
        <v>2.5553213681351203</v>
      </c>
      <c r="T420" s="10">
        <f>testdata[[#This Row],[avgSgain]]/testdata[[#This Row],[avgSLoss]]</f>
        <v>0.21119886595056656</v>
      </c>
      <c r="U420" s="10">
        <f>100-100/(1+testdata[[#This Row],[sRS]])</f>
        <v>17.437175007988031</v>
      </c>
      <c r="V420" s="19">
        <f>100*IF(testdata[[#This Row],[pctGain]]&gt;MAX(N320:N419),1,IF(testdata[[#This Row],[pctGain]]&lt;MIN(N320:N419),0,COUNTIF(N320:N419,"&lt;"&amp;testdata[[#This Row],[pctGain]])))/100</f>
        <v>17</v>
      </c>
      <c r="W420" s="19">
        <f>(testdata[[#This Row],[rsi(3)]]+testdata[[#This Row],[sRSI(2)]]+testdata[[#This Row],[pctRank(100)]])/3</f>
        <v>32.772056691099287</v>
      </c>
    </row>
    <row r="421" spans="1:23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IF(testdata[[#This Row],[close]]&gt;F420,testdata[[#This Row],[close]]-F420,0)</f>
        <v>0</v>
      </c>
      <c r="I421" s="2">
        <f>IF(testdata[[#This Row],[close]]&lt;F420,F420-testdata[[#This Row],[close]],0)</f>
        <v>0</v>
      </c>
      <c r="J421" s="2">
        <f>(J420*2+testdata[[#This Row],[gain]])/3</f>
        <v>0.48751648079387994</v>
      </c>
      <c r="K421" s="2">
        <f>(K420*2+testdata[[#This Row],[loss]])/3</f>
        <v>0.27567098058594236</v>
      </c>
      <c r="L421" s="10">
        <f>testdata[[#This Row],[avgGain]]/testdata[[#This Row],[avgLoss]]</f>
        <v>1.7684722554316639</v>
      </c>
      <c r="M421" s="10">
        <f>100-100/(1+testdata[[#This Row],[rs]])</f>
        <v>63.878995065309816</v>
      </c>
      <c r="N421" s="12">
        <f>(testdata[[#This Row],[close]]-F420)/F420</f>
        <v>0</v>
      </c>
      <c r="O421" s="1">
        <f>IF(AND(O420&gt;=0,testdata[[#This Row],[pctGain]]&gt;0),O420+1,IF(AND(O420&lt;=0,testdata[[#This Row],[pctGain]]&lt;0),O420-1,IF(AND(O420&lt;0,testdata[[#This Row],[pctGain]]&gt;0),1,IF(AND(O420&gt;0,testdata[[#This Row],[pctGain]]&lt;0),-1,0))))</f>
        <v>0</v>
      </c>
      <c r="P421" s="1">
        <f>IF(testdata[[#This Row],[streak]]&gt;O420,testdata[[#This Row],[streak]]-O420,0)</f>
        <v>1</v>
      </c>
      <c r="Q421" s="1">
        <f>IF(testdata[[#This Row],[streak]]&lt;O420,O420-testdata[[#This Row],[streak]],0)</f>
        <v>0</v>
      </c>
      <c r="R421" s="10">
        <f>(R420+testdata[[#This Row],[sGain]])/2</f>
        <v>0.76984048754469381</v>
      </c>
      <c r="S421" s="10">
        <f>(S420+testdata[[#This Row],[sLoss]])/2</f>
        <v>1.2776606840675602</v>
      </c>
      <c r="T421" s="10">
        <f>testdata[[#This Row],[avgSgain]]/testdata[[#This Row],[avgSLoss]]</f>
        <v>0.60253907562830367</v>
      </c>
      <c r="U421" s="10">
        <f>100-100/(1+testdata[[#This Row],[sRS]])</f>
        <v>37.599025495965996</v>
      </c>
      <c r="V421" s="19">
        <f>100*IF(testdata[[#This Row],[pctGain]]&gt;MAX(N321:N420),1,IF(testdata[[#This Row],[pctGain]]&lt;MIN(N321:N420),0,COUNTIF(N321:N420,"&lt;"&amp;testdata[[#This Row],[pctGain]])))/100</f>
        <v>42</v>
      </c>
      <c r="W421" s="19">
        <f>(testdata[[#This Row],[rsi(3)]]+testdata[[#This Row],[sRSI(2)]]+testdata[[#This Row],[pctRank(100)]])/3</f>
        <v>47.826006853758599</v>
      </c>
    </row>
    <row r="422" spans="1:23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IF(testdata[[#This Row],[close]]&gt;F421,testdata[[#This Row],[close]]-F421,0)</f>
        <v>0</v>
      </c>
      <c r="I422" s="2">
        <f>IF(testdata[[#This Row],[close]]&lt;F421,F421-testdata[[#This Row],[close]],0)</f>
        <v>0.48000000000001819</v>
      </c>
      <c r="J422" s="2">
        <f>(J421*2+testdata[[#This Row],[gain]])/3</f>
        <v>0.32501098719591998</v>
      </c>
      <c r="K422" s="2">
        <f>(K421*2+testdata[[#This Row],[loss]])/3</f>
        <v>0.3437806537239676</v>
      </c>
      <c r="L422" s="10">
        <f>testdata[[#This Row],[avgGain]]/testdata[[#This Row],[avgLoss]]</f>
        <v>0.94540220246623186</v>
      </c>
      <c r="M422" s="10">
        <f>100-100/(1+testdata[[#This Row],[rs]])</f>
        <v>48.596747822518317</v>
      </c>
      <c r="N422" s="12">
        <f>(testdata[[#This Row],[close]]-F421)/F421</f>
        <v>-1.7022483864104481E-3</v>
      </c>
      <c r="O422" s="1">
        <f>IF(AND(O421&gt;=0,testdata[[#This Row],[pctGain]]&gt;0),O421+1,IF(AND(O421&lt;=0,testdata[[#This Row],[pctGain]]&lt;0),O421-1,IF(AND(O421&lt;0,testdata[[#This Row],[pctGain]]&gt;0),1,IF(AND(O421&gt;0,testdata[[#This Row],[pctGain]]&lt;0),-1,0))))</f>
        <v>-1</v>
      </c>
      <c r="P422" s="1">
        <f>IF(testdata[[#This Row],[streak]]&gt;O421,testdata[[#This Row],[streak]]-O421,0)</f>
        <v>0</v>
      </c>
      <c r="Q422" s="1">
        <f>IF(testdata[[#This Row],[streak]]&lt;O421,O421-testdata[[#This Row],[streak]],0)</f>
        <v>1</v>
      </c>
      <c r="R422" s="10">
        <f>(R421+testdata[[#This Row],[sGain]])/2</f>
        <v>0.3849202437723469</v>
      </c>
      <c r="S422" s="10">
        <f>(S421+testdata[[#This Row],[sLoss]])/2</f>
        <v>1.13883034203378</v>
      </c>
      <c r="T422" s="10">
        <f>testdata[[#This Row],[avgSgain]]/testdata[[#This Row],[avgSLoss]]</f>
        <v>0.33799612599444545</v>
      </c>
      <c r="U422" s="10">
        <f>100-100/(1+testdata[[#This Row],[sRS]])</f>
        <v>25.261368058389181</v>
      </c>
      <c r="V422" s="19">
        <f>100*IF(testdata[[#This Row],[pctGain]]&gt;MAX(N322:N421),1,IF(testdata[[#This Row],[pctGain]]&lt;MIN(N322:N421),0,COUNTIF(N322:N421,"&lt;"&amp;testdata[[#This Row],[pctGain]])))/100</f>
        <v>30</v>
      </c>
      <c r="W422" s="19">
        <f>(testdata[[#This Row],[rsi(3)]]+testdata[[#This Row],[sRSI(2)]]+testdata[[#This Row],[pctRank(100)]])/3</f>
        <v>34.619371960302495</v>
      </c>
    </row>
    <row r="423" spans="1:23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IF(testdata[[#This Row],[close]]&gt;F422,testdata[[#This Row],[close]]-F422,0)</f>
        <v>0</v>
      </c>
      <c r="I423" s="2">
        <f>IF(testdata[[#This Row],[close]]&lt;F422,F422-testdata[[#This Row],[close]],0)</f>
        <v>0.75999999999999091</v>
      </c>
      <c r="J423" s="2">
        <f>(J422*2+testdata[[#This Row],[gain]])/3</f>
        <v>0.21667399146394664</v>
      </c>
      <c r="K423" s="2">
        <f>(K422*2+testdata[[#This Row],[loss]])/3</f>
        <v>0.48252043581597537</v>
      </c>
      <c r="L423" s="10">
        <f>testdata[[#This Row],[avgGain]]/testdata[[#This Row],[avgLoss]]</f>
        <v>0.44904624836777318</v>
      </c>
      <c r="M423" s="10">
        <f>100-100/(1+testdata[[#This Row],[rs]])</f>
        <v>30.989090160068073</v>
      </c>
      <c r="N423" s="12">
        <f>(testdata[[#This Row],[close]]-F422)/F422</f>
        <v>-2.6998223801065397E-3</v>
      </c>
      <c r="O423" s="1">
        <f>IF(AND(O422&gt;=0,testdata[[#This Row],[pctGain]]&gt;0),O422+1,IF(AND(O422&lt;=0,testdata[[#This Row],[pctGain]]&lt;0),O422-1,IF(AND(O422&lt;0,testdata[[#This Row],[pctGain]]&gt;0),1,IF(AND(O422&gt;0,testdata[[#This Row],[pctGain]]&lt;0),-1,0))))</f>
        <v>-2</v>
      </c>
      <c r="P423" s="1">
        <f>IF(testdata[[#This Row],[streak]]&gt;O422,testdata[[#This Row],[streak]]-O422,0)</f>
        <v>0</v>
      </c>
      <c r="Q423" s="1">
        <f>IF(testdata[[#This Row],[streak]]&lt;O422,O422-testdata[[#This Row],[streak]],0)</f>
        <v>1</v>
      </c>
      <c r="R423" s="10">
        <f>(R422+testdata[[#This Row],[sGain]])/2</f>
        <v>0.19246012188617345</v>
      </c>
      <c r="S423" s="10">
        <f>(S422+testdata[[#This Row],[sLoss]])/2</f>
        <v>1.06941517101689</v>
      </c>
      <c r="T423" s="10">
        <f>testdata[[#This Row],[avgSgain]]/testdata[[#This Row],[avgSLoss]]</f>
        <v>0.17996763754825562</v>
      </c>
      <c r="U423" s="10">
        <f>100-100/(1+testdata[[#This Row],[sRS]])</f>
        <v>15.251913003495034</v>
      </c>
      <c r="V423" s="19">
        <f>100*IF(testdata[[#This Row],[pctGain]]&gt;MAX(N323:N422),1,IF(testdata[[#This Row],[pctGain]]&lt;MIN(N323:N422),0,COUNTIF(N323:N422,"&lt;"&amp;testdata[[#This Row],[pctGain]])))/100</f>
        <v>24</v>
      </c>
      <c r="W423" s="19">
        <f>(testdata[[#This Row],[rsi(3)]]+testdata[[#This Row],[sRSI(2)]]+testdata[[#This Row],[pctRank(100)]])/3</f>
        <v>23.413667721187704</v>
      </c>
    </row>
    <row r="424" spans="1:23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IF(testdata[[#This Row],[close]]&gt;F423,testdata[[#This Row],[close]]-F423,0)</f>
        <v>0</v>
      </c>
      <c r="I424" s="2">
        <f>IF(testdata[[#This Row],[close]]&lt;F423,F423-testdata[[#This Row],[close]],0)</f>
        <v>0.84000000000003183</v>
      </c>
      <c r="J424" s="2">
        <f>(J423*2+testdata[[#This Row],[gain]])/3</f>
        <v>0.1444493276426311</v>
      </c>
      <c r="K424" s="2">
        <f>(K423*2+testdata[[#This Row],[loss]])/3</f>
        <v>0.60168029054399419</v>
      </c>
      <c r="L424" s="10">
        <f>testdata[[#This Row],[avgGain]]/testdata[[#This Row],[avgLoss]]</f>
        <v>0.24007654881304297</v>
      </c>
      <c r="M424" s="10">
        <f>100-100/(1+testdata[[#This Row],[rs]])</f>
        <v>19.35981686314733</v>
      </c>
      <c r="N424" s="12">
        <f>(testdata[[#This Row],[close]]-F423)/F423</f>
        <v>-2.9920923274205022E-3</v>
      </c>
      <c r="O424" s="1">
        <f>IF(AND(O423&gt;=0,testdata[[#This Row],[pctGain]]&gt;0),O423+1,IF(AND(O423&lt;=0,testdata[[#This Row],[pctGain]]&lt;0),O423-1,IF(AND(O423&lt;0,testdata[[#This Row],[pctGain]]&gt;0),1,IF(AND(O423&gt;0,testdata[[#This Row],[pctGain]]&lt;0),-1,0))))</f>
        <v>-3</v>
      </c>
      <c r="P424" s="1">
        <f>IF(testdata[[#This Row],[streak]]&gt;O423,testdata[[#This Row],[streak]]-O423,0)</f>
        <v>0</v>
      </c>
      <c r="Q424" s="1">
        <f>IF(testdata[[#This Row],[streak]]&lt;O423,O423-testdata[[#This Row],[streak]],0)</f>
        <v>1</v>
      </c>
      <c r="R424" s="10">
        <f>(R423+testdata[[#This Row],[sGain]])/2</f>
        <v>9.6230060943086726E-2</v>
      </c>
      <c r="S424" s="10">
        <f>(S423+testdata[[#This Row],[sLoss]])/2</f>
        <v>1.0347075855084449</v>
      </c>
      <c r="T424" s="10">
        <f>testdata[[#This Row],[avgSgain]]/testdata[[#This Row],[avgSLoss]]</f>
        <v>9.300217983402552E-2</v>
      </c>
      <c r="U424" s="10">
        <f>100-100/(1+testdata[[#This Row],[sRS]])</f>
        <v>8.5088741404109527</v>
      </c>
      <c r="V424" s="19">
        <f>100*IF(testdata[[#This Row],[pctGain]]&gt;MAX(N324:N423),1,IF(testdata[[#This Row],[pctGain]]&lt;MIN(N324:N423),0,COUNTIF(N324:N423,"&lt;"&amp;testdata[[#This Row],[pctGain]])))/100</f>
        <v>22</v>
      </c>
      <c r="W424" s="19">
        <f>(testdata[[#This Row],[rsi(3)]]+testdata[[#This Row],[sRSI(2)]]+testdata[[#This Row],[pctRank(100)]])/3</f>
        <v>16.622897001186093</v>
      </c>
    </row>
    <row r="425" spans="1:23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IF(testdata[[#This Row],[close]]&gt;F424,testdata[[#This Row],[close]]-F424,0)</f>
        <v>0</v>
      </c>
      <c r="I425" s="2">
        <f>IF(testdata[[#This Row],[close]]&lt;F424,F424-testdata[[#This Row],[close]],0)</f>
        <v>0.54999999999995453</v>
      </c>
      <c r="J425" s="2">
        <f>(J424*2+testdata[[#This Row],[gain]])/3</f>
        <v>9.6299551761754074E-2</v>
      </c>
      <c r="K425" s="2">
        <f>(K424*2+testdata[[#This Row],[loss]])/3</f>
        <v>0.5844535270293143</v>
      </c>
      <c r="L425" s="10">
        <f>testdata[[#This Row],[avgGain]]/testdata[[#This Row],[avgLoss]]</f>
        <v>0.16476853557754986</v>
      </c>
      <c r="M425" s="10">
        <f>100-100/(1+testdata[[#This Row],[rs]])</f>
        <v>14.146032498710099</v>
      </c>
      <c r="N425" s="12">
        <f>(testdata[[#This Row],[close]]-F424)/F424</f>
        <v>-1.9649874955339568E-3</v>
      </c>
      <c r="O425" s="1">
        <f>IF(AND(O424&gt;=0,testdata[[#This Row],[pctGain]]&gt;0),O424+1,IF(AND(O424&lt;=0,testdata[[#This Row],[pctGain]]&lt;0),O424-1,IF(AND(O424&lt;0,testdata[[#This Row],[pctGain]]&gt;0),1,IF(AND(O424&gt;0,testdata[[#This Row],[pctGain]]&lt;0),-1,0))))</f>
        <v>-4</v>
      </c>
      <c r="P425" s="1">
        <f>IF(testdata[[#This Row],[streak]]&gt;O424,testdata[[#This Row],[streak]]-O424,0)</f>
        <v>0</v>
      </c>
      <c r="Q425" s="1">
        <f>IF(testdata[[#This Row],[streak]]&lt;O424,O424-testdata[[#This Row],[streak]],0)</f>
        <v>1</v>
      </c>
      <c r="R425" s="10">
        <f>(R424+testdata[[#This Row],[sGain]])/2</f>
        <v>4.8115030471543363E-2</v>
      </c>
      <c r="S425" s="10">
        <f>(S424+testdata[[#This Row],[sLoss]])/2</f>
        <v>1.0173537927542224</v>
      </c>
      <c r="T425" s="10">
        <f>testdata[[#This Row],[avgSgain]]/testdata[[#This Row],[avgSLoss]]</f>
        <v>4.7294295076331663E-2</v>
      </c>
      <c r="U425" s="10">
        <f>100-100/(1+testdata[[#This Row],[sRS]])</f>
        <v>4.51585531389577</v>
      </c>
      <c r="V425" s="19">
        <f>100*IF(testdata[[#This Row],[pctGain]]&gt;MAX(N325:N424),1,IF(testdata[[#This Row],[pctGain]]&lt;MIN(N325:N424),0,COUNTIF(N325:N424,"&lt;"&amp;testdata[[#This Row],[pctGain]])))/100</f>
        <v>31</v>
      </c>
      <c r="W425" s="19">
        <f>(testdata[[#This Row],[rsi(3)]]+testdata[[#This Row],[sRSI(2)]]+testdata[[#This Row],[pctRank(100)]])/3</f>
        <v>16.553962604201956</v>
      </c>
    </row>
    <row r="426" spans="1:23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IF(testdata[[#This Row],[close]]&gt;F425,testdata[[#This Row],[close]]-F425,0)</f>
        <v>0.48999999999995225</v>
      </c>
      <c r="I426" s="2">
        <f>IF(testdata[[#This Row],[close]]&lt;F425,F425-testdata[[#This Row],[close]],0)</f>
        <v>0</v>
      </c>
      <c r="J426" s="2">
        <f>(J425*2+testdata[[#This Row],[gain]])/3</f>
        <v>0.22753303450782014</v>
      </c>
      <c r="K426" s="2">
        <f>(K425*2+testdata[[#This Row],[loss]])/3</f>
        <v>0.38963568468620952</v>
      </c>
      <c r="L426" s="10">
        <f>testdata[[#This Row],[avgGain]]/testdata[[#This Row],[avgLoss]]</f>
        <v>0.58396354197142475</v>
      </c>
      <c r="M426" s="10">
        <f>100-100/(1+testdata[[#This Row],[rs]])</f>
        <v>36.867233777654697</v>
      </c>
      <c r="N426" s="12">
        <f>(testdata[[#This Row],[close]]-F425)/F425</f>
        <v>1.7540719527472783E-3</v>
      </c>
      <c r="O426" s="1">
        <f>IF(AND(O425&gt;=0,testdata[[#This Row],[pctGain]]&gt;0),O425+1,IF(AND(O425&lt;=0,testdata[[#This Row],[pctGain]]&lt;0),O425-1,IF(AND(O425&lt;0,testdata[[#This Row],[pctGain]]&gt;0),1,IF(AND(O425&gt;0,testdata[[#This Row],[pctGain]]&lt;0),-1,0))))</f>
        <v>1</v>
      </c>
      <c r="P426" s="1">
        <f>IF(testdata[[#This Row],[streak]]&gt;O425,testdata[[#This Row],[streak]]-O425,0)</f>
        <v>5</v>
      </c>
      <c r="Q426" s="1">
        <f>IF(testdata[[#This Row],[streak]]&lt;O425,O425-testdata[[#This Row],[streak]],0)</f>
        <v>0</v>
      </c>
      <c r="R426" s="10">
        <f>(R425+testdata[[#This Row],[sGain]])/2</f>
        <v>2.5240575152357718</v>
      </c>
      <c r="S426" s="10">
        <f>(S425+testdata[[#This Row],[sLoss]])/2</f>
        <v>0.50867689637711122</v>
      </c>
      <c r="T426" s="10">
        <f>testdata[[#This Row],[avgSgain]]/testdata[[#This Row],[avgSLoss]]</f>
        <v>4.9620054168226737</v>
      </c>
      <c r="U426" s="10">
        <f>100-100/(1+testdata[[#This Row],[sRS]])</f>
        <v>83.227120237456461</v>
      </c>
      <c r="V426" s="19">
        <f>100*IF(testdata[[#This Row],[pctGain]]&gt;MAX(N326:N425),1,IF(testdata[[#This Row],[pctGain]]&lt;MIN(N326:N425),0,COUNTIF(N326:N425,"&lt;"&amp;testdata[[#This Row],[pctGain]])))/100</f>
        <v>56</v>
      </c>
      <c r="W426" s="19">
        <f>(testdata[[#This Row],[rsi(3)]]+testdata[[#This Row],[sRSI(2)]]+testdata[[#This Row],[pctRank(100)]])/3</f>
        <v>58.698118005037053</v>
      </c>
    </row>
    <row r="427" spans="1:23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IF(testdata[[#This Row],[close]]&gt;F426,testdata[[#This Row],[close]]-F426,0)</f>
        <v>0.92000000000001592</v>
      </c>
      <c r="I427" s="2">
        <f>IF(testdata[[#This Row],[close]]&lt;F426,F426-testdata[[#This Row],[close]],0)</f>
        <v>0</v>
      </c>
      <c r="J427" s="2">
        <f>(J426*2+testdata[[#This Row],[gain]])/3</f>
        <v>0.45835535633855207</v>
      </c>
      <c r="K427" s="2">
        <f>(K426*2+testdata[[#This Row],[loss]])/3</f>
        <v>0.25975712312413968</v>
      </c>
      <c r="L427" s="10">
        <f>testdata[[#This Row],[avgGain]]/testdata[[#This Row],[avgLoss]]</f>
        <v>1.7645535599787998</v>
      </c>
      <c r="M427" s="10">
        <f>100-100/(1+testdata[[#This Row],[rs]])</f>
        <v>63.827794314548612</v>
      </c>
      <c r="N427" s="12">
        <f>(testdata[[#This Row],[close]]-F426)/F426</f>
        <v>3.287592910234477E-3</v>
      </c>
      <c r="O427" s="1">
        <f>IF(AND(O426&gt;=0,testdata[[#This Row],[pctGain]]&gt;0),O426+1,IF(AND(O426&lt;=0,testdata[[#This Row],[pctGain]]&lt;0),O426-1,IF(AND(O426&lt;0,testdata[[#This Row],[pctGain]]&gt;0),1,IF(AND(O426&gt;0,testdata[[#This Row],[pctGain]]&lt;0),-1,0))))</f>
        <v>2</v>
      </c>
      <c r="P427" s="1">
        <f>IF(testdata[[#This Row],[streak]]&gt;O426,testdata[[#This Row],[streak]]-O426,0)</f>
        <v>1</v>
      </c>
      <c r="Q427" s="1">
        <f>IF(testdata[[#This Row],[streak]]&lt;O426,O426-testdata[[#This Row],[streak]],0)</f>
        <v>0</v>
      </c>
      <c r="R427" s="10">
        <f>(R426+testdata[[#This Row],[sGain]])/2</f>
        <v>1.7620287576178859</v>
      </c>
      <c r="S427" s="10">
        <f>(S426+testdata[[#This Row],[sLoss]])/2</f>
        <v>0.25433844818855561</v>
      </c>
      <c r="T427" s="10">
        <f>testdata[[#This Row],[avgSgain]]/testdata[[#This Row],[avgSLoss]]</f>
        <v>6.9278898655212107</v>
      </c>
      <c r="U427" s="10">
        <f>100-100/(1+testdata[[#This Row],[sRS]])</f>
        <v>87.386303077328932</v>
      </c>
      <c r="V427" s="19">
        <f>100*IF(testdata[[#This Row],[pctGain]]&gt;MAX(N327:N426),1,IF(testdata[[#This Row],[pctGain]]&lt;MIN(N327:N426),0,COUNTIF(N327:N426,"&lt;"&amp;testdata[[#This Row],[pctGain]])))/100</f>
        <v>69</v>
      </c>
      <c r="W427" s="19">
        <f>(testdata[[#This Row],[rsi(3)]]+testdata[[#This Row],[sRSI(2)]]+testdata[[#This Row],[pctRank(100)]])/3</f>
        <v>73.404699130625843</v>
      </c>
    </row>
    <row r="428" spans="1:23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IF(testdata[[#This Row],[close]]&gt;F427,testdata[[#This Row],[close]]-F427,0)</f>
        <v>6.9999999999993179E-2</v>
      </c>
      <c r="I428" s="2">
        <f>IF(testdata[[#This Row],[close]]&lt;F427,F427-testdata[[#This Row],[close]],0)</f>
        <v>0</v>
      </c>
      <c r="J428" s="2">
        <f>(J427*2+testdata[[#This Row],[gain]])/3</f>
        <v>0.32890357089236577</v>
      </c>
      <c r="K428" s="2">
        <f>(K427*2+testdata[[#This Row],[loss]])/3</f>
        <v>0.17317141541609313</v>
      </c>
      <c r="L428" s="10">
        <f>testdata[[#This Row],[avgGain]]/testdata[[#This Row],[avgLoss]]</f>
        <v>1.8992948120339737</v>
      </c>
      <c r="M428" s="10">
        <f>100-100/(1+testdata[[#This Row],[rs]])</f>
        <v>65.508854227264351</v>
      </c>
      <c r="N428" s="12">
        <f>(testdata[[#This Row],[close]]-F427)/F427</f>
        <v>2.4932326542240055E-4</v>
      </c>
      <c r="O428" s="1">
        <f>IF(AND(O427&gt;=0,testdata[[#This Row],[pctGain]]&gt;0),O427+1,IF(AND(O427&lt;=0,testdata[[#This Row],[pctGain]]&lt;0),O427-1,IF(AND(O427&lt;0,testdata[[#This Row],[pctGain]]&gt;0),1,IF(AND(O427&gt;0,testdata[[#This Row],[pctGain]]&lt;0),-1,0))))</f>
        <v>3</v>
      </c>
      <c r="P428" s="1">
        <f>IF(testdata[[#This Row],[streak]]&gt;O427,testdata[[#This Row],[streak]]-O427,0)</f>
        <v>1</v>
      </c>
      <c r="Q428" s="1">
        <f>IF(testdata[[#This Row],[streak]]&lt;O427,O427-testdata[[#This Row],[streak]],0)</f>
        <v>0</v>
      </c>
      <c r="R428" s="10">
        <f>(R427+testdata[[#This Row],[sGain]])/2</f>
        <v>1.3810143788089428</v>
      </c>
      <c r="S428" s="10">
        <f>(S427+testdata[[#This Row],[sLoss]])/2</f>
        <v>0.12716922409427781</v>
      </c>
      <c r="T428" s="10">
        <f>testdata[[#This Row],[avgSgain]]/testdata[[#This Row],[avgSLoss]]</f>
        <v>10.859658762918283</v>
      </c>
      <c r="U428" s="10">
        <f>100-100/(1+testdata[[#This Row],[sRS]])</f>
        <v>91.568054191182043</v>
      </c>
      <c r="V428" s="19">
        <f>100*IF(testdata[[#This Row],[pctGain]]&gt;MAX(N328:N427),1,IF(testdata[[#This Row],[pctGain]]&lt;MIN(N328:N427),0,COUNTIF(N328:N427,"&lt;"&amp;testdata[[#This Row],[pctGain]])))/100</f>
        <v>45</v>
      </c>
      <c r="W428" s="19">
        <f>(testdata[[#This Row],[rsi(3)]]+testdata[[#This Row],[sRSI(2)]]+testdata[[#This Row],[pctRank(100)]])/3</f>
        <v>67.358969472815474</v>
      </c>
    </row>
    <row r="429" spans="1:23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IF(testdata[[#This Row],[close]]&gt;F428,testdata[[#This Row],[close]]-F428,0)</f>
        <v>1.660000000000025</v>
      </c>
      <c r="I429" s="2">
        <f>IF(testdata[[#This Row],[close]]&lt;F428,F428-testdata[[#This Row],[close]],0)</f>
        <v>0</v>
      </c>
      <c r="J429" s="2">
        <f>(J428*2+testdata[[#This Row],[gain]])/3</f>
        <v>0.77260238059491881</v>
      </c>
      <c r="K429" s="2">
        <f>(K428*2+testdata[[#This Row],[loss]])/3</f>
        <v>0.11544761027739542</v>
      </c>
      <c r="L429" s="10">
        <f>testdata[[#This Row],[avgGain]]/testdata[[#This Row],[avgLoss]]</f>
        <v>6.6922336351399903</v>
      </c>
      <c r="M429" s="10">
        <f>100-100/(1+testdata[[#This Row],[rs]])</f>
        <v>86.99987484218164</v>
      </c>
      <c r="N429" s="12">
        <f>(testdata[[#This Row],[close]]-F428)/F428</f>
        <v>5.9110493893103485E-3</v>
      </c>
      <c r="O429" s="1">
        <f>IF(AND(O428&gt;=0,testdata[[#This Row],[pctGain]]&gt;0),O428+1,IF(AND(O428&lt;=0,testdata[[#This Row],[pctGain]]&lt;0),O428-1,IF(AND(O428&lt;0,testdata[[#This Row],[pctGain]]&gt;0),1,IF(AND(O428&gt;0,testdata[[#This Row],[pctGain]]&lt;0),-1,0))))</f>
        <v>4</v>
      </c>
      <c r="P429" s="1">
        <f>IF(testdata[[#This Row],[streak]]&gt;O428,testdata[[#This Row],[streak]]-O428,0)</f>
        <v>1</v>
      </c>
      <c r="Q429" s="1">
        <f>IF(testdata[[#This Row],[streak]]&lt;O428,O428-testdata[[#This Row],[streak]],0)</f>
        <v>0</v>
      </c>
      <c r="R429" s="10">
        <f>(R428+testdata[[#This Row],[sGain]])/2</f>
        <v>1.1905071894044714</v>
      </c>
      <c r="S429" s="10">
        <f>(S428+testdata[[#This Row],[sLoss]])/2</f>
        <v>6.3584612047138903E-2</v>
      </c>
      <c r="T429" s="10">
        <f>testdata[[#This Row],[avgSgain]]/testdata[[#This Row],[avgSLoss]]</f>
        <v>18.723196557712431</v>
      </c>
      <c r="U429" s="10">
        <f>100-100/(1+testdata[[#This Row],[sRS]])</f>
        <v>94.92982794612486</v>
      </c>
      <c r="V429" s="19">
        <f>100*IF(testdata[[#This Row],[pctGain]]&gt;MAX(N329:N428),1,IF(testdata[[#This Row],[pctGain]]&lt;MIN(N329:N428),0,COUNTIF(N329:N428,"&lt;"&amp;testdata[[#This Row],[pctGain]])))/100</f>
        <v>83</v>
      </c>
      <c r="W429" s="19">
        <f>(testdata[[#This Row],[rsi(3)]]+testdata[[#This Row],[sRSI(2)]]+testdata[[#This Row],[pctRank(100)]])/3</f>
        <v>88.3099009294355</v>
      </c>
    </row>
    <row r="430" spans="1:23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IF(testdata[[#This Row],[close]]&gt;F429,testdata[[#This Row],[close]]-F429,0)</f>
        <v>5.0000000000011369E-2</v>
      </c>
      <c r="I430" s="2">
        <f>IF(testdata[[#This Row],[close]]&lt;F429,F429-testdata[[#This Row],[close]],0)</f>
        <v>0</v>
      </c>
      <c r="J430" s="2">
        <f>(J429*2+testdata[[#This Row],[gain]])/3</f>
        <v>0.5317349203966163</v>
      </c>
      <c r="K430" s="2">
        <f>(K429*2+testdata[[#This Row],[loss]])/3</f>
        <v>7.6965073518263608E-2</v>
      </c>
      <c r="L430" s="10">
        <f>testdata[[#This Row],[avgGain]]/testdata[[#This Row],[avgLoss]]</f>
        <v>6.9087820759430185</v>
      </c>
      <c r="M430" s="10">
        <f>100-100/(1+testdata[[#This Row],[rs]])</f>
        <v>87.355828111109474</v>
      </c>
      <c r="N430" s="12">
        <f>(testdata[[#This Row],[close]]-F429)/F429</f>
        <v>1.76997415837769E-4</v>
      </c>
      <c r="O430" s="1">
        <f>IF(AND(O429&gt;=0,testdata[[#This Row],[pctGain]]&gt;0),O429+1,IF(AND(O429&lt;=0,testdata[[#This Row],[pctGain]]&lt;0),O429-1,IF(AND(O429&lt;0,testdata[[#This Row],[pctGain]]&gt;0),1,IF(AND(O429&gt;0,testdata[[#This Row],[pctGain]]&lt;0),-1,0))))</f>
        <v>5</v>
      </c>
      <c r="P430" s="1">
        <f>IF(testdata[[#This Row],[streak]]&gt;O429,testdata[[#This Row],[streak]]-O429,0)</f>
        <v>1</v>
      </c>
      <c r="Q430" s="1">
        <f>IF(testdata[[#This Row],[streak]]&lt;O429,O429-testdata[[#This Row],[streak]],0)</f>
        <v>0</v>
      </c>
      <c r="R430" s="10">
        <f>(R429+testdata[[#This Row],[sGain]])/2</f>
        <v>1.0952535947022357</v>
      </c>
      <c r="S430" s="10">
        <f>(S429+testdata[[#This Row],[sLoss]])/2</f>
        <v>3.1792306023569451E-2</v>
      </c>
      <c r="T430" s="10">
        <f>testdata[[#This Row],[avgSgain]]/testdata[[#This Row],[avgSLoss]]</f>
        <v>34.450272147300723</v>
      </c>
      <c r="U430" s="10">
        <f>100-100/(1+testdata[[#This Row],[sRS]])</f>
        <v>97.179147184414091</v>
      </c>
      <c r="V430" s="19">
        <f>100*IF(testdata[[#This Row],[pctGain]]&gt;MAX(N330:N429),1,IF(testdata[[#This Row],[pctGain]]&lt;MIN(N330:N429),0,COUNTIF(N330:N429,"&lt;"&amp;testdata[[#This Row],[pctGain]])))/100</f>
        <v>43</v>
      </c>
      <c r="W430" s="19">
        <f>(testdata[[#This Row],[rsi(3)]]+testdata[[#This Row],[sRSI(2)]]+testdata[[#This Row],[pctRank(100)]])/3</f>
        <v>75.844991765174527</v>
      </c>
    </row>
    <row r="431" spans="1:23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IF(testdata[[#This Row],[close]]&gt;F430,testdata[[#This Row],[close]]-F430,0)</f>
        <v>0</v>
      </c>
      <c r="I431" s="2">
        <f>IF(testdata[[#This Row],[close]]&lt;F430,F430-testdata[[#This Row],[close]],0)</f>
        <v>1.5</v>
      </c>
      <c r="J431" s="2">
        <f>(J430*2+testdata[[#This Row],[gain]])/3</f>
        <v>0.35448994693107755</v>
      </c>
      <c r="K431" s="2">
        <f>(K430*2+testdata[[#This Row],[loss]])/3</f>
        <v>0.55131004901217573</v>
      </c>
      <c r="L431" s="10">
        <f>testdata[[#This Row],[avgGain]]/testdata[[#This Row],[avgLoss]]</f>
        <v>0.64299562027981216</v>
      </c>
      <c r="M431" s="10">
        <f>100-100/(1+testdata[[#This Row],[rs]])</f>
        <v>39.135565082657131</v>
      </c>
      <c r="N431" s="12">
        <f>(testdata[[#This Row],[close]]-F430)/F430</f>
        <v>-5.3089827988957311E-3</v>
      </c>
      <c r="O431" s="1">
        <f>IF(AND(O430&gt;=0,testdata[[#This Row],[pctGain]]&gt;0),O430+1,IF(AND(O430&lt;=0,testdata[[#This Row],[pctGain]]&lt;0),O430-1,IF(AND(O430&lt;0,testdata[[#This Row],[pctGain]]&gt;0),1,IF(AND(O430&gt;0,testdata[[#This Row],[pctGain]]&lt;0),-1,0))))</f>
        <v>-1</v>
      </c>
      <c r="P431" s="1">
        <f>IF(testdata[[#This Row],[streak]]&gt;O430,testdata[[#This Row],[streak]]-O430,0)</f>
        <v>0</v>
      </c>
      <c r="Q431" s="1">
        <f>IF(testdata[[#This Row],[streak]]&lt;O430,O430-testdata[[#This Row],[streak]],0)</f>
        <v>6</v>
      </c>
      <c r="R431" s="10">
        <f>(R430+testdata[[#This Row],[sGain]])/2</f>
        <v>0.54762679735111786</v>
      </c>
      <c r="S431" s="10">
        <f>(S430+testdata[[#This Row],[sLoss]])/2</f>
        <v>3.0158961530117847</v>
      </c>
      <c r="T431" s="10">
        <f>testdata[[#This Row],[avgSgain]]/testdata[[#This Row],[avgSLoss]]</f>
        <v>0.18158012397218573</v>
      </c>
      <c r="U431" s="10">
        <f>100-100/(1+testdata[[#This Row],[sRS]])</f>
        <v>15.367567572291023</v>
      </c>
      <c r="V431" s="19">
        <f>100*IF(testdata[[#This Row],[pctGain]]&gt;MAX(N331:N430),1,IF(testdata[[#This Row],[pctGain]]&lt;MIN(N331:N430),0,COUNTIF(N331:N430,"&lt;"&amp;testdata[[#This Row],[pctGain]])))/100</f>
        <v>12</v>
      </c>
      <c r="W431" s="19">
        <f>(testdata[[#This Row],[rsi(3)]]+testdata[[#This Row],[sRSI(2)]]+testdata[[#This Row],[pctRank(100)]])/3</f>
        <v>22.167710884982721</v>
      </c>
    </row>
    <row r="432" spans="1:23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IF(testdata[[#This Row],[close]]&gt;F431,testdata[[#This Row],[close]]-F431,0)</f>
        <v>1.5299999999999727</v>
      </c>
      <c r="I432" s="2">
        <f>IF(testdata[[#This Row],[close]]&lt;F431,F431-testdata[[#This Row],[close]],0)</f>
        <v>0</v>
      </c>
      <c r="J432" s="2">
        <f>(J431*2+testdata[[#This Row],[gain]])/3</f>
        <v>0.74632663128737597</v>
      </c>
      <c r="K432" s="2">
        <f>(K431*2+testdata[[#This Row],[loss]])/3</f>
        <v>0.3675400326747838</v>
      </c>
      <c r="L432" s="10">
        <f>testdata[[#This Row],[avgGain]]/testdata[[#This Row],[avgLoss]]</f>
        <v>2.0305995672252655</v>
      </c>
      <c r="M432" s="10">
        <f>100-100/(1+testdata[[#This Row],[rs]])</f>
        <v>67.003228971105131</v>
      </c>
      <c r="N432" s="12">
        <f>(testdata[[#This Row],[close]]-F431)/F431</f>
        <v>5.4440649017932418E-3</v>
      </c>
      <c r="O432" s="1">
        <f>IF(AND(O431&gt;=0,testdata[[#This Row],[pctGain]]&gt;0),O431+1,IF(AND(O431&lt;=0,testdata[[#This Row],[pctGain]]&lt;0),O431-1,IF(AND(O431&lt;0,testdata[[#This Row],[pctGain]]&gt;0),1,IF(AND(O431&gt;0,testdata[[#This Row],[pctGain]]&lt;0),-1,0))))</f>
        <v>1</v>
      </c>
      <c r="P432" s="1">
        <f>IF(testdata[[#This Row],[streak]]&gt;O431,testdata[[#This Row],[streak]]-O431,0)</f>
        <v>2</v>
      </c>
      <c r="Q432" s="1">
        <f>IF(testdata[[#This Row],[streak]]&lt;O431,O431-testdata[[#This Row],[streak]],0)</f>
        <v>0</v>
      </c>
      <c r="R432" s="10">
        <f>(R431+testdata[[#This Row],[sGain]])/2</f>
        <v>1.2738133986755589</v>
      </c>
      <c r="S432" s="10">
        <f>(S431+testdata[[#This Row],[sLoss]])/2</f>
        <v>1.5079480765058924</v>
      </c>
      <c r="T432" s="10">
        <f>testdata[[#This Row],[avgSgain]]/testdata[[#This Row],[avgSLoss]]</f>
        <v>0.84473293114120129</v>
      </c>
      <c r="U432" s="10">
        <f>100-100/(1+testdata[[#This Row],[sRS]])</f>
        <v>45.791611180195439</v>
      </c>
      <c r="V432" s="19">
        <f>100*IF(testdata[[#This Row],[pctGain]]&gt;MAX(N332:N431),1,IF(testdata[[#This Row],[pctGain]]&lt;MIN(N332:N431),0,COUNTIF(N332:N431,"&lt;"&amp;testdata[[#This Row],[pctGain]])))/100</f>
        <v>81</v>
      </c>
      <c r="W432" s="19">
        <f>(testdata[[#This Row],[rsi(3)]]+testdata[[#This Row],[sRSI(2)]]+testdata[[#This Row],[pctRank(100)]])/3</f>
        <v>64.59828005043353</v>
      </c>
    </row>
    <row r="433" spans="1:23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IF(testdata[[#This Row],[close]]&gt;F432,testdata[[#This Row],[close]]-F432,0)</f>
        <v>0.30000000000001137</v>
      </c>
      <c r="I433" s="2">
        <f>IF(testdata[[#This Row],[close]]&lt;F432,F432-testdata[[#This Row],[close]],0)</f>
        <v>0</v>
      </c>
      <c r="J433" s="2">
        <f>(J432*2+testdata[[#This Row],[gain]])/3</f>
        <v>0.59755108752492114</v>
      </c>
      <c r="K433" s="2">
        <f>(K432*2+testdata[[#This Row],[loss]])/3</f>
        <v>0.24502668844985587</v>
      </c>
      <c r="L433" s="10">
        <f>testdata[[#This Row],[avgGain]]/testdata[[#This Row],[avgLoss]]</f>
        <v>2.438718375150422</v>
      </c>
      <c r="M433" s="10">
        <f>100-100/(1+testdata[[#This Row],[rs]])</f>
        <v>70.919398133141499</v>
      </c>
      <c r="N433" s="12">
        <f>(testdata[[#This Row],[close]]-F432)/F432</f>
        <v>1.0616838305553009E-3</v>
      </c>
      <c r="O433" s="1">
        <f>IF(AND(O432&gt;=0,testdata[[#This Row],[pctGain]]&gt;0),O432+1,IF(AND(O432&lt;=0,testdata[[#This Row],[pctGain]]&lt;0),O432-1,IF(AND(O432&lt;0,testdata[[#This Row],[pctGain]]&gt;0),1,IF(AND(O432&gt;0,testdata[[#This Row],[pctGain]]&lt;0),-1,0))))</f>
        <v>2</v>
      </c>
      <c r="P433" s="1">
        <f>IF(testdata[[#This Row],[streak]]&gt;O432,testdata[[#This Row],[streak]]-O432,0)</f>
        <v>1</v>
      </c>
      <c r="Q433" s="1">
        <f>IF(testdata[[#This Row],[streak]]&lt;O432,O432-testdata[[#This Row],[streak]],0)</f>
        <v>0</v>
      </c>
      <c r="R433" s="10">
        <f>(R432+testdata[[#This Row],[sGain]])/2</f>
        <v>1.1369066993377794</v>
      </c>
      <c r="S433" s="10">
        <f>(S432+testdata[[#This Row],[sLoss]])/2</f>
        <v>0.75397403825294618</v>
      </c>
      <c r="T433" s="10">
        <f>testdata[[#This Row],[avgSgain]]/testdata[[#This Row],[avgSLoss]]</f>
        <v>1.5078857383102169</v>
      </c>
      <c r="U433" s="10">
        <f>100-100/(1+testdata[[#This Row],[sRS]])</f>
        <v>60.125775081212915</v>
      </c>
      <c r="V433" s="19">
        <f>100*IF(testdata[[#This Row],[pctGain]]&gt;MAX(N333:N432),1,IF(testdata[[#This Row],[pctGain]]&lt;MIN(N333:N432),0,COUNTIF(N333:N432,"&lt;"&amp;testdata[[#This Row],[pctGain]])))/100</f>
        <v>50</v>
      </c>
      <c r="W433" s="19">
        <f>(testdata[[#This Row],[rsi(3)]]+testdata[[#This Row],[sRSI(2)]]+testdata[[#This Row],[pctRank(100)]])/3</f>
        <v>60.348391071451466</v>
      </c>
    </row>
    <row r="434" spans="1:23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IF(testdata[[#This Row],[close]]&gt;F433,testdata[[#This Row],[close]]-F433,0)</f>
        <v>2.2900000000000205</v>
      </c>
      <c r="I434" s="2">
        <f>IF(testdata[[#This Row],[close]]&lt;F433,F433-testdata[[#This Row],[close]],0)</f>
        <v>0</v>
      </c>
      <c r="J434" s="2">
        <f>(J433*2+testdata[[#This Row],[gain]])/3</f>
        <v>1.1617007250166209</v>
      </c>
      <c r="K434" s="2">
        <f>(K433*2+testdata[[#This Row],[loss]])/3</f>
        <v>0.16335112563323725</v>
      </c>
      <c r="L434" s="10">
        <f>testdata[[#This Row],[avgGain]]/testdata[[#This Row],[avgLoss]]</f>
        <v>7.1116787258933236</v>
      </c>
      <c r="M434" s="10">
        <f>100-100/(1+testdata[[#This Row],[rs]])</f>
        <v>87.672095582288094</v>
      </c>
      <c r="N434" s="12">
        <f>(testdata[[#This Row],[close]]-F433)/F433</f>
        <v>8.0955916145226438E-3</v>
      </c>
      <c r="O434" s="1">
        <f>IF(AND(O433&gt;=0,testdata[[#This Row],[pctGain]]&gt;0),O433+1,IF(AND(O433&lt;=0,testdata[[#This Row],[pctGain]]&lt;0),O433-1,IF(AND(O433&lt;0,testdata[[#This Row],[pctGain]]&gt;0),1,IF(AND(O433&gt;0,testdata[[#This Row],[pctGain]]&lt;0),-1,0))))</f>
        <v>3</v>
      </c>
      <c r="P434" s="1">
        <f>IF(testdata[[#This Row],[streak]]&gt;O433,testdata[[#This Row],[streak]]-O433,0)</f>
        <v>1</v>
      </c>
      <c r="Q434" s="1">
        <f>IF(testdata[[#This Row],[streak]]&lt;O433,O433-testdata[[#This Row],[streak]],0)</f>
        <v>0</v>
      </c>
      <c r="R434" s="10">
        <f>(R433+testdata[[#This Row],[sGain]])/2</f>
        <v>1.0684533496688897</v>
      </c>
      <c r="S434" s="10">
        <f>(S433+testdata[[#This Row],[sLoss]])/2</f>
        <v>0.37698701912647309</v>
      </c>
      <c r="T434" s="10">
        <f>testdata[[#This Row],[avgSgain]]/testdata[[#This Row],[avgSLoss]]</f>
        <v>2.8341913526482481</v>
      </c>
      <c r="U434" s="10">
        <f>100-100/(1+testdata[[#This Row],[sRS]])</f>
        <v>73.918881244429613</v>
      </c>
      <c r="V434" s="19">
        <f>100*IF(testdata[[#This Row],[pctGain]]&gt;MAX(N334:N433),1,IF(testdata[[#This Row],[pctGain]]&lt;MIN(N334:N433),0,COUNTIF(N334:N433,"&lt;"&amp;testdata[[#This Row],[pctGain]])))/100</f>
        <v>89</v>
      </c>
      <c r="W434" s="19">
        <f>(testdata[[#This Row],[rsi(3)]]+testdata[[#This Row],[sRSI(2)]]+testdata[[#This Row],[pctRank(100)]])/3</f>
        <v>83.530325608905898</v>
      </c>
    </row>
    <row r="435" spans="1:23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IF(testdata[[#This Row],[close]]&gt;F434,testdata[[#This Row],[close]]-F434,0)</f>
        <v>0</v>
      </c>
      <c r="I435" s="2">
        <f>IF(testdata[[#This Row],[close]]&lt;F434,F434-testdata[[#This Row],[close]],0)</f>
        <v>0.26000000000004775</v>
      </c>
      <c r="J435" s="2">
        <f>(J434*2+testdata[[#This Row],[gain]])/3</f>
        <v>0.77446715001108057</v>
      </c>
      <c r="K435" s="2">
        <f>(K434*2+testdata[[#This Row],[loss]])/3</f>
        <v>0.19556741708884076</v>
      </c>
      <c r="L435" s="10">
        <f>testdata[[#This Row],[avgGain]]/testdata[[#This Row],[avgLoss]]</f>
        <v>3.9601031784311083</v>
      </c>
      <c r="M435" s="10">
        <f>100-100/(1+testdata[[#This Row],[rs]])</f>
        <v>79.839129065934031</v>
      </c>
      <c r="N435" s="12">
        <f>(testdata[[#This Row],[close]]-F434)/F434</f>
        <v>-9.1176883153334172E-4</v>
      </c>
      <c r="O435" s="1">
        <f>IF(AND(O434&gt;=0,testdata[[#This Row],[pctGain]]&gt;0),O434+1,IF(AND(O434&lt;=0,testdata[[#This Row],[pctGain]]&lt;0),O434-1,IF(AND(O434&lt;0,testdata[[#This Row],[pctGain]]&gt;0),1,IF(AND(O434&gt;0,testdata[[#This Row],[pctGain]]&lt;0),-1,0))))</f>
        <v>-1</v>
      </c>
      <c r="P435" s="1">
        <f>IF(testdata[[#This Row],[streak]]&gt;O434,testdata[[#This Row],[streak]]-O434,0)</f>
        <v>0</v>
      </c>
      <c r="Q435" s="1">
        <f>IF(testdata[[#This Row],[streak]]&lt;O434,O434-testdata[[#This Row],[streak]],0)</f>
        <v>4</v>
      </c>
      <c r="R435" s="10">
        <f>(R434+testdata[[#This Row],[sGain]])/2</f>
        <v>0.53422667483444486</v>
      </c>
      <c r="S435" s="10">
        <f>(S434+testdata[[#This Row],[sLoss]])/2</f>
        <v>2.1884935095632367</v>
      </c>
      <c r="T435" s="10">
        <f>testdata[[#This Row],[avgSgain]]/testdata[[#This Row],[avgSLoss]]</f>
        <v>0.24410704098503899</v>
      </c>
      <c r="U435" s="10">
        <f>100-100/(1+testdata[[#This Row],[sRS]])</f>
        <v>19.621064180439319</v>
      </c>
      <c r="V435" s="19">
        <f>100*IF(testdata[[#This Row],[pctGain]]&gt;MAX(N335:N434),1,IF(testdata[[#This Row],[pctGain]]&lt;MIN(N335:N434),0,COUNTIF(N335:N434,"&lt;"&amp;testdata[[#This Row],[pctGain]])))/100</f>
        <v>35</v>
      </c>
      <c r="W435" s="19">
        <f>(testdata[[#This Row],[rsi(3)]]+testdata[[#This Row],[sRSI(2)]]+testdata[[#This Row],[pctRank(100)]])/3</f>
        <v>44.820064415457786</v>
      </c>
    </row>
    <row r="436" spans="1:23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IF(testdata[[#This Row],[close]]&gt;F435,testdata[[#This Row],[close]]-F435,0)</f>
        <v>0</v>
      </c>
      <c r="I436" s="2">
        <f>IF(testdata[[#This Row],[close]]&lt;F435,F435-testdata[[#This Row],[close]],0)</f>
        <v>0.94999999999998863</v>
      </c>
      <c r="J436" s="2">
        <f>(J435*2+testdata[[#This Row],[gain]])/3</f>
        <v>0.51631143334072038</v>
      </c>
      <c r="K436" s="2">
        <f>(K435*2+testdata[[#This Row],[loss]])/3</f>
        <v>0.44704494472589001</v>
      </c>
      <c r="L436" s="10">
        <f>testdata[[#This Row],[avgGain]]/testdata[[#This Row],[avgLoss]]</f>
        <v>1.15494300837537</v>
      </c>
      <c r="M436" s="10">
        <f>100-100/(1+testdata[[#This Row],[rs]])</f>
        <v>53.595060467334186</v>
      </c>
      <c r="N436" s="12">
        <f>(testdata[[#This Row],[close]]-F435)/F435</f>
        <v>-3.3345033345032948E-3</v>
      </c>
      <c r="O436" s="1">
        <f>IF(AND(O435&gt;=0,testdata[[#This Row],[pctGain]]&gt;0),O435+1,IF(AND(O435&lt;=0,testdata[[#This Row],[pctGain]]&lt;0),O435-1,IF(AND(O435&lt;0,testdata[[#This Row],[pctGain]]&gt;0),1,IF(AND(O435&gt;0,testdata[[#This Row],[pctGain]]&lt;0),-1,0))))</f>
        <v>-2</v>
      </c>
      <c r="P436" s="1">
        <f>IF(testdata[[#This Row],[streak]]&gt;O435,testdata[[#This Row],[streak]]-O435,0)</f>
        <v>0</v>
      </c>
      <c r="Q436" s="1">
        <f>IF(testdata[[#This Row],[streak]]&lt;O435,O435-testdata[[#This Row],[streak]],0)</f>
        <v>1</v>
      </c>
      <c r="R436" s="10">
        <f>(R435+testdata[[#This Row],[sGain]])/2</f>
        <v>0.26711333741722243</v>
      </c>
      <c r="S436" s="10">
        <f>(S435+testdata[[#This Row],[sLoss]])/2</f>
        <v>1.5942467547816184</v>
      </c>
      <c r="T436" s="10">
        <f>testdata[[#This Row],[avgSgain]]/testdata[[#This Row],[avgSLoss]]</f>
        <v>0.16754830242938892</v>
      </c>
      <c r="U436" s="10">
        <f>100-100/(1+testdata[[#This Row],[sRS]])</f>
        <v>14.350438614039433</v>
      </c>
      <c r="V436" s="19">
        <f>100*IF(testdata[[#This Row],[pctGain]]&gt;MAX(N336:N435),1,IF(testdata[[#This Row],[pctGain]]&lt;MIN(N336:N435),0,COUNTIF(N336:N435,"&lt;"&amp;testdata[[#This Row],[pctGain]])))/100</f>
        <v>18</v>
      </c>
      <c r="W436" s="19">
        <f>(testdata[[#This Row],[rsi(3)]]+testdata[[#This Row],[sRSI(2)]]+testdata[[#This Row],[pctRank(100)]])/3</f>
        <v>28.648499693791205</v>
      </c>
    </row>
    <row r="437" spans="1:23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IF(testdata[[#This Row],[close]]&gt;F436,testdata[[#This Row],[close]]-F436,0)</f>
        <v>0</v>
      </c>
      <c r="I437" s="2">
        <f>IF(testdata[[#This Row],[close]]&lt;F436,F436-testdata[[#This Row],[close]],0)</f>
        <v>0.25999999999999091</v>
      </c>
      <c r="J437" s="2">
        <f>(J436*2+testdata[[#This Row],[gain]])/3</f>
        <v>0.3442076222271469</v>
      </c>
      <c r="K437" s="2">
        <f>(K436*2+testdata[[#This Row],[loss]])/3</f>
        <v>0.38469662981725694</v>
      </c>
      <c r="L437" s="10">
        <f>testdata[[#This Row],[avgGain]]/testdata[[#This Row],[avgLoss]]</f>
        <v>0.89475081284350322</v>
      </c>
      <c r="M437" s="10">
        <f>100-100/(1+testdata[[#This Row],[rs]])</f>
        <v>47.222611373404128</v>
      </c>
      <c r="N437" s="12">
        <f>(testdata[[#This Row],[close]]-F436)/F436</f>
        <v>-9.1565416446554298E-4</v>
      </c>
      <c r="O437" s="1">
        <f>IF(AND(O436&gt;=0,testdata[[#This Row],[pctGain]]&gt;0),O436+1,IF(AND(O436&lt;=0,testdata[[#This Row],[pctGain]]&lt;0),O436-1,IF(AND(O436&lt;0,testdata[[#This Row],[pctGain]]&gt;0),1,IF(AND(O436&gt;0,testdata[[#This Row],[pctGain]]&lt;0),-1,0))))</f>
        <v>-3</v>
      </c>
      <c r="P437" s="1">
        <f>IF(testdata[[#This Row],[streak]]&gt;O436,testdata[[#This Row],[streak]]-O436,0)</f>
        <v>0</v>
      </c>
      <c r="Q437" s="1">
        <f>IF(testdata[[#This Row],[streak]]&lt;O436,O436-testdata[[#This Row],[streak]],0)</f>
        <v>1</v>
      </c>
      <c r="R437" s="10">
        <f>(R436+testdata[[#This Row],[sGain]])/2</f>
        <v>0.13355666870861121</v>
      </c>
      <c r="S437" s="10">
        <f>(S436+testdata[[#This Row],[sLoss]])/2</f>
        <v>1.2971233773908093</v>
      </c>
      <c r="T437" s="10">
        <f>testdata[[#This Row],[avgSgain]]/testdata[[#This Row],[avgSLoss]]</f>
        <v>0.10296373578376425</v>
      </c>
      <c r="U437" s="10">
        <f>100-100/(1+testdata[[#This Row],[sRS]])</f>
        <v>9.3351877712097604</v>
      </c>
      <c r="V437" s="19">
        <f>100*IF(testdata[[#This Row],[pctGain]]&gt;MAX(N337:N436),1,IF(testdata[[#This Row],[pctGain]]&lt;MIN(N337:N436),0,COUNTIF(N337:N436,"&lt;"&amp;testdata[[#This Row],[pctGain]])))/100</f>
        <v>35</v>
      </c>
      <c r="W437" s="19">
        <f>(testdata[[#This Row],[rsi(3)]]+testdata[[#This Row],[sRSI(2)]]+testdata[[#This Row],[pctRank(100)]])/3</f>
        <v>30.51926638153796</v>
      </c>
    </row>
    <row r="438" spans="1:23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IF(testdata[[#This Row],[close]]&gt;F437,testdata[[#This Row],[close]]-F437,0)</f>
        <v>0</v>
      </c>
      <c r="I438" s="2">
        <f>IF(testdata[[#This Row],[close]]&lt;F437,F437-testdata[[#This Row],[close]],0)</f>
        <v>0.85000000000002274</v>
      </c>
      <c r="J438" s="2">
        <f>(J437*2+testdata[[#This Row],[gain]])/3</f>
        <v>0.22947174815143126</v>
      </c>
      <c r="K438" s="2">
        <f>(K437*2+testdata[[#This Row],[loss]])/3</f>
        <v>0.53979775321151224</v>
      </c>
      <c r="L438" s="10">
        <f>testdata[[#This Row],[avgGain]]/testdata[[#This Row],[avgLoss]]</f>
        <v>0.42510689751151287</v>
      </c>
      <c r="M438" s="10">
        <f>100-100/(1+testdata[[#This Row],[rs]])</f>
        <v>29.82982527513019</v>
      </c>
      <c r="N438" s="12">
        <f>(testdata[[#This Row],[close]]-F437)/F437</f>
        <v>-2.9962282773450693E-3</v>
      </c>
      <c r="O438" s="1">
        <f>IF(AND(O437&gt;=0,testdata[[#This Row],[pctGain]]&gt;0),O437+1,IF(AND(O437&lt;=0,testdata[[#This Row],[pctGain]]&lt;0),O437-1,IF(AND(O437&lt;0,testdata[[#This Row],[pctGain]]&gt;0),1,IF(AND(O437&gt;0,testdata[[#This Row],[pctGain]]&lt;0),-1,0))))</f>
        <v>-4</v>
      </c>
      <c r="P438" s="1">
        <f>IF(testdata[[#This Row],[streak]]&gt;O437,testdata[[#This Row],[streak]]-O437,0)</f>
        <v>0</v>
      </c>
      <c r="Q438" s="1">
        <f>IF(testdata[[#This Row],[streak]]&lt;O437,O437-testdata[[#This Row],[streak]],0)</f>
        <v>1</v>
      </c>
      <c r="R438" s="10">
        <f>(R437+testdata[[#This Row],[sGain]])/2</f>
        <v>6.6778334354305607E-2</v>
      </c>
      <c r="S438" s="10">
        <f>(S437+testdata[[#This Row],[sLoss]])/2</f>
        <v>1.1485616886954046</v>
      </c>
      <c r="T438" s="10">
        <f>testdata[[#This Row],[avgSgain]]/testdata[[#This Row],[avgSLoss]]</f>
        <v>5.8140833889519572E-2</v>
      </c>
      <c r="U438" s="10">
        <f>100-100/(1+testdata[[#This Row],[sRS]])</f>
        <v>5.4946215123184601</v>
      </c>
      <c r="V438" s="19">
        <f>100*IF(testdata[[#This Row],[pctGain]]&gt;MAX(N338:N437),1,IF(testdata[[#This Row],[pctGain]]&lt;MIN(N338:N437),0,COUNTIF(N338:N437,"&lt;"&amp;testdata[[#This Row],[pctGain]])))/100</f>
        <v>19</v>
      </c>
      <c r="W438" s="19">
        <f>(testdata[[#This Row],[rsi(3)]]+testdata[[#This Row],[sRSI(2)]]+testdata[[#This Row],[pctRank(100)]])/3</f>
        <v>18.10814892914955</v>
      </c>
    </row>
    <row r="439" spans="1:23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IF(testdata[[#This Row],[close]]&gt;F438,testdata[[#This Row],[close]]-F438,0)</f>
        <v>0.79000000000002046</v>
      </c>
      <c r="I439" s="2">
        <f>IF(testdata[[#This Row],[close]]&lt;F438,F438-testdata[[#This Row],[close]],0)</f>
        <v>0</v>
      </c>
      <c r="J439" s="2">
        <f>(J438*2+testdata[[#This Row],[gain]])/3</f>
        <v>0.41631449876762766</v>
      </c>
      <c r="K439" s="2">
        <f>(K438*2+testdata[[#This Row],[loss]])/3</f>
        <v>0.35986516880767483</v>
      </c>
      <c r="L439" s="10">
        <f>testdata[[#This Row],[avgGain]]/testdata[[#This Row],[avgLoss]]</f>
        <v>1.1568624441953743</v>
      </c>
      <c r="M439" s="10">
        <f>100-100/(1+testdata[[#This Row],[rs]])</f>
        <v>53.636357168198835</v>
      </c>
      <c r="N439" s="12">
        <f>(testdata[[#This Row],[close]]-F438)/F438</f>
        <v>2.7930985716306763E-3</v>
      </c>
      <c r="O439" s="1">
        <f>IF(AND(O438&gt;=0,testdata[[#This Row],[pctGain]]&gt;0),O438+1,IF(AND(O438&lt;=0,testdata[[#This Row],[pctGain]]&lt;0),O438-1,IF(AND(O438&lt;0,testdata[[#This Row],[pctGain]]&gt;0),1,IF(AND(O438&gt;0,testdata[[#This Row],[pctGain]]&lt;0),-1,0))))</f>
        <v>1</v>
      </c>
      <c r="P439" s="1">
        <f>IF(testdata[[#This Row],[streak]]&gt;O438,testdata[[#This Row],[streak]]-O438,0)</f>
        <v>5</v>
      </c>
      <c r="Q439" s="1">
        <f>IF(testdata[[#This Row],[streak]]&lt;O438,O438-testdata[[#This Row],[streak]],0)</f>
        <v>0</v>
      </c>
      <c r="R439" s="10">
        <f>(R438+testdata[[#This Row],[sGain]])/2</f>
        <v>2.5333891671771527</v>
      </c>
      <c r="S439" s="10">
        <f>(S438+testdata[[#This Row],[sLoss]])/2</f>
        <v>0.57428084434770232</v>
      </c>
      <c r="T439" s="10">
        <f>testdata[[#This Row],[avgSgain]]/testdata[[#This Row],[avgSLoss]]</f>
        <v>4.4114115804344936</v>
      </c>
      <c r="U439" s="10">
        <f>100-100/(1+testdata[[#This Row],[sRS]])</f>
        <v>81.520533318596549</v>
      </c>
      <c r="V439" s="19">
        <f>100*IF(testdata[[#This Row],[pctGain]]&gt;MAX(N339:N438),1,IF(testdata[[#This Row],[pctGain]]&lt;MIN(N339:N438),0,COUNTIF(N339:N438,"&lt;"&amp;testdata[[#This Row],[pctGain]])))/100</f>
        <v>65</v>
      </c>
      <c r="W439" s="19">
        <f>(testdata[[#This Row],[rsi(3)]]+testdata[[#This Row],[sRSI(2)]]+testdata[[#This Row],[pctRank(100)]])/3</f>
        <v>66.718963495598459</v>
      </c>
    </row>
    <row r="440" spans="1:23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IF(testdata[[#This Row],[close]]&gt;F439,testdata[[#This Row],[close]]-F439,0)</f>
        <v>3.0000000000029559E-2</v>
      </c>
      <c r="I440" s="2">
        <f>IF(testdata[[#This Row],[close]]&lt;F439,F439-testdata[[#This Row],[close]],0)</f>
        <v>0</v>
      </c>
      <c r="J440" s="2">
        <f>(J439*2+testdata[[#This Row],[gain]])/3</f>
        <v>0.28754299917842829</v>
      </c>
      <c r="K440" s="2">
        <f>(K439*2+testdata[[#This Row],[loss]])/3</f>
        <v>0.23991011253844988</v>
      </c>
      <c r="L440" s="10">
        <f>testdata[[#This Row],[avgGain]]/testdata[[#This Row],[avgLoss]]</f>
        <v>1.1985447221710772</v>
      </c>
      <c r="M440" s="10">
        <f>100-100/(1+testdata[[#This Row],[rs]])</f>
        <v>54.515366919054827</v>
      </c>
      <c r="N440" s="12">
        <f>(testdata[[#This Row],[close]]-F439)/F439</f>
        <v>1.0577160385019059E-4</v>
      </c>
      <c r="O440" s="1">
        <f>IF(AND(O439&gt;=0,testdata[[#This Row],[pctGain]]&gt;0),O439+1,IF(AND(O439&lt;=0,testdata[[#This Row],[pctGain]]&lt;0),O439-1,IF(AND(O439&lt;0,testdata[[#This Row],[pctGain]]&gt;0),1,IF(AND(O439&gt;0,testdata[[#This Row],[pctGain]]&lt;0),-1,0))))</f>
        <v>2</v>
      </c>
      <c r="P440" s="1">
        <f>IF(testdata[[#This Row],[streak]]&gt;O439,testdata[[#This Row],[streak]]-O439,0)</f>
        <v>1</v>
      </c>
      <c r="Q440" s="1">
        <f>IF(testdata[[#This Row],[streak]]&lt;O439,O439-testdata[[#This Row],[streak]],0)</f>
        <v>0</v>
      </c>
      <c r="R440" s="10">
        <f>(R439+testdata[[#This Row],[sGain]])/2</f>
        <v>1.7666945835885763</v>
      </c>
      <c r="S440" s="10">
        <f>(S439+testdata[[#This Row],[sLoss]])/2</f>
        <v>0.28714042217385116</v>
      </c>
      <c r="T440" s="10">
        <f>testdata[[#This Row],[avgSgain]]/testdata[[#This Row],[avgSLoss]]</f>
        <v>6.1527198790524826</v>
      </c>
      <c r="U440" s="10">
        <f>100-100/(1+testdata[[#This Row],[sRS]])</f>
        <v>86.019304307881413</v>
      </c>
      <c r="V440" s="19">
        <f>100*IF(testdata[[#This Row],[pctGain]]&gt;MAX(N340:N439),1,IF(testdata[[#This Row],[pctGain]]&lt;MIN(N340:N439),0,COUNTIF(N340:N439,"&lt;"&amp;testdata[[#This Row],[pctGain]])))/100</f>
        <v>44</v>
      </c>
      <c r="W440" s="19">
        <f>(testdata[[#This Row],[rsi(3)]]+testdata[[#This Row],[sRSI(2)]]+testdata[[#This Row],[pctRank(100)]])/3</f>
        <v>61.511557075645413</v>
      </c>
    </row>
    <row r="441" spans="1:23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IF(testdata[[#This Row],[close]]&gt;F440,testdata[[#This Row],[close]]-F440,0)</f>
        <v>0.98999999999995225</v>
      </c>
      <c r="I441" s="2">
        <f>IF(testdata[[#This Row],[close]]&lt;F440,F440-testdata[[#This Row],[close]],0)</f>
        <v>0</v>
      </c>
      <c r="J441" s="2">
        <f>(J440*2+testdata[[#This Row],[gain]])/3</f>
        <v>0.52169533278560298</v>
      </c>
      <c r="K441" s="2">
        <f>(K440*2+testdata[[#This Row],[loss]])/3</f>
        <v>0.15994007502563326</v>
      </c>
      <c r="L441" s="10">
        <f>testdata[[#This Row],[avgGain]]/testdata[[#This Row],[avgLoss]]</f>
        <v>3.2618174819662427</v>
      </c>
      <c r="M441" s="10">
        <f>100-100/(1+testdata[[#This Row],[rs]])</f>
        <v>76.535832324320054</v>
      </c>
      <c r="N441" s="12">
        <f>(testdata[[#This Row],[close]]-F440)/F440</f>
        <v>3.4900937742365938E-3</v>
      </c>
      <c r="O441" s="1">
        <f>IF(AND(O440&gt;=0,testdata[[#This Row],[pctGain]]&gt;0),O440+1,IF(AND(O440&lt;=0,testdata[[#This Row],[pctGain]]&lt;0),O440-1,IF(AND(O440&lt;0,testdata[[#This Row],[pctGain]]&gt;0),1,IF(AND(O440&gt;0,testdata[[#This Row],[pctGain]]&lt;0),-1,0))))</f>
        <v>3</v>
      </c>
      <c r="P441" s="1">
        <f>IF(testdata[[#This Row],[streak]]&gt;O440,testdata[[#This Row],[streak]]-O440,0)</f>
        <v>1</v>
      </c>
      <c r="Q441" s="1">
        <f>IF(testdata[[#This Row],[streak]]&lt;O440,O440-testdata[[#This Row],[streak]],0)</f>
        <v>0</v>
      </c>
      <c r="R441" s="10">
        <f>(R440+testdata[[#This Row],[sGain]])/2</f>
        <v>1.3833472917942882</v>
      </c>
      <c r="S441" s="10">
        <f>(S440+testdata[[#This Row],[sLoss]])/2</f>
        <v>0.14357021108692558</v>
      </c>
      <c r="T441" s="10">
        <f>testdata[[#This Row],[avgSgain]]/testdata[[#This Row],[avgSLoss]]</f>
        <v>9.6353364762884617</v>
      </c>
      <c r="U441" s="10">
        <f>100-100/(1+testdata[[#This Row],[sRS]])</f>
        <v>90.59738258183458</v>
      </c>
      <c r="V441" s="19">
        <f>100*IF(testdata[[#This Row],[pctGain]]&gt;MAX(N341:N440),1,IF(testdata[[#This Row],[pctGain]]&lt;MIN(N341:N440),0,COUNTIF(N341:N440,"&lt;"&amp;testdata[[#This Row],[pctGain]])))/100</f>
        <v>70</v>
      </c>
      <c r="W441" s="19">
        <f>(testdata[[#This Row],[rsi(3)]]+testdata[[#This Row],[sRSI(2)]]+testdata[[#This Row],[pctRank(100)]])/3</f>
        <v>79.044404968718212</v>
      </c>
    </row>
    <row r="442" spans="1:23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IF(testdata[[#This Row],[close]]&gt;F441,testdata[[#This Row],[close]]-F441,0)</f>
        <v>0</v>
      </c>
      <c r="I442" s="2">
        <f>IF(testdata[[#This Row],[close]]&lt;F441,F441-testdata[[#This Row],[close]],0)</f>
        <v>0.16999999999995907</v>
      </c>
      <c r="J442" s="2">
        <f>(J441*2+testdata[[#This Row],[gain]])/3</f>
        <v>0.3477968885237353</v>
      </c>
      <c r="K442" s="2">
        <f>(K441*2+testdata[[#This Row],[loss]])/3</f>
        <v>0.16329338335040852</v>
      </c>
      <c r="L442" s="10">
        <f>testdata[[#This Row],[avgGain]]/testdata[[#This Row],[avgLoss]]</f>
        <v>2.1298896586483473</v>
      </c>
      <c r="M442" s="10">
        <f>100-100/(1+testdata[[#This Row],[rs]])</f>
        <v>68.049991882721741</v>
      </c>
      <c r="N442" s="12">
        <f>(testdata[[#This Row],[close]]-F441)/F441</f>
        <v>-5.9722466186530512E-4</v>
      </c>
      <c r="O442" s="1">
        <f>IF(AND(O441&gt;=0,testdata[[#This Row],[pctGain]]&gt;0),O441+1,IF(AND(O441&lt;=0,testdata[[#This Row],[pctGain]]&lt;0),O441-1,IF(AND(O441&lt;0,testdata[[#This Row],[pctGain]]&gt;0),1,IF(AND(O441&gt;0,testdata[[#This Row],[pctGain]]&lt;0),-1,0))))</f>
        <v>-1</v>
      </c>
      <c r="P442" s="1">
        <f>IF(testdata[[#This Row],[streak]]&gt;O441,testdata[[#This Row],[streak]]-O441,0)</f>
        <v>0</v>
      </c>
      <c r="Q442" s="1">
        <f>IF(testdata[[#This Row],[streak]]&lt;O441,O441-testdata[[#This Row],[streak]],0)</f>
        <v>4</v>
      </c>
      <c r="R442" s="10">
        <f>(R441+testdata[[#This Row],[sGain]])/2</f>
        <v>0.69167364589714408</v>
      </c>
      <c r="S442" s="10">
        <f>(S441+testdata[[#This Row],[sLoss]])/2</f>
        <v>2.0717851055434626</v>
      </c>
      <c r="T442" s="10">
        <f>testdata[[#This Row],[avgSgain]]/testdata[[#This Row],[avgSLoss]]</f>
        <v>0.33385395234594417</v>
      </c>
      <c r="U442" s="10">
        <f>100-100/(1+testdata[[#This Row],[sRS]])</f>
        <v>25.029273389247109</v>
      </c>
      <c r="V442" s="19">
        <f>100*IF(testdata[[#This Row],[pctGain]]&gt;MAX(N342:N441),1,IF(testdata[[#This Row],[pctGain]]&lt;MIN(N342:N441),0,COUNTIF(N342:N441,"&lt;"&amp;testdata[[#This Row],[pctGain]])))/100</f>
        <v>40</v>
      </c>
      <c r="W442" s="19">
        <f>(testdata[[#This Row],[rsi(3)]]+testdata[[#This Row],[sRSI(2)]]+testdata[[#This Row],[pctRank(100)]])/3</f>
        <v>44.359755090656279</v>
      </c>
    </row>
    <row r="443" spans="1:23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IF(testdata[[#This Row],[close]]&gt;F442,testdata[[#This Row],[close]]-F442,0)</f>
        <v>0.15999999999996817</v>
      </c>
      <c r="I443" s="2">
        <f>IF(testdata[[#This Row],[close]]&lt;F442,F442-testdata[[#This Row],[close]],0)</f>
        <v>0</v>
      </c>
      <c r="J443" s="2">
        <f>(J442*2+testdata[[#This Row],[gain]])/3</f>
        <v>0.28519792568247959</v>
      </c>
      <c r="K443" s="2">
        <f>(K442*2+testdata[[#This Row],[loss]])/3</f>
        <v>0.10886225556693901</v>
      </c>
      <c r="L443" s="10">
        <f>testdata[[#This Row],[avgGain]]/testdata[[#This Row],[avgLoss]]</f>
        <v>2.6198054063569574</v>
      </c>
      <c r="M443" s="10">
        <f>100-100/(1+testdata[[#This Row],[rs]])</f>
        <v>72.374205579011516</v>
      </c>
      <c r="N443" s="12">
        <f>(testdata[[#This Row],[close]]-F442)/F442</f>
        <v>5.6242969628785206E-4</v>
      </c>
      <c r="O443" s="1">
        <f>IF(AND(O442&gt;=0,testdata[[#This Row],[pctGain]]&gt;0),O442+1,IF(AND(O442&lt;=0,testdata[[#This Row],[pctGain]]&lt;0),O442-1,IF(AND(O442&lt;0,testdata[[#This Row],[pctGain]]&gt;0),1,IF(AND(O442&gt;0,testdata[[#This Row],[pctGain]]&lt;0),-1,0))))</f>
        <v>1</v>
      </c>
      <c r="P443" s="1">
        <f>IF(testdata[[#This Row],[streak]]&gt;O442,testdata[[#This Row],[streak]]-O442,0)</f>
        <v>2</v>
      </c>
      <c r="Q443" s="1">
        <f>IF(testdata[[#This Row],[streak]]&lt;O442,O442-testdata[[#This Row],[streak]],0)</f>
        <v>0</v>
      </c>
      <c r="R443" s="10">
        <f>(R442+testdata[[#This Row],[sGain]])/2</f>
        <v>1.345836822948572</v>
      </c>
      <c r="S443" s="10">
        <f>(S442+testdata[[#This Row],[sLoss]])/2</f>
        <v>1.0358925527717313</v>
      </c>
      <c r="T443" s="10">
        <f>testdata[[#This Row],[avgSgain]]/testdata[[#This Row],[avgSLoss]]</f>
        <v>1.2992050375760735</v>
      </c>
      <c r="U443" s="10">
        <f>100-100/(1+testdata[[#This Row],[sRS]])</f>
        <v>56.50670628948145</v>
      </c>
      <c r="V443" s="19">
        <f>100*IF(testdata[[#This Row],[pctGain]]&gt;MAX(N343:N442),1,IF(testdata[[#This Row],[pctGain]]&lt;MIN(N343:N442),0,COUNTIF(N343:N442,"&lt;"&amp;testdata[[#This Row],[pctGain]])))/100</f>
        <v>49</v>
      </c>
      <c r="W443" s="19">
        <f>(testdata[[#This Row],[rsi(3)]]+testdata[[#This Row],[sRSI(2)]]+testdata[[#This Row],[pctRank(100)]])/3</f>
        <v>59.29363728949766</v>
      </c>
    </row>
    <row r="444" spans="1:23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IF(testdata[[#This Row],[close]]&gt;F443,testdata[[#This Row],[close]]-F443,0)</f>
        <v>0</v>
      </c>
      <c r="I444" s="2">
        <f>IF(testdata[[#This Row],[close]]&lt;F443,F443-testdata[[#This Row],[close]],0)</f>
        <v>2.2299999999999613</v>
      </c>
      <c r="J444" s="2">
        <f>(J443*2+testdata[[#This Row],[gain]])/3</f>
        <v>0.1901319504549864</v>
      </c>
      <c r="K444" s="2">
        <f>(K443*2+testdata[[#This Row],[loss]])/3</f>
        <v>0.81590817037794638</v>
      </c>
      <c r="L444" s="10">
        <f>testdata[[#This Row],[avgGain]]/testdata[[#This Row],[avgLoss]]</f>
        <v>0.23303106569813262</v>
      </c>
      <c r="M444" s="10">
        <f>100-100/(1+testdata[[#This Row],[rs]])</f>
        <v>18.899042544900709</v>
      </c>
      <c r="N444" s="12">
        <f>(testdata[[#This Row],[close]]-F443)/F443</f>
        <v>-7.8344575604270706E-3</v>
      </c>
      <c r="O444" s="1">
        <f>IF(AND(O443&gt;=0,testdata[[#This Row],[pctGain]]&gt;0),O443+1,IF(AND(O443&lt;=0,testdata[[#This Row],[pctGain]]&lt;0),O443-1,IF(AND(O443&lt;0,testdata[[#This Row],[pctGain]]&gt;0),1,IF(AND(O443&gt;0,testdata[[#This Row],[pctGain]]&lt;0),-1,0))))</f>
        <v>-1</v>
      </c>
      <c r="P444" s="1">
        <f>IF(testdata[[#This Row],[streak]]&gt;O443,testdata[[#This Row],[streak]]-O443,0)</f>
        <v>0</v>
      </c>
      <c r="Q444" s="1">
        <f>IF(testdata[[#This Row],[streak]]&lt;O443,O443-testdata[[#This Row],[streak]],0)</f>
        <v>2</v>
      </c>
      <c r="R444" s="10">
        <f>(R443+testdata[[#This Row],[sGain]])/2</f>
        <v>0.67291841147428599</v>
      </c>
      <c r="S444" s="10">
        <f>(S443+testdata[[#This Row],[sLoss]])/2</f>
        <v>1.5179462763858655</v>
      </c>
      <c r="T444" s="10">
        <f>testdata[[#This Row],[avgSgain]]/testdata[[#This Row],[avgSLoss]]</f>
        <v>0.44330845033360622</v>
      </c>
      <c r="U444" s="10">
        <f>100-100/(1+testdata[[#This Row],[sRS]])</f>
        <v>30.714740860218754</v>
      </c>
      <c r="V444" s="19">
        <f>100*IF(testdata[[#This Row],[pctGain]]&gt;MAX(N344:N443),1,IF(testdata[[#This Row],[pctGain]]&lt;MIN(N344:N443),0,COUNTIF(N344:N443,"&lt;"&amp;testdata[[#This Row],[pctGain]])))/100</f>
        <v>3</v>
      </c>
      <c r="W444" s="19">
        <f>(testdata[[#This Row],[rsi(3)]]+testdata[[#This Row],[sRSI(2)]]+testdata[[#This Row],[pctRank(100)]])/3</f>
        <v>17.537927801706488</v>
      </c>
    </row>
    <row r="445" spans="1:23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IF(testdata[[#This Row],[close]]&gt;F444,testdata[[#This Row],[close]]-F444,0)</f>
        <v>0</v>
      </c>
      <c r="I445" s="2">
        <f>IF(testdata[[#This Row],[close]]&lt;F444,F444-testdata[[#This Row],[close]],0)</f>
        <v>1.5800000000000409</v>
      </c>
      <c r="J445" s="2">
        <f>(J444*2+testdata[[#This Row],[gain]])/3</f>
        <v>0.12675463363665759</v>
      </c>
      <c r="K445" s="2">
        <f>(K444*2+testdata[[#This Row],[loss]])/3</f>
        <v>1.0706054469186446</v>
      </c>
      <c r="L445" s="10">
        <f>testdata[[#This Row],[avgGain]]/testdata[[#This Row],[avgLoss]]</f>
        <v>0.11839528184867314</v>
      </c>
      <c r="M445" s="10">
        <f>100-100/(1+testdata[[#This Row],[rs]])</f>
        <v>10.586175010768045</v>
      </c>
      <c r="N445" s="12">
        <f>(testdata[[#This Row],[close]]-F444)/F444</f>
        <v>-5.5947027371553446E-3</v>
      </c>
      <c r="O445" s="1">
        <f>IF(AND(O444&gt;=0,testdata[[#This Row],[pctGain]]&gt;0),O444+1,IF(AND(O444&lt;=0,testdata[[#This Row],[pctGain]]&lt;0),O444-1,IF(AND(O444&lt;0,testdata[[#This Row],[pctGain]]&gt;0),1,IF(AND(O444&gt;0,testdata[[#This Row],[pctGain]]&lt;0),-1,0))))</f>
        <v>-2</v>
      </c>
      <c r="P445" s="1">
        <f>IF(testdata[[#This Row],[streak]]&gt;O444,testdata[[#This Row],[streak]]-O444,0)</f>
        <v>0</v>
      </c>
      <c r="Q445" s="1">
        <f>IF(testdata[[#This Row],[streak]]&lt;O444,O444-testdata[[#This Row],[streak]],0)</f>
        <v>1</v>
      </c>
      <c r="R445" s="10">
        <f>(R444+testdata[[#This Row],[sGain]])/2</f>
        <v>0.336459205737143</v>
      </c>
      <c r="S445" s="10">
        <f>(S444+testdata[[#This Row],[sLoss]])/2</f>
        <v>1.2589731381929328</v>
      </c>
      <c r="T445" s="10">
        <f>testdata[[#This Row],[avgSgain]]/testdata[[#This Row],[avgSLoss]]</f>
        <v>0.26724891542966495</v>
      </c>
      <c r="U445" s="10">
        <f>100-100/(1+testdata[[#This Row],[sRS]])</f>
        <v>21.08890464814904</v>
      </c>
      <c r="V445" s="19">
        <f>100*IF(testdata[[#This Row],[pctGain]]&gt;MAX(N345:N444),1,IF(testdata[[#This Row],[pctGain]]&lt;MIN(N345:N444),0,COUNTIF(N345:N444,"&lt;"&amp;testdata[[#This Row],[pctGain]])))/100</f>
        <v>11</v>
      </c>
      <c r="W445" s="19">
        <f>(testdata[[#This Row],[rsi(3)]]+testdata[[#This Row],[sRSI(2)]]+testdata[[#This Row],[pctRank(100)]])/3</f>
        <v>14.225026552972361</v>
      </c>
    </row>
    <row r="446" spans="1:23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IF(testdata[[#This Row],[close]]&gt;F445,testdata[[#This Row],[close]]-F445,0)</f>
        <v>0</v>
      </c>
      <c r="I446" s="2">
        <f>IF(testdata[[#This Row],[close]]&lt;F445,F445-testdata[[#This Row],[close]],0)</f>
        <v>0</v>
      </c>
      <c r="J446" s="2">
        <f>(J445*2+testdata[[#This Row],[gain]])/3</f>
        <v>8.4503089091105058E-2</v>
      </c>
      <c r="K446" s="2">
        <f>(K445*2+testdata[[#This Row],[loss]])/3</f>
        <v>0.71373696461242975</v>
      </c>
      <c r="L446" s="10">
        <f>testdata[[#This Row],[avgGain]]/testdata[[#This Row],[avgLoss]]</f>
        <v>0.11839528184867312</v>
      </c>
      <c r="M446" s="10">
        <f>100-100/(1+testdata[[#This Row],[rs]])</f>
        <v>10.586175010768045</v>
      </c>
      <c r="N446" s="12">
        <f>(testdata[[#This Row],[close]]-F445)/F445</f>
        <v>0</v>
      </c>
      <c r="O446" s="1">
        <f>IF(AND(O445&gt;=0,testdata[[#This Row],[pctGain]]&gt;0),O445+1,IF(AND(O445&lt;=0,testdata[[#This Row],[pctGain]]&lt;0),O445-1,IF(AND(O445&lt;0,testdata[[#This Row],[pctGain]]&gt;0),1,IF(AND(O445&gt;0,testdata[[#This Row],[pctGain]]&lt;0),-1,0))))</f>
        <v>0</v>
      </c>
      <c r="P446" s="1">
        <f>IF(testdata[[#This Row],[streak]]&gt;O445,testdata[[#This Row],[streak]]-O445,0)</f>
        <v>2</v>
      </c>
      <c r="Q446" s="1">
        <f>IF(testdata[[#This Row],[streak]]&lt;O445,O445-testdata[[#This Row],[streak]],0)</f>
        <v>0</v>
      </c>
      <c r="R446" s="10">
        <f>(R445+testdata[[#This Row],[sGain]])/2</f>
        <v>1.1682296028685715</v>
      </c>
      <c r="S446" s="10">
        <f>(S445+testdata[[#This Row],[sLoss]])/2</f>
        <v>0.62948656909646639</v>
      </c>
      <c r="T446" s="10">
        <f>testdata[[#This Row],[avgSgain]]/testdata[[#This Row],[avgSLoss]]</f>
        <v>1.8558451605177058</v>
      </c>
      <c r="U446" s="10">
        <f>100-100/(1+testdata[[#This Row],[sRS]])</f>
        <v>64.984095992840139</v>
      </c>
      <c r="V446" s="19">
        <f>100*IF(testdata[[#This Row],[pctGain]]&gt;MAX(N346:N445),1,IF(testdata[[#This Row],[pctGain]]&lt;MIN(N346:N445),0,COUNTIF(N346:N445,"&lt;"&amp;testdata[[#This Row],[pctGain]])))/100</f>
        <v>44</v>
      </c>
      <c r="W446" s="19">
        <f>(testdata[[#This Row],[rsi(3)]]+testdata[[#This Row],[sRSI(2)]]+testdata[[#This Row],[pctRank(100)]])/3</f>
        <v>39.85675700120273</v>
      </c>
    </row>
    <row r="447" spans="1:23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IF(testdata[[#This Row],[close]]&gt;F446,testdata[[#This Row],[close]]-F446,0)</f>
        <v>0</v>
      </c>
      <c r="I447" s="2">
        <f>IF(testdata[[#This Row],[close]]&lt;F446,F446-testdata[[#This Row],[close]],0)</f>
        <v>0.40999999999996817</v>
      </c>
      <c r="J447" s="2">
        <f>(J446*2+testdata[[#This Row],[gain]])/3</f>
        <v>5.6335392727403372E-2</v>
      </c>
      <c r="K447" s="2">
        <f>(K446*2+testdata[[#This Row],[loss]])/3</f>
        <v>0.61249130974160926</v>
      </c>
      <c r="L447" s="10">
        <f>testdata[[#This Row],[avgGain]]/testdata[[#This Row],[avgLoss]]</f>
        <v>9.1977456384106898E-2</v>
      </c>
      <c r="M447" s="10">
        <f>100-100/(1+testdata[[#This Row],[rs]])</f>
        <v>8.4230178788373706</v>
      </c>
      <c r="N447" s="12">
        <f>(testdata[[#This Row],[close]]-F446)/F446</f>
        <v>-1.4599579816969989E-3</v>
      </c>
      <c r="O447" s="1">
        <f>IF(AND(O446&gt;=0,testdata[[#This Row],[pctGain]]&gt;0),O446+1,IF(AND(O446&lt;=0,testdata[[#This Row],[pctGain]]&lt;0),O446-1,IF(AND(O446&lt;0,testdata[[#This Row],[pctGain]]&gt;0),1,IF(AND(O446&gt;0,testdata[[#This Row],[pctGain]]&lt;0),-1,0))))</f>
        <v>-1</v>
      </c>
      <c r="P447" s="1">
        <f>IF(testdata[[#This Row],[streak]]&gt;O446,testdata[[#This Row],[streak]]-O446,0)</f>
        <v>0</v>
      </c>
      <c r="Q447" s="1">
        <f>IF(testdata[[#This Row],[streak]]&lt;O446,O446-testdata[[#This Row],[streak]],0)</f>
        <v>1</v>
      </c>
      <c r="R447" s="10">
        <f>(R446+testdata[[#This Row],[sGain]])/2</f>
        <v>0.58411480143428574</v>
      </c>
      <c r="S447" s="10">
        <f>(S446+testdata[[#This Row],[sLoss]])/2</f>
        <v>0.81474328454823319</v>
      </c>
      <c r="T447" s="10">
        <f>testdata[[#This Row],[avgSgain]]/testdata[[#This Row],[avgSLoss]]</f>
        <v>0.71693110273154492</v>
      </c>
      <c r="U447" s="10">
        <f>100-100/(1+testdata[[#This Row],[sRS]])</f>
        <v>41.756544662214232</v>
      </c>
      <c r="V447" s="19">
        <f>100*IF(testdata[[#This Row],[pctGain]]&gt;MAX(N347:N446),1,IF(testdata[[#This Row],[pctGain]]&lt;MIN(N347:N446),0,COUNTIF(N347:N446,"&lt;"&amp;testdata[[#This Row],[pctGain]])))/100</f>
        <v>32</v>
      </c>
      <c r="W447" s="19">
        <f>(testdata[[#This Row],[rsi(3)]]+testdata[[#This Row],[sRSI(2)]]+testdata[[#This Row],[pctRank(100)]])/3</f>
        <v>27.39318751368387</v>
      </c>
    </row>
    <row r="448" spans="1:23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IF(testdata[[#This Row],[close]]&gt;F447,testdata[[#This Row],[close]]-F447,0)</f>
        <v>0</v>
      </c>
      <c r="I448" s="2">
        <f>IF(testdata[[#This Row],[close]]&lt;F447,F447-testdata[[#This Row],[close]],0)</f>
        <v>8.8799999999999955</v>
      </c>
      <c r="J448" s="2">
        <f>(J447*2+testdata[[#This Row],[gain]])/3</f>
        <v>3.7556928484935581E-2</v>
      </c>
      <c r="K448" s="2">
        <f>(K447*2+testdata[[#This Row],[loss]])/3</f>
        <v>3.3683275398277384</v>
      </c>
      <c r="L448" s="10">
        <f>testdata[[#This Row],[avgGain]]/testdata[[#This Row],[avgLoss]]</f>
        <v>1.1150022686587154E-2</v>
      </c>
      <c r="M448" s="10">
        <f>100-100/(1+testdata[[#This Row],[rs]])</f>
        <v>1.1027070599238868</v>
      </c>
      <c r="N448" s="12">
        <f>(testdata[[#This Row],[close]]-F447)/F447</f>
        <v>-3.166678553598172E-2</v>
      </c>
      <c r="O448" s="1">
        <f>IF(AND(O447&gt;=0,testdata[[#This Row],[pctGain]]&gt;0),O447+1,IF(AND(O447&lt;=0,testdata[[#This Row],[pctGain]]&lt;0),O447-1,IF(AND(O447&lt;0,testdata[[#This Row],[pctGain]]&gt;0),1,IF(AND(O447&gt;0,testdata[[#This Row],[pctGain]]&lt;0),-1,0))))</f>
        <v>-2</v>
      </c>
      <c r="P448" s="1">
        <f>IF(testdata[[#This Row],[streak]]&gt;O447,testdata[[#This Row],[streak]]-O447,0)</f>
        <v>0</v>
      </c>
      <c r="Q448" s="1">
        <f>IF(testdata[[#This Row],[streak]]&lt;O447,O447-testdata[[#This Row],[streak]],0)</f>
        <v>1</v>
      </c>
      <c r="R448" s="10">
        <f>(R447+testdata[[#This Row],[sGain]])/2</f>
        <v>0.29205740071714287</v>
      </c>
      <c r="S448" s="10">
        <f>(S447+testdata[[#This Row],[sLoss]])/2</f>
        <v>0.9073716422741166</v>
      </c>
      <c r="T448" s="10">
        <f>testdata[[#This Row],[avgSgain]]/testdata[[#This Row],[avgSLoss]]</f>
        <v>0.32187186276305563</v>
      </c>
      <c r="U448" s="10">
        <f>100-100/(1+testdata[[#This Row],[sRS]])</f>
        <v>24.349702254064155</v>
      </c>
      <c r="V448" s="19">
        <f>100*IF(testdata[[#This Row],[pctGain]]&gt;MAX(N348:N447),1,IF(testdata[[#This Row],[pctGain]]&lt;MIN(N348:N447),0,COUNTIF(N348:N447,"&lt;"&amp;testdata[[#This Row],[pctGain]])))/100</f>
        <v>0</v>
      </c>
      <c r="W448" s="19">
        <f>(testdata[[#This Row],[rsi(3)]]+testdata[[#This Row],[sRSI(2)]]+testdata[[#This Row],[pctRank(100)]])/3</f>
        <v>8.484136437996014</v>
      </c>
    </row>
    <row r="449" spans="1:23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IF(testdata[[#This Row],[close]]&gt;F448,testdata[[#This Row],[close]]-F448,0)</f>
        <v>0</v>
      </c>
      <c r="I449" s="2">
        <f>IF(testdata[[#This Row],[close]]&lt;F448,F448-testdata[[#This Row],[close]],0)</f>
        <v>5.9800000000000182</v>
      </c>
      <c r="J449" s="2">
        <f>(J448*2+testdata[[#This Row],[gain]])/3</f>
        <v>2.5037952323290386E-2</v>
      </c>
      <c r="K449" s="2">
        <f>(K448*2+testdata[[#This Row],[loss]])/3</f>
        <v>4.2388850265518316</v>
      </c>
      <c r="L449" s="10">
        <f>testdata[[#This Row],[avgGain]]/testdata[[#This Row],[avgLoss]]</f>
        <v>5.9067307007516995E-3</v>
      </c>
      <c r="M449" s="10">
        <f>100-100/(1+testdata[[#This Row],[rs]])</f>
        <v>0.58720461057426121</v>
      </c>
      <c r="N449" s="12">
        <f>(testdata[[#This Row],[close]]-F448)/F448</f>
        <v>-2.2022538115931418E-2</v>
      </c>
      <c r="O449" s="1">
        <f>IF(AND(O448&gt;=0,testdata[[#This Row],[pctGain]]&gt;0),O448+1,IF(AND(O448&lt;=0,testdata[[#This Row],[pctGain]]&lt;0),O448-1,IF(AND(O448&lt;0,testdata[[#This Row],[pctGain]]&gt;0),1,IF(AND(O448&gt;0,testdata[[#This Row],[pctGain]]&lt;0),-1,0))))</f>
        <v>-3</v>
      </c>
      <c r="P449" s="1">
        <f>IF(testdata[[#This Row],[streak]]&gt;O448,testdata[[#This Row],[streak]]-O448,0)</f>
        <v>0</v>
      </c>
      <c r="Q449" s="1">
        <f>IF(testdata[[#This Row],[streak]]&lt;O448,O448-testdata[[#This Row],[streak]],0)</f>
        <v>1</v>
      </c>
      <c r="R449" s="10">
        <f>(R448+testdata[[#This Row],[sGain]])/2</f>
        <v>0.14602870035857143</v>
      </c>
      <c r="S449" s="10">
        <f>(S448+testdata[[#This Row],[sLoss]])/2</f>
        <v>0.95368582113705824</v>
      </c>
      <c r="T449" s="10">
        <f>testdata[[#This Row],[avgSgain]]/testdata[[#This Row],[avgSLoss]]</f>
        <v>0.15312034332697186</v>
      </c>
      <c r="U449" s="10">
        <f>100-100/(1+testdata[[#This Row],[sRS]])</f>
        <v>13.278782584408361</v>
      </c>
      <c r="V449" s="19">
        <f>100*IF(testdata[[#This Row],[pctGain]]&gt;MAX(N349:N448),1,IF(testdata[[#This Row],[pctGain]]&lt;MIN(N349:N448),0,COUNTIF(N349:N448,"&lt;"&amp;testdata[[#This Row],[pctGain]])))/100</f>
        <v>1</v>
      </c>
      <c r="W449" s="19">
        <f>(testdata[[#This Row],[rsi(3)]]+testdata[[#This Row],[sRSI(2)]]+testdata[[#This Row],[pctRank(100)]])/3</f>
        <v>4.9553290649942072</v>
      </c>
    </row>
    <row r="450" spans="1:23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IF(testdata[[#This Row],[close]]&gt;F449,testdata[[#This Row],[close]]-F449,0)</f>
        <v>3.6899999999999977</v>
      </c>
      <c r="I450" s="2">
        <f>IF(testdata[[#This Row],[close]]&lt;F449,F449-testdata[[#This Row],[close]],0)</f>
        <v>0</v>
      </c>
      <c r="J450" s="2">
        <f>(J449*2+testdata[[#This Row],[gain]])/3</f>
        <v>1.2466919682155262</v>
      </c>
      <c r="K450" s="2">
        <f>(K449*2+testdata[[#This Row],[loss]])/3</f>
        <v>2.8259233510345543</v>
      </c>
      <c r="L450" s="10">
        <f>testdata[[#This Row],[avgGain]]/testdata[[#This Row],[avgLoss]]</f>
        <v>0.44116269740972253</v>
      </c>
      <c r="M450" s="10">
        <f>100-100/(1+testdata[[#This Row],[rs]])</f>
        <v>30.611581759828184</v>
      </c>
      <c r="N450" s="12">
        <f>(testdata[[#This Row],[close]]-F449)/F449</f>
        <v>1.3895164934478075E-2</v>
      </c>
      <c r="O450" s="1">
        <f>IF(AND(O449&gt;=0,testdata[[#This Row],[pctGain]]&gt;0),O449+1,IF(AND(O449&lt;=0,testdata[[#This Row],[pctGain]]&lt;0),O449-1,IF(AND(O449&lt;0,testdata[[#This Row],[pctGain]]&gt;0),1,IF(AND(O449&gt;0,testdata[[#This Row],[pctGain]]&lt;0),-1,0))))</f>
        <v>1</v>
      </c>
      <c r="P450" s="1">
        <f>IF(testdata[[#This Row],[streak]]&gt;O449,testdata[[#This Row],[streak]]-O449,0)</f>
        <v>4</v>
      </c>
      <c r="Q450" s="1">
        <f>IF(testdata[[#This Row],[streak]]&lt;O449,O449-testdata[[#This Row],[streak]],0)</f>
        <v>0</v>
      </c>
      <c r="R450" s="10">
        <f>(R449+testdata[[#This Row],[sGain]])/2</f>
        <v>2.0730143501792857</v>
      </c>
      <c r="S450" s="10">
        <f>(S449+testdata[[#This Row],[sLoss]])/2</f>
        <v>0.47684291056852912</v>
      </c>
      <c r="T450" s="10">
        <f>testdata[[#This Row],[avgSgain]]/testdata[[#This Row],[avgSLoss]]</f>
        <v>4.3473737455961698</v>
      </c>
      <c r="U450" s="10">
        <f>100-100/(1+testdata[[#This Row],[sRS]])</f>
        <v>81.299231219370995</v>
      </c>
      <c r="V450" s="19">
        <f>100*IF(testdata[[#This Row],[pctGain]]&gt;MAX(N350:N449),1,IF(testdata[[#This Row],[pctGain]]&lt;MIN(N350:N449),0,COUNTIF(N350:N449,"&lt;"&amp;testdata[[#This Row],[pctGain]])))/100</f>
        <v>1</v>
      </c>
      <c r="W450" s="19">
        <f>(testdata[[#This Row],[rsi(3)]]+testdata[[#This Row],[sRSI(2)]]+testdata[[#This Row],[pctRank(100)]])/3</f>
        <v>37.636937659733057</v>
      </c>
    </row>
    <row r="451" spans="1:23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IF(testdata[[#This Row],[close]]&gt;F450,testdata[[#This Row],[close]]-F450,0)</f>
        <v>0</v>
      </c>
      <c r="I451" s="2">
        <f>IF(testdata[[#This Row],[close]]&lt;F450,F450-testdata[[#This Row],[close]],0)</f>
        <v>1.5099999999999909</v>
      </c>
      <c r="J451" s="2">
        <f>(J450*2+testdata[[#This Row],[gain]])/3</f>
        <v>0.83112797881035083</v>
      </c>
      <c r="K451" s="2">
        <f>(K450*2+testdata[[#This Row],[loss]])/3</f>
        <v>2.3872822340230333</v>
      </c>
      <c r="L451" s="10">
        <f>testdata[[#This Row],[avgGain]]/testdata[[#This Row],[avgLoss]]</f>
        <v>0.34814818581786999</v>
      </c>
      <c r="M451" s="10">
        <f>100-100/(1+testdata[[#This Row],[rs]])</f>
        <v>25.824177896783794</v>
      </c>
      <c r="N451" s="12">
        <f>(testdata[[#This Row],[close]]-F450)/F450</f>
        <v>-5.6081708449396131E-3</v>
      </c>
      <c r="O451" s="1">
        <f>IF(AND(O450&gt;=0,testdata[[#This Row],[pctGain]]&gt;0),O450+1,IF(AND(O450&lt;=0,testdata[[#This Row],[pctGain]]&lt;0),O450-1,IF(AND(O450&lt;0,testdata[[#This Row],[pctGain]]&gt;0),1,IF(AND(O450&gt;0,testdata[[#This Row],[pctGain]]&lt;0),-1,0))))</f>
        <v>-1</v>
      </c>
      <c r="P451" s="1">
        <f>IF(testdata[[#This Row],[streak]]&gt;O450,testdata[[#This Row],[streak]]-O450,0)</f>
        <v>0</v>
      </c>
      <c r="Q451" s="1">
        <f>IF(testdata[[#This Row],[streak]]&lt;O450,O450-testdata[[#This Row],[streak]],0)</f>
        <v>2</v>
      </c>
      <c r="R451" s="10">
        <f>(R450+testdata[[#This Row],[sGain]])/2</f>
        <v>1.0365071750896429</v>
      </c>
      <c r="S451" s="10">
        <f>(S450+testdata[[#This Row],[sLoss]])/2</f>
        <v>1.2384214552842645</v>
      </c>
      <c r="T451" s="10">
        <f>testdata[[#This Row],[avgSgain]]/testdata[[#This Row],[avgSLoss]]</f>
        <v>0.8369583477958441</v>
      </c>
      <c r="U451" s="10">
        <f>100-100/(1+testdata[[#This Row],[sRS]])</f>
        <v>45.562184292317014</v>
      </c>
      <c r="V451" s="19">
        <f>100*IF(testdata[[#This Row],[pctGain]]&gt;MAX(N351:N450),1,IF(testdata[[#This Row],[pctGain]]&lt;MIN(N351:N450),0,COUNTIF(N351:N450,"&lt;"&amp;testdata[[#This Row],[pctGain]])))/100</f>
        <v>12</v>
      </c>
      <c r="W451" s="19">
        <f>(testdata[[#This Row],[rsi(3)]]+testdata[[#This Row],[sRSI(2)]]+testdata[[#This Row],[pctRank(100)]])/3</f>
        <v>27.795454063033603</v>
      </c>
    </row>
    <row r="452" spans="1:23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IF(testdata[[#This Row],[close]]&gt;F451,testdata[[#This Row],[close]]-F451,0)</f>
        <v>5.8499999999999659</v>
      </c>
      <c r="I452" s="2">
        <f>IF(testdata[[#This Row],[close]]&lt;F451,F451-testdata[[#This Row],[close]],0)</f>
        <v>0</v>
      </c>
      <c r="J452" s="2">
        <f>(J451*2+testdata[[#This Row],[gain]])/3</f>
        <v>2.5040853192068893</v>
      </c>
      <c r="K452" s="2">
        <f>(K451*2+testdata[[#This Row],[loss]])/3</f>
        <v>1.5915214893486889</v>
      </c>
      <c r="L452" s="10">
        <f>testdata[[#This Row],[avgGain]]/testdata[[#This Row],[avgLoss]]</f>
        <v>1.5733908313306257</v>
      </c>
      <c r="M452" s="10">
        <f>100-100/(1+testdata[[#This Row],[rs]])</f>
        <v>61.140764635314682</v>
      </c>
      <c r="N452" s="12">
        <f>(testdata[[#This Row],[close]]-F451)/F451</f>
        <v>2.1849555538955574E-2</v>
      </c>
      <c r="O452" s="1">
        <f>IF(AND(O451&gt;=0,testdata[[#This Row],[pctGain]]&gt;0),O451+1,IF(AND(O451&lt;=0,testdata[[#This Row],[pctGain]]&lt;0),O451-1,IF(AND(O451&lt;0,testdata[[#This Row],[pctGain]]&gt;0),1,IF(AND(O451&gt;0,testdata[[#This Row],[pctGain]]&lt;0),-1,0))))</f>
        <v>1</v>
      </c>
      <c r="P452" s="1">
        <f>IF(testdata[[#This Row],[streak]]&gt;O451,testdata[[#This Row],[streak]]-O451,0)</f>
        <v>2</v>
      </c>
      <c r="Q452" s="1">
        <f>IF(testdata[[#This Row],[streak]]&lt;O451,O451-testdata[[#This Row],[streak]],0)</f>
        <v>0</v>
      </c>
      <c r="R452" s="10">
        <f>(R451+testdata[[#This Row],[sGain]])/2</f>
        <v>1.5182535875448213</v>
      </c>
      <c r="S452" s="10">
        <f>(S451+testdata[[#This Row],[sLoss]])/2</f>
        <v>0.61921072764213225</v>
      </c>
      <c r="T452" s="10">
        <f>testdata[[#This Row],[avgSgain]]/testdata[[#This Row],[avgSLoss]]</f>
        <v>2.4519174487272184</v>
      </c>
      <c r="U452" s="10">
        <f>100-100/(1+testdata[[#This Row],[sRS]])</f>
        <v>71.030593435288637</v>
      </c>
      <c r="V452" s="19">
        <f>100*IF(testdata[[#This Row],[pctGain]]&gt;MAX(N352:N451),1,IF(testdata[[#This Row],[pctGain]]&lt;MIN(N352:N451),0,COUNTIF(N352:N451,"&lt;"&amp;testdata[[#This Row],[pctGain]])))/100</f>
        <v>1</v>
      </c>
      <c r="W452" s="19">
        <f>(testdata[[#This Row],[rsi(3)]]+testdata[[#This Row],[sRSI(2)]]+testdata[[#This Row],[pctRank(100)]])/3</f>
        <v>44.390452690201109</v>
      </c>
    </row>
    <row r="453" spans="1:23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IF(testdata[[#This Row],[close]]&gt;F452,testdata[[#This Row],[close]]-F452,0)</f>
        <v>5.0000000000011369E-2</v>
      </c>
      <c r="I453" s="2">
        <f>IF(testdata[[#This Row],[close]]&lt;F452,F452-testdata[[#This Row],[close]],0)</f>
        <v>0</v>
      </c>
      <c r="J453" s="2">
        <f>(J452*2+testdata[[#This Row],[gain]])/3</f>
        <v>1.6860568794712634</v>
      </c>
      <c r="K453" s="2">
        <f>(K452*2+testdata[[#This Row],[loss]])/3</f>
        <v>1.0610143262324592</v>
      </c>
      <c r="L453" s="10">
        <f>testdata[[#This Row],[avgGain]]/testdata[[#This Row],[avgLoss]]</f>
        <v>1.5890990703756649</v>
      </c>
      <c r="M453" s="10">
        <f>100-100/(1+testdata[[#This Row],[rs]])</f>
        <v>61.376526242585797</v>
      </c>
      <c r="N453" s="12">
        <f>(testdata[[#This Row],[close]]-F452)/F452</f>
        <v>1.8275521766150581E-4</v>
      </c>
      <c r="O453" s="1">
        <f>IF(AND(O452&gt;=0,testdata[[#This Row],[pctGain]]&gt;0),O452+1,IF(AND(O452&lt;=0,testdata[[#This Row],[pctGain]]&lt;0),O452-1,IF(AND(O452&lt;0,testdata[[#This Row],[pctGain]]&gt;0),1,IF(AND(O452&gt;0,testdata[[#This Row],[pctGain]]&lt;0),-1,0))))</f>
        <v>2</v>
      </c>
      <c r="P453" s="1">
        <f>IF(testdata[[#This Row],[streak]]&gt;O452,testdata[[#This Row],[streak]]-O452,0)</f>
        <v>1</v>
      </c>
      <c r="Q453" s="1">
        <f>IF(testdata[[#This Row],[streak]]&lt;O452,O452-testdata[[#This Row],[streak]],0)</f>
        <v>0</v>
      </c>
      <c r="R453" s="10">
        <f>(R452+testdata[[#This Row],[sGain]])/2</f>
        <v>1.2591267937724107</v>
      </c>
      <c r="S453" s="10">
        <f>(S452+testdata[[#This Row],[sLoss]])/2</f>
        <v>0.30960536382106613</v>
      </c>
      <c r="T453" s="10">
        <f>testdata[[#This Row],[avgSgain]]/testdata[[#This Row],[avgSLoss]]</f>
        <v>4.066876549658593</v>
      </c>
      <c r="U453" s="10">
        <f>100-100/(1+testdata[[#This Row],[sRS]])</f>
        <v>80.263975445239922</v>
      </c>
      <c r="V453" s="19">
        <f>100*IF(testdata[[#This Row],[pctGain]]&gt;MAX(N353:N452),1,IF(testdata[[#This Row],[pctGain]]&lt;MIN(N353:N452),0,COUNTIF(N353:N452,"&lt;"&amp;testdata[[#This Row],[pctGain]])))/100</f>
        <v>48</v>
      </c>
      <c r="W453" s="19">
        <f>(testdata[[#This Row],[rsi(3)]]+testdata[[#This Row],[sRSI(2)]]+testdata[[#This Row],[pctRank(100)]])/3</f>
        <v>63.213500562608573</v>
      </c>
    </row>
    <row r="454" spans="1:23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IF(testdata[[#This Row],[close]]&gt;F453,testdata[[#This Row],[close]]-F453,0)</f>
        <v>0</v>
      </c>
      <c r="I454" s="2">
        <f>IF(testdata[[#This Row],[close]]&lt;F453,F453-testdata[[#This Row],[close]],0)</f>
        <v>3.9499999999999886</v>
      </c>
      <c r="J454" s="2">
        <f>(J453*2+testdata[[#This Row],[gain]])/3</f>
        <v>1.124037919647509</v>
      </c>
      <c r="K454" s="2">
        <f>(K453*2+testdata[[#This Row],[loss]])/3</f>
        <v>2.0240095508216354</v>
      </c>
      <c r="L454" s="10">
        <f>testdata[[#This Row],[avgGain]]/testdata[[#This Row],[avgLoss]]</f>
        <v>0.55535208279586035</v>
      </c>
      <c r="M454" s="10">
        <f>100-100/(1+testdata[[#This Row],[rs]])</f>
        <v>35.705875791002512</v>
      </c>
      <c r="N454" s="12">
        <f>(testdata[[#This Row],[close]]-F453)/F453</f>
        <v>-1.4435024119280765E-2</v>
      </c>
      <c r="O454" s="1">
        <f>IF(AND(O453&gt;=0,testdata[[#This Row],[pctGain]]&gt;0),O453+1,IF(AND(O453&lt;=0,testdata[[#This Row],[pctGain]]&lt;0),O453-1,IF(AND(O453&lt;0,testdata[[#This Row],[pctGain]]&gt;0),1,IF(AND(O453&gt;0,testdata[[#This Row],[pctGain]]&lt;0),-1,0))))</f>
        <v>-1</v>
      </c>
      <c r="P454" s="1">
        <f>IF(testdata[[#This Row],[streak]]&gt;O453,testdata[[#This Row],[streak]]-O453,0)</f>
        <v>0</v>
      </c>
      <c r="Q454" s="1">
        <f>IF(testdata[[#This Row],[streak]]&lt;O453,O453-testdata[[#This Row],[streak]],0)</f>
        <v>3</v>
      </c>
      <c r="R454" s="10">
        <f>(R453+testdata[[#This Row],[sGain]])/2</f>
        <v>0.62956339688620533</v>
      </c>
      <c r="S454" s="10">
        <f>(S453+testdata[[#This Row],[sLoss]])/2</f>
        <v>1.654802681910533</v>
      </c>
      <c r="T454" s="10">
        <f>testdata[[#This Row],[avgSgain]]/testdata[[#This Row],[avgSLoss]]</f>
        <v>0.38044620290278375</v>
      </c>
      <c r="U454" s="10">
        <f>100-100/(1+testdata[[#This Row],[sRS]])</f>
        <v>27.559654414839684</v>
      </c>
      <c r="V454" s="19">
        <f>100*IF(testdata[[#This Row],[pctGain]]&gt;MAX(N354:N453),1,IF(testdata[[#This Row],[pctGain]]&lt;MIN(N354:N453),0,COUNTIF(N354:N453,"&lt;"&amp;testdata[[#This Row],[pctGain]])))/100</f>
        <v>2</v>
      </c>
      <c r="W454" s="19">
        <f>(testdata[[#This Row],[rsi(3)]]+testdata[[#This Row],[sRSI(2)]]+testdata[[#This Row],[pctRank(100)]])/3</f>
        <v>21.755176735280731</v>
      </c>
    </row>
    <row r="455" spans="1:23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IF(testdata[[#This Row],[close]]&gt;F454,testdata[[#This Row],[close]]-F454,0)</f>
        <v>0</v>
      </c>
      <c r="I455" s="2">
        <f>IF(testdata[[#This Row],[close]]&lt;F454,F454-testdata[[#This Row],[close]],0)</f>
        <v>0.14999999999997726</v>
      </c>
      <c r="J455" s="2">
        <f>(J454*2+testdata[[#This Row],[gain]])/3</f>
        <v>0.74935861309833929</v>
      </c>
      <c r="K455" s="2">
        <f>(K454*2+testdata[[#This Row],[loss]])/3</f>
        <v>1.3993397005477493</v>
      </c>
      <c r="L455" s="10">
        <f>testdata[[#This Row],[avgGain]]/testdata[[#This Row],[avgLoss]]</f>
        <v>0.53550872086671653</v>
      </c>
      <c r="M455" s="10">
        <f>100-100/(1+testdata[[#This Row],[rs]])</f>
        <v>34.875003546997064</v>
      </c>
      <c r="N455" s="12">
        <f>(testdata[[#This Row],[close]]-F454)/F454</f>
        <v>-5.5619414883746989E-4</v>
      </c>
      <c r="O455" s="1">
        <f>IF(AND(O454&gt;=0,testdata[[#This Row],[pctGain]]&gt;0),O454+1,IF(AND(O454&lt;=0,testdata[[#This Row],[pctGain]]&lt;0),O454-1,IF(AND(O454&lt;0,testdata[[#This Row],[pctGain]]&gt;0),1,IF(AND(O454&gt;0,testdata[[#This Row],[pctGain]]&lt;0),-1,0))))</f>
        <v>-2</v>
      </c>
      <c r="P455" s="1">
        <f>IF(testdata[[#This Row],[streak]]&gt;O454,testdata[[#This Row],[streak]]-O454,0)</f>
        <v>0</v>
      </c>
      <c r="Q455" s="1">
        <f>IF(testdata[[#This Row],[streak]]&lt;O454,O454-testdata[[#This Row],[streak]],0)</f>
        <v>1</v>
      </c>
      <c r="R455" s="10">
        <f>(R454+testdata[[#This Row],[sGain]])/2</f>
        <v>0.31478169844310266</v>
      </c>
      <c r="S455" s="10">
        <f>(S454+testdata[[#This Row],[sLoss]])/2</f>
        <v>1.3274013409552665</v>
      </c>
      <c r="T455" s="10">
        <f>testdata[[#This Row],[avgSgain]]/testdata[[#This Row],[avgSLoss]]</f>
        <v>0.23714131418352305</v>
      </c>
      <c r="U455" s="10">
        <f>100-100/(1+testdata[[#This Row],[sRS]])</f>
        <v>19.168490411301903</v>
      </c>
      <c r="V455" s="19">
        <f>100*IF(testdata[[#This Row],[pctGain]]&gt;MAX(N355:N454),1,IF(testdata[[#This Row],[pctGain]]&lt;MIN(N355:N454),0,COUNTIF(N355:N454,"&lt;"&amp;testdata[[#This Row],[pctGain]])))/100</f>
        <v>41</v>
      </c>
      <c r="W455" s="19">
        <f>(testdata[[#This Row],[rsi(3)]]+testdata[[#This Row],[sRSI(2)]]+testdata[[#This Row],[pctRank(100)]])/3</f>
        <v>31.681164652766324</v>
      </c>
    </row>
    <row r="456" spans="1:23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IF(testdata[[#This Row],[close]]&gt;F455,testdata[[#This Row],[close]]-F455,0)</f>
        <v>0</v>
      </c>
      <c r="I456" s="2">
        <f>IF(testdata[[#This Row],[close]]&lt;F455,F455-testdata[[#This Row],[close]],0)</f>
        <v>1.2100000000000364</v>
      </c>
      <c r="J456" s="2">
        <f>(J455*2+testdata[[#This Row],[gain]])/3</f>
        <v>0.49957240873222619</v>
      </c>
      <c r="K456" s="2">
        <f>(K455*2+testdata[[#This Row],[loss]])/3</f>
        <v>1.3362264670318449</v>
      </c>
      <c r="L456" s="10">
        <f>testdata[[#This Row],[avgGain]]/testdata[[#This Row],[avgLoss]]</f>
        <v>0.37386806881764933</v>
      </c>
      <c r="M456" s="10">
        <f>100-100/(1+testdata[[#This Row],[rs]])</f>
        <v>27.212807204945094</v>
      </c>
      <c r="N456" s="12">
        <f>(testdata[[#This Row],[close]]-F455)/F455</f>
        <v>-4.4891296282556815E-3</v>
      </c>
      <c r="O456" s="1">
        <f>IF(AND(O455&gt;=0,testdata[[#This Row],[pctGain]]&gt;0),O455+1,IF(AND(O455&lt;=0,testdata[[#This Row],[pctGain]]&lt;0),O455-1,IF(AND(O455&lt;0,testdata[[#This Row],[pctGain]]&gt;0),1,IF(AND(O455&gt;0,testdata[[#This Row],[pctGain]]&lt;0),-1,0))))</f>
        <v>-3</v>
      </c>
      <c r="P456" s="1">
        <f>IF(testdata[[#This Row],[streak]]&gt;O455,testdata[[#This Row],[streak]]-O455,0)</f>
        <v>0</v>
      </c>
      <c r="Q456" s="1">
        <f>IF(testdata[[#This Row],[streak]]&lt;O455,O455-testdata[[#This Row],[streak]],0)</f>
        <v>1</v>
      </c>
      <c r="R456" s="10">
        <f>(R455+testdata[[#This Row],[sGain]])/2</f>
        <v>0.15739084922155133</v>
      </c>
      <c r="S456" s="10">
        <f>(S455+testdata[[#This Row],[sLoss]])/2</f>
        <v>1.1637006704776334</v>
      </c>
      <c r="T456" s="10">
        <f>testdata[[#This Row],[avgSgain]]/testdata[[#This Row],[avgSLoss]]</f>
        <v>0.1352502866196264</v>
      </c>
      <c r="U456" s="10">
        <f>100-100/(1+testdata[[#This Row],[sRS]])</f>
        <v>11.913697641279953</v>
      </c>
      <c r="V456" s="19">
        <f>100*IF(testdata[[#This Row],[pctGain]]&gt;MAX(N356:N455),1,IF(testdata[[#This Row],[pctGain]]&lt;MIN(N356:N455),0,COUNTIF(N356:N455,"&lt;"&amp;testdata[[#This Row],[pctGain]])))/100</f>
        <v>16</v>
      </c>
      <c r="W456" s="19">
        <f>(testdata[[#This Row],[rsi(3)]]+testdata[[#This Row],[sRSI(2)]]+testdata[[#This Row],[pctRank(100)]])/3</f>
        <v>18.37550161540835</v>
      </c>
    </row>
    <row r="457" spans="1:23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IF(testdata[[#This Row],[close]]&gt;F456,testdata[[#This Row],[close]]-F456,0)</f>
        <v>0</v>
      </c>
      <c r="I457" s="2">
        <f>IF(testdata[[#This Row],[close]]&lt;F456,F456-testdata[[#This Row],[close]],0)</f>
        <v>1.3599999999999568</v>
      </c>
      <c r="J457" s="2">
        <f>(J456*2+testdata[[#This Row],[gain]])/3</f>
        <v>0.33304827248815078</v>
      </c>
      <c r="K457" s="2">
        <f>(K456*2+testdata[[#This Row],[loss]])/3</f>
        <v>1.3441509780212157</v>
      </c>
      <c r="L457" s="10">
        <f>testdata[[#This Row],[avgGain]]/testdata[[#This Row],[avgLoss]]</f>
        <v>0.24777594030281175</v>
      </c>
      <c r="M457" s="10">
        <f>100-100/(1+testdata[[#This Row],[rs]])</f>
        <v>19.85740647016172</v>
      </c>
      <c r="N457" s="12">
        <f>(testdata[[#This Row],[close]]-F456)/F456</f>
        <v>-5.0683859426823574E-3</v>
      </c>
      <c r="O457" s="1">
        <f>IF(AND(O456&gt;=0,testdata[[#This Row],[pctGain]]&gt;0),O456+1,IF(AND(O456&lt;=0,testdata[[#This Row],[pctGain]]&lt;0),O456-1,IF(AND(O456&lt;0,testdata[[#This Row],[pctGain]]&gt;0),1,IF(AND(O456&gt;0,testdata[[#This Row],[pctGain]]&lt;0),-1,0))))</f>
        <v>-4</v>
      </c>
      <c r="P457" s="1">
        <f>IF(testdata[[#This Row],[streak]]&gt;O456,testdata[[#This Row],[streak]]-O456,0)</f>
        <v>0</v>
      </c>
      <c r="Q457" s="1">
        <f>IF(testdata[[#This Row],[streak]]&lt;O456,O456-testdata[[#This Row],[streak]],0)</f>
        <v>1</v>
      </c>
      <c r="R457" s="10">
        <f>(R456+testdata[[#This Row],[sGain]])/2</f>
        <v>7.8695424610775666E-2</v>
      </c>
      <c r="S457" s="10">
        <f>(S456+testdata[[#This Row],[sLoss]])/2</f>
        <v>1.0818503352388167</v>
      </c>
      <c r="T457" s="10">
        <f>testdata[[#This Row],[avgSgain]]/testdata[[#This Row],[avgSLoss]]</f>
        <v>7.2741507810693412E-2</v>
      </c>
      <c r="U457" s="10">
        <f>100-100/(1+testdata[[#This Row],[sRS]])</f>
        <v>6.7808980337815115</v>
      </c>
      <c r="V457" s="19">
        <f>100*IF(testdata[[#This Row],[pctGain]]&gt;MAX(N357:N456),1,IF(testdata[[#This Row],[pctGain]]&lt;MIN(N357:N456),0,COUNTIF(N357:N456,"&lt;"&amp;testdata[[#This Row],[pctGain]])))/100</f>
        <v>15</v>
      </c>
      <c r="W457" s="19">
        <f>(testdata[[#This Row],[rsi(3)]]+testdata[[#This Row],[sRSI(2)]]+testdata[[#This Row],[pctRank(100)]])/3</f>
        <v>13.879434834647745</v>
      </c>
    </row>
    <row r="458" spans="1:23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IF(testdata[[#This Row],[close]]&gt;F457,testdata[[#This Row],[close]]-F457,0)</f>
        <v>0</v>
      </c>
      <c r="I458" s="2">
        <f>IF(testdata[[#This Row],[close]]&lt;F457,F457-testdata[[#This Row],[close]],0)</f>
        <v>8.0900000000000318</v>
      </c>
      <c r="J458" s="2">
        <f>(J457*2+testdata[[#This Row],[gain]])/3</f>
        <v>0.22203218165876717</v>
      </c>
      <c r="K458" s="2">
        <f>(K457*2+testdata[[#This Row],[loss]])/3</f>
        <v>3.5927673186808211</v>
      </c>
      <c r="L458" s="10">
        <f>testdata[[#This Row],[avgGain]]/testdata[[#This Row],[avgLoss]]</f>
        <v>6.1799766576671078E-2</v>
      </c>
      <c r="M458" s="10">
        <f>100-100/(1+testdata[[#This Row],[rs]])</f>
        <v>5.8202844379895282</v>
      </c>
      <c r="N458" s="12">
        <f>(testdata[[#This Row],[close]]-F457)/F457</f>
        <v>-3.0303030303030418E-2</v>
      </c>
      <c r="O458" s="1">
        <f>IF(AND(O457&gt;=0,testdata[[#This Row],[pctGain]]&gt;0),O457+1,IF(AND(O457&lt;=0,testdata[[#This Row],[pctGain]]&lt;0),O457-1,IF(AND(O457&lt;0,testdata[[#This Row],[pctGain]]&gt;0),1,IF(AND(O457&gt;0,testdata[[#This Row],[pctGain]]&lt;0),-1,0))))</f>
        <v>-5</v>
      </c>
      <c r="P458" s="1">
        <f>IF(testdata[[#This Row],[streak]]&gt;O457,testdata[[#This Row],[streak]]-O457,0)</f>
        <v>0</v>
      </c>
      <c r="Q458" s="1">
        <f>IF(testdata[[#This Row],[streak]]&lt;O457,O457-testdata[[#This Row],[streak]],0)</f>
        <v>1</v>
      </c>
      <c r="R458" s="10">
        <f>(R457+testdata[[#This Row],[sGain]])/2</f>
        <v>3.9347712305387833E-2</v>
      </c>
      <c r="S458" s="10">
        <f>(S457+testdata[[#This Row],[sLoss]])/2</f>
        <v>1.0409251676194082</v>
      </c>
      <c r="T458" s="10">
        <f>testdata[[#This Row],[avgSgain]]/testdata[[#This Row],[avgSLoss]]</f>
        <v>3.7800711837312859E-2</v>
      </c>
      <c r="U458" s="10">
        <f>100-100/(1+testdata[[#This Row],[sRS]])</f>
        <v>3.6423863855702052</v>
      </c>
      <c r="V458" s="19">
        <f>100*IF(testdata[[#This Row],[pctGain]]&gt;MAX(N358:N457),1,IF(testdata[[#This Row],[pctGain]]&lt;MIN(N358:N457),0,COUNTIF(N358:N457,"&lt;"&amp;testdata[[#This Row],[pctGain]])))/100</f>
        <v>1</v>
      </c>
      <c r="W458" s="19">
        <f>(testdata[[#This Row],[rsi(3)]]+testdata[[#This Row],[sRSI(2)]]+testdata[[#This Row],[pctRank(100)]])/3</f>
        <v>3.4875569411865777</v>
      </c>
    </row>
    <row r="459" spans="1:23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IF(testdata[[#This Row],[close]]&gt;F458,testdata[[#This Row],[close]]-F458,0)</f>
        <v>4.6399999999999864</v>
      </c>
      <c r="I459" s="2">
        <f>IF(testdata[[#This Row],[close]]&lt;F458,F458-testdata[[#This Row],[close]],0)</f>
        <v>0</v>
      </c>
      <c r="J459" s="2">
        <f>(J458*2+testdata[[#This Row],[gain]])/3</f>
        <v>1.6946881211058402</v>
      </c>
      <c r="K459" s="2">
        <f>(K458*2+testdata[[#This Row],[loss]])/3</f>
        <v>2.3951782124538807</v>
      </c>
      <c r="L459" s="10">
        <f>testdata[[#This Row],[avgGain]]/testdata[[#This Row],[avgLoss]]</f>
        <v>0.70754155673853492</v>
      </c>
      <c r="M459" s="10">
        <f>100-100/(1+testdata[[#This Row],[rs]])</f>
        <v>41.436271576895869</v>
      </c>
      <c r="N459" s="12">
        <f>(testdata[[#This Row],[close]]-F458)/F458</f>
        <v>1.7923362175525287E-2</v>
      </c>
      <c r="O459" s="1">
        <f>IF(AND(O458&gt;=0,testdata[[#This Row],[pctGain]]&gt;0),O458+1,IF(AND(O458&lt;=0,testdata[[#This Row],[pctGain]]&lt;0),O458-1,IF(AND(O458&lt;0,testdata[[#This Row],[pctGain]]&gt;0),1,IF(AND(O458&gt;0,testdata[[#This Row],[pctGain]]&lt;0),-1,0))))</f>
        <v>1</v>
      </c>
      <c r="P459" s="1">
        <f>IF(testdata[[#This Row],[streak]]&gt;O458,testdata[[#This Row],[streak]]-O458,0)</f>
        <v>6</v>
      </c>
      <c r="Q459" s="1">
        <f>IF(testdata[[#This Row],[streak]]&lt;O458,O458-testdata[[#This Row],[streak]],0)</f>
        <v>0</v>
      </c>
      <c r="R459" s="10">
        <f>(R458+testdata[[#This Row],[sGain]])/2</f>
        <v>3.0196738561526941</v>
      </c>
      <c r="S459" s="10">
        <f>(S458+testdata[[#This Row],[sLoss]])/2</f>
        <v>0.52046258380970412</v>
      </c>
      <c r="T459" s="10">
        <f>testdata[[#This Row],[avgSgain]]/testdata[[#This Row],[avgSLoss]]</f>
        <v>5.801903825725871</v>
      </c>
      <c r="U459" s="10">
        <f>100-100/(1+testdata[[#This Row],[sRS]])</f>
        <v>85.298233764819742</v>
      </c>
      <c r="V459" s="19">
        <f>100*IF(testdata[[#This Row],[pctGain]]&gt;MAX(N359:N458),1,IF(testdata[[#This Row],[pctGain]]&lt;MIN(N359:N458),0,COUNTIF(N359:N458,"&lt;"&amp;testdata[[#This Row],[pctGain]])))/100</f>
        <v>99</v>
      </c>
      <c r="W459" s="19">
        <f>(testdata[[#This Row],[rsi(3)]]+testdata[[#This Row],[sRSI(2)]]+testdata[[#This Row],[pctRank(100)]])/3</f>
        <v>75.244835113905211</v>
      </c>
    </row>
    <row r="460" spans="1:23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IF(testdata[[#This Row],[close]]&gt;F459,testdata[[#This Row],[close]]-F459,0)</f>
        <v>0</v>
      </c>
      <c r="I460" s="2">
        <f>IF(testdata[[#This Row],[close]]&lt;F459,F459-testdata[[#This Row],[close]],0)</f>
        <v>4.6299999999999955</v>
      </c>
      <c r="J460" s="2">
        <f>(J459*2+testdata[[#This Row],[gain]])/3</f>
        <v>1.1297920807372268</v>
      </c>
      <c r="K460" s="2">
        <f>(K459*2+testdata[[#This Row],[loss]])/3</f>
        <v>3.1401188083025855</v>
      </c>
      <c r="L460" s="10">
        <f>testdata[[#This Row],[avgGain]]/testdata[[#This Row],[avgLoss]]</f>
        <v>0.35979278164571876</v>
      </c>
      <c r="M460" s="10">
        <f>100-100/(1+testdata[[#This Row],[rs]])</f>
        <v>26.459383113526442</v>
      </c>
      <c r="N460" s="12">
        <f>(testdata[[#This Row],[close]]-F459)/F459</f>
        <v>-1.7569823922282922E-2</v>
      </c>
      <c r="O460" s="1">
        <f>IF(AND(O459&gt;=0,testdata[[#This Row],[pctGain]]&gt;0),O459+1,IF(AND(O459&lt;=0,testdata[[#This Row],[pctGain]]&lt;0),O459-1,IF(AND(O459&lt;0,testdata[[#This Row],[pctGain]]&gt;0),1,IF(AND(O459&gt;0,testdata[[#This Row],[pctGain]]&lt;0),-1,0))))</f>
        <v>-1</v>
      </c>
      <c r="P460" s="1">
        <f>IF(testdata[[#This Row],[streak]]&gt;O459,testdata[[#This Row],[streak]]-O459,0)</f>
        <v>0</v>
      </c>
      <c r="Q460" s="1">
        <f>IF(testdata[[#This Row],[streak]]&lt;O459,O459-testdata[[#This Row],[streak]],0)</f>
        <v>2</v>
      </c>
      <c r="R460" s="10">
        <f>(R459+testdata[[#This Row],[sGain]])/2</f>
        <v>1.5098369280763471</v>
      </c>
      <c r="S460" s="10">
        <f>(S459+testdata[[#This Row],[sLoss]])/2</f>
        <v>1.2602312919048519</v>
      </c>
      <c r="T460" s="10">
        <f>testdata[[#This Row],[avgSgain]]/testdata[[#This Row],[avgSLoss]]</f>
        <v>1.1980633537469252</v>
      </c>
      <c r="U460" s="10">
        <f>100-100/(1+testdata[[#This Row],[sRS]])</f>
        <v>54.505405938579912</v>
      </c>
      <c r="V460" s="19">
        <f>100*IF(testdata[[#This Row],[pctGain]]&gt;MAX(N360:N459),1,IF(testdata[[#This Row],[pctGain]]&lt;MIN(N360:N459),0,COUNTIF(N360:N459,"&lt;"&amp;testdata[[#This Row],[pctGain]])))/100</f>
        <v>3</v>
      </c>
      <c r="W460" s="19">
        <f>(testdata[[#This Row],[rsi(3)]]+testdata[[#This Row],[sRSI(2)]]+testdata[[#This Row],[pctRank(100)]])/3</f>
        <v>27.988263017368784</v>
      </c>
    </row>
    <row r="461" spans="1:23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IF(testdata[[#This Row],[close]]&gt;F460,testdata[[#This Row],[close]]-F460,0)</f>
        <v>0</v>
      </c>
      <c r="I461" s="2">
        <f>IF(testdata[[#This Row],[close]]&lt;F460,F460-testdata[[#This Row],[close]],0)</f>
        <v>1.4399999999999977</v>
      </c>
      <c r="J461" s="2">
        <f>(J460*2+testdata[[#This Row],[gain]])/3</f>
        <v>0.7531947204914845</v>
      </c>
      <c r="K461" s="2">
        <f>(K460*2+testdata[[#This Row],[loss]])/3</f>
        <v>2.5734125388683897</v>
      </c>
      <c r="L461" s="10">
        <f>testdata[[#This Row],[avgGain]]/testdata[[#This Row],[avgLoss]]</f>
        <v>0.29268324029488402</v>
      </c>
      <c r="M461" s="10">
        <f>100-100/(1+testdata[[#This Row],[rs]])</f>
        <v>22.641528192793601</v>
      </c>
      <c r="N461" s="12">
        <f>(testdata[[#This Row],[close]]-F460)/F460</f>
        <v>-5.5622078875197873E-3</v>
      </c>
      <c r="O461" s="1">
        <f>IF(AND(O460&gt;=0,testdata[[#This Row],[pctGain]]&gt;0),O460+1,IF(AND(O460&lt;=0,testdata[[#This Row],[pctGain]]&lt;0),O460-1,IF(AND(O460&lt;0,testdata[[#This Row],[pctGain]]&gt;0),1,IF(AND(O460&gt;0,testdata[[#This Row],[pctGain]]&lt;0),-1,0))))</f>
        <v>-2</v>
      </c>
      <c r="P461" s="1">
        <f>IF(testdata[[#This Row],[streak]]&gt;O460,testdata[[#This Row],[streak]]-O460,0)</f>
        <v>0</v>
      </c>
      <c r="Q461" s="1">
        <f>IF(testdata[[#This Row],[streak]]&lt;O460,O460-testdata[[#This Row],[streak]],0)</f>
        <v>1</v>
      </c>
      <c r="R461" s="10">
        <f>(R460+testdata[[#This Row],[sGain]])/2</f>
        <v>0.75491846403817353</v>
      </c>
      <c r="S461" s="10">
        <f>(S460+testdata[[#This Row],[sLoss]])/2</f>
        <v>1.130115645952426</v>
      </c>
      <c r="T461" s="10">
        <f>testdata[[#This Row],[avgSgain]]/testdata[[#This Row],[avgSLoss]]</f>
        <v>0.66800107293617017</v>
      </c>
      <c r="U461" s="10">
        <f>100-100/(1+testdata[[#This Row],[sRS]])</f>
        <v>40.048000194645724</v>
      </c>
      <c r="V461" s="19">
        <f>100*IF(testdata[[#This Row],[pctGain]]&gt;MAX(N361:N460),1,IF(testdata[[#This Row],[pctGain]]&lt;MIN(N361:N460),0,COUNTIF(N361:N460,"&lt;"&amp;testdata[[#This Row],[pctGain]])))/100</f>
        <v>15</v>
      </c>
      <c r="W461" s="19">
        <f>(testdata[[#This Row],[rsi(3)]]+testdata[[#This Row],[sRSI(2)]]+testdata[[#This Row],[pctRank(100)]])/3</f>
        <v>25.896509462479774</v>
      </c>
    </row>
    <row r="462" spans="1:23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IF(testdata[[#This Row],[close]]&gt;F461,testdata[[#This Row],[close]]-F461,0)</f>
        <v>3.8199999999999932</v>
      </c>
      <c r="I462" s="2">
        <f>IF(testdata[[#This Row],[close]]&lt;F461,F461-testdata[[#This Row],[close]],0)</f>
        <v>0</v>
      </c>
      <c r="J462" s="2">
        <f>(J461*2+testdata[[#This Row],[gain]])/3</f>
        <v>1.7754631469943207</v>
      </c>
      <c r="K462" s="2">
        <f>(K461*2+testdata[[#This Row],[loss]])/3</f>
        <v>1.7156083592455931</v>
      </c>
      <c r="L462" s="10">
        <f>testdata[[#This Row],[avgGain]]/testdata[[#This Row],[avgLoss]]</f>
        <v>1.0348883749756546</v>
      </c>
      <c r="M462" s="10">
        <f>100-100/(1+testdata[[#This Row],[rs]])</f>
        <v>50.857255253032541</v>
      </c>
      <c r="N462" s="12">
        <f>(testdata[[#This Row],[close]]-F461)/F461</f>
        <v>1.4837832588852179E-2</v>
      </c>
      <c r="O462" s="1">
        <f>IF(AND(O461&gt;=0,testdata[[#This Row],[pctGain]]&gt;0),O461+1,IF(AND(O461&lt;=0,testdata[[#This Row],[pctGain]]&lt;0),O461-1,IF(AND(O461&lt;0,testdata[[#This Row],[pctGain]]&gt;0),1,IF(AND(O461&gt;0,testdata[[#This Row],[pctGain]]&lt;0),-1,0))))</f>
        <v>1</v>
      </c>
      <c r="P462" s="1">
        <f>IF(testdata[[#This Row],[streak]]&gt;O461,testdata[[#This Row],[streak]]-O461,0)</f>
        <v>3</v>
      </c>
      <c r="Q462" s="1">
        <f>IF(testdata[[#This Row],[streak]]&lt;O461,O461-testdata[[#This Row],[streak]],0)</f>
        <v>0</v>
      </c>
      <c r="R462" s="10">
        <f>(R461+testdata[[#This Row],[sGain]])/2</f>
        <v>1.8774592320190868</v>
      </c>
      <c r="S462" s="10">
        <f>(S461+testdata[[#This Row],[sLoss]])/2</f>
        <v>0.56505782297621299</v>
      </c>
      <c r="T462" s="10">
        <f>testdata[[#This Row],[avgSgain]]/testdata[[#This Row],[avgSLoss]]</f>
        <v>3.3225966541447591</v>
      </c>
      <c r="U462" s="10">
        <f>100-100/(1+testdata[[#This Row],[sRS]])</f>
        <v>76.865757321096766</v>
      </c>
      <c r="V462" s="19">
        <f>100*IF(testdata[[#This Row],[pctGain]]&gt;MAX(N362:N461),1,IF(testdata[[#This Row],[pctGain]]&lt;MIN(N362:N461),0,COUNTIF(N362:N461,"&lt;"&amp;testdata[[#This Row],[pctGain]])))/100</f>
        <v>98</v>
      </c>
      <c r="W462" s="19">
        <f>(testdata[[#This Row],[rsi(3)]]+testdata[[#This Row],[sRSI(2)]]+testdata[[#This Row],[pctRank(100)]])/3</f>
        <v>75.241004191376433</v>
      </c>
    </row>
    <row r="463" spans="1:23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IF(testdata[[#This Row],[close]]&gt;F462,testdata[[#This Row],[close]]-F462,0)</f>
        <v>2.7900000000000205</v>
      </c>
      <c r="I463" s="2">
        <f>IF(testdata[[#This Row],[close]]&lt;F462,F462-testdata[[#This Row],[close]],0)</f>
        <v>0</v>
      </c>
      <c r="J463" s="2">
        <f>(J462*2+testdata[[#This Row],[gain]])/3</f>
        <v>2.1136420979962209</v>
      </c>
      <c r="K463" s="2">
        <f>(K462*2+testdata[[#This Row],[loss]])/3</f>
        <v>1.1437389061637286</v>
      </c>
      <c r="L463" s="10">
        <f>testdata[[#This Row],[avgGain]]/testdata[[#This Row],[avgLoss]]</f>
        <v>1.8480110159806424</v>
      </c>
      <c r="M463" s="10">
        <f>100-100/(1+testdata[[#This Row],[rs]])</f>
        <v>64.887776262491926</v>
      </c>
      <c r="N463" s="12">
        <f>(testdata[[#This Row],[close]]-F462)/F462</f>
        <v>1.0678608336204006E-2</v>
      </c>
      <c r="O463" s="1">
        <f>IF(AND(O462&gt;=0,testdata[[#This Row],[pctGain]]&gt;0),O462+1,IF(AND(O462&lt;=0,testdata[[#This Row],[pctGain]]&lt;0),O462-1,IF(AND(O462&lt;0,testdata[[#This Row],[pctGain]]&gt;0),1,IF(AND(O462&gt;0,testdata[[#This Row],[pctGain]]&lt;0),-1,0))))</f>
        <v>2</v>
      </c>
      <c r="P463" s="1">
        <f>IF(testdata[[#This Row],[streak]]&gt;O462,testdata[[#This Row],[streak]]-O462,0)</f>
        <v>1</v>
      </c>
      <c r="Q463" s="1">
        <f>IF(testdata[[#This Row],[streak]]&lt;O462,O462-testdata[[#This Row],[streak]],0)</f>
        <v>0</v>
      </c>
      <c r="R463" s="10">
        <f>(R462+testdata[[#This Row],[sGain]])/2</f>
        <v>1.4387296160095433</v>
      </c>
      <c r="S463" s="10">
        <f>(S462+testdata[[#This Row],[sLoss]])/2</f>
        <v>0.28252891148810649</v>
      </c>
      <c r="T463" s="10">
        <f>testdata[[#This Row],[avgSgain]]/testdata[[#This Row],[avgSLoss]]</f>
        <v>5.0923270416171516</v>
      </c>
      <c r="U463" s="10">
        <f>100-100/(1+testdata[[#This Row],[sRS]])</f>
        <v>83.585910717383953</v>
      </c>
      <c r="V463" s="19">
        <f>100*IF(testdata[[#This Row],[pctGain]]&gt;MAX(N363:N462),1,IF(testdata[[#This Row],[pctGain]]&lt;MIN(N363:N462),0,COUNTIF(N363:N462,"&lt;"&amp;testdata[[#This Row],[pctGain]])))/100</f>
        <v>96</v>
      </c>
      <c r="W463" s="19">
        <f>(testdata[[#This Row],[rsi(3)]]+testdata[[#This Row],[sRSI(2)]]+testdata[[#This Row],[pctRank(100)]])/3</f>
        <v>81.491228993291955</v>
      </c>
    </row>
    <row r="464" spans="1:23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IF(testdata[[#This Row],[close]]&gt;F463,testdata[[#This Row],[close]]-F463,0)</f>
        <v>2.8100000000000023</v>
      </c>
      <c r="I464" s="2">
        <f>IF(testdata[[#This Row],[close]]&lt;F463,F463-testdata[[#This Row],[close]],0)</f>
        <v>0</v>
      </c>
      <c r="J464" s="2">
        <f>(J463*2+testdata[[#This Row],[gain]])/3</f>
        <v>2.3457613986641479</v>
      </c>
      <c r="K464" s="2">
        <f>(K463*2+testdata[[#This Row],[loss]])/3</f>
        <v>0.76249260410915243</v>
      </c>
      <c r="L464" s="10">
        <f>testdata[[#This Row],[avgGain]]/testdata[[#This Row],[avgLoss]]</f>
        <v>3.0764382316924705</v>
      </c>
      <c r="M464" s="10">
        <f>100-100/(1+testdata[[#This Row],[rs]])</f>
        <v>75.46878075508539</v>
      </c>
      <c r="N464" s="12">
        <f>(testdata[[#This Row],[close]]-F463)/F463</f>
        <v>1.064152086646975E-2</v>
      </c>
      <c r="O464" s="1">
        <f>IF(AND(O463&gt;=0,testdata[[#This Row],[pctGain]]&gt;0),O463+1,IF(AND(O463&lt;=0,testdata[[#This Row],[pctGain]]&lt;0),O463-1,IF(AND(O463&lt;0,testdata[[#This Row],[pctGain]]&gt;0),1,IF(AND(O463&gt;0,testdata[[#This Row],[pctGain]]&lt;0),-1,0))))</f>
        <v>3</v>
      </c>
      <c r="P464" s="1">
        <f>IF(testdata[[#This Row],[streak]]&gt;O463,testdata[[#This Row],[streak]]-O463,0)</f>
        <v>1</v>
      </c>
      <c r="Q464" s="1">
        <f>IF(testdata[[#This Row],[streak]]&lt;O463,O463-testdata[[#This Row],[streak]],0)</f>
        <v>0</v>
      </c>
      <c r="R464" s="10">
        <f>(R463+testdata[[#This Row],[sGain]])/2</f>
        <v>1.2193648080047716</v>
      </c>
      <c r="S464" s="10">
        <f>(S463+testdata[[#This Row],[sLoss]])/2</f>
        <v>0.14126445574405325</v>
      </c>
      <c r="T464" s="10">
        <f>testdata[[#This Row],[avgSgain]]/testdata[[#This Row],[avgSLoss]]</f>
        <v>8.6317878165619355</v>
      </c>
      <c r="U464" s="10">
        <f>100-100/(1+testdata[[#This Row],[sRS]])</f>
        <v>89.617711487783282</v>
      </c>
      <c r="V464" s="19">
        <f>100*IF(testdata[[#This Row],[pctGain]]&gt;MAX(N364:N463),1,IF(testdata[[#This Row],[pctGain]]&lt;MIN(N364:N463),0,COUNTIF(N364:N463,"&lt;"&amp;testdata[[#This Row],[pctGain]])))/100</f>
        <v>95</v>
      </c>
      <c r="W464" s="19">
        <f>(testdata[[#This Row],[rsi(3)]]+testdata[[#This Row],[sRSI(2)]]+testdata[[#This Row],[pctRank(100)]])/3</f>
        <v>86.695497414289548</v>
      </c>
    </row>
    <row r="465" spans="1:23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IF(testdata[[#This Row],[close]]&gt;F464,testdata[[#This Row],[close]]-F464,0)</f>
        <v>0</v>
      </c>
      <c r="I465" s="2">
        <f>IF(testdata[[#This Row],[close]]&lt;F464,F464-testdata[[#This Row],[close]],0)</f>
        <v>1.5799999999999841</v>
      </c>
      <c r="J465" s="2">
        <f>(J464*2+testdata[[#This Row],[gain]])/3</f>
        <v>1.5638409324427653</v>
      </c>
      <c r="K465" s="2">
        <f>(K464*2+testdata[[#This Row],[loss]])/3</f>
        <v>1.0349950694060963</v>
      </c>
      <c r="L465" s="10">
        <f>testdata[[#This Row],[avgGain]]/testdata[[#This Row],[avgLoss]]</f>
        <v>1.5109646206721863</v>
      </c>
      <c r="M465" s="10">
        <f>100-100/(1+testdata[[#This Row],[rs]])</f>
        <v>60.174667864005997</v>
      </c>
      <c r="N465" s="12">
        <f>(testdata[[#This Row],[close]]-F464)/F464</f>
        <v>-5.9204856297072886E-3</v>
      </c>
      <c r="O465" s="1">
        <f>IF(AND(O464&gt;=0,testdata[[#This Row],[pctGain]]&gt;0),O464+1,IF(AND(O464&lt;=0,testdata[[#This Row],[pctGain]]&lt;0),O464-1,IF(AND(O464&lt;0,testdata[[#This Row],[pctGain]]&gt;0),1,IF(AND(O464&gt;0,testdata[[#This Row],[pctGain]]&lt;0),-1,0))))</f>
        <v>-1</v>
      </c>
      <c r="P465" s="1">
        <f>IF(testdata[[#This Row],[streak]]&gt;O464,testdata[[#This Row],[streak]]-O464,0)</f>
        <v>0</v>
      </c>
      <c r="Q465" s="1">
        <f>IF(testdata[[#This Row],[streak]]&lt;O464,O464-testdata[[#This Row],[streak]],0)</f>
        <v>4</v>
      </c>
      <c r="R465" s="10">
        <f>(R464+testdata[[#This Row],[sGain]])/2</f>
        <v>0.60968240400238582</v>
      </c>
      <c r="S465" s="10">
        <f>(S464+testdata[[#This Row],[sLoss]])/2</f>
        <v>2.0706322278720268</v>
      </c>
      <c r="T465" s="10">
        <f>testdata[[#This Row],[avgSgain]]/testdata[[#This Row],[avgSLoss]]</f>
        <v>0.29444263244610652</v>
      </c>
      <c r="U465" s="10">
        <f>100-100/(1+testdata[[#This Row],[sRS]])</f>
        <v>22.746672974583561</v>
      </c>
      <c r="V465" s="19">
        <f>100*IF(testdata[[#This Row],[pctGain]]&gt;MAX(N365:N464),1,IF(testdata[[#This Row],[pctGain]]&lt;MIN(N365:N464),0,COUNTIF(N365:N464,"&lt;"&amp;testdata[[#This Row],[pctGain]])))/100</f>
        <v>13</v>
      </c>
      <c r="W465" s="19">
        <f>(testdata[[#This Row],[rsi(3)]]+testdata[[#This Row],[sRSI(2)]]+testdata[[#This Row],[pctRank(100)]])/3</f>
        <v>31.973780279529851</v>
      </c>
    </row>
    <row r="466" spans="1:23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IF(testdata[[#This Row],[close]]&gt;F465,testdata[[#This Row],[close]]-F465,0)</f>
        <v>1.4599999999999795</v>
      </c>
      <c r="I466" s="2">
        <f>IF(testdata[[#This Row],[close]]&lt;F465,F465-testdata[[#This Row],[close]],0)</f>
        <v>0</v>
      </c>
      <c r="J466" s="2">
        <f>(J465*2+testdata[[#This Row],[gain]])/3</f>
        <v>1.5292272882951703</v>
      </c>
      <c r="K466" s="2">
        <f>(K465*2+testdata[[#This Row],[loss]])/3</f>
        <v>0.6899967129373975</v>
      </c>
      <c r="L466" s="10">
        <f>testdata[[#This Row],[avgGain]]/testdata[[#This Row],[avgLoss]]</f>
        <v>2.2162819903664022</v>
      </c>
      <c r="M466" s="10">
        <f>100-100/(1+testdata[[#This Row],[rs]])</f>
        <v>68.908198876987186</v>
      </c>
      <c r="N466" s="12">
        <f>(testdata[[#This Row],[close]]-F465)/F465</f>
        <v>5.5034113611518694E-3</v>
      </c>
      <c r="O466" s="1">
        <f>IF(AND(O465&gt;=0,testdata[[#This Row],[pctGain]]&gt;0),O465+1,IF(AND(O465&lt;=0,testdata[[#This Row],[pctGain]]&lt;0),O465-1,IF(AND(O465&lt;0,testdata[[#This Row],[pctGain]]&gt;0),1,IF(AND(O465&gt;0,testdata[[#This Row],[pctGain]]&lt;0),-1,0))))</f>
        <v>1</v>
      </c>
      <c r="P466" s="1">
        <f>IF(testdata[[#This Row],[streak]]&gt;O465,testdata[[#This Row],[streak]]-O465,0)</f>
        <v>2</v>
      </c>
      <c r="Q466" s="1">
        <f>IF(testdata[[#This Row],[streak]]&lt;O465,O465-testdata[[#This Row],[streak]],0)</f>
        <v>0</v>
      </c>
      <c r="R466" s="10">
        <f>(R465+testdata[[#This Row],[sGain]])/2</f>
        <v>1.3048412020011928</v>
      </c>
      <c r="S466" s="10">
        <f>(S465+testdata[[#This Row],[sLoss]])/2</f>
        <v>1.0353161139360134</v>
      </c>
      <c r="T466" s="10">
        <f>testdata[[#This Row],[avgSgain]]/testdata[[#This Row],[avgSLoss]]</f>
        <v>1.2603312016853598</v>
      </c>
      <c r="U466" s="10">
        <f>100-100/(1+testdata[[#This Row],[sRS]])</f>
        <v>55.758695926757333</v>
      </c>
      <c r="V466" s="19">
        <f>100*IF(testdata[[#This Row],[pctGain]]&gt;MAX(N366:N465),1,IF(testdata[[#This Row],[pctGain]]&lt;MIN(N366:N465),0,COUNTIF(N366:N465,"&lt;"&amp;testdata[[#This Row],[pctGain]])))/100</f>
        <v>82</v>
      </c>
      <c r="W466" s="19">
        <f>(testdata[[#This Row],[rsi(3)]]+testdata[[#This Row],[sRSI(2)]]+testdata[[#This Row],[pctRank(100)]])/3</f>
        <v>68.888964934581509</v>
      </c>
    </row>
    <row r="467" spans="1:23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IF(testdata[[#This Row],[close]]&gt;F466,testdata[[#This Row],[close]]-F466,0)</f>
        <v>1.6899999999999977</v>
      </c>
      <c r="I467" s="2">
        <f>IF(testdata[[#This Row],[close]]&lt;F466,F466-testdata[[#This Row],[close]],0)</f>
        <v>0</v>
      </c>
      <c r="J467" s="2">
        <f>(J466*2+testdata[[#This Row],[gain]])/3</f>
        <v>1.5828181921967797</v>
      </c>
      <c r="K467" s="2">
        <f>(K466*2+testdata[[#This Row],[loss]])/3</f>
        <v>0.45999780862493167</v>
      </c>
      <c r="L467" s="10">
        <f>testdata[[#This Row],[avgGain]]/testdata[[#This Row],[avgLoss]]</f>
        <v>3.4409255055546621</v>
      </c>
      <c r="M467" s="10">
        <f>100-100/(1+testdata[[#This Row],[rs]])</f>
        <v>77.482171255761642</v>
      </c>
      <c r="N467" s="12">
        <f>(testdata[[#This Row],[close]]-F466)/F466</f>
        <v>6.3355201499531314E-3</v>
      </c>
      <c r="O467" s="1">
        <f>IF(AND(O466&gt;=0,testdata[[#This Row],[pctGain]]&gt;0),O466+1,IF(AND(O466&lt;=0,testdata[[#This Row],[pctGain]]&lt;0),O466-1,IF(AND(O466&lt;0,testdata[[#This Row],[pctGain]]&gt;0),1,IF(AND(O466&gt;0,testdata[[#This Row],[pctGain]]&lt;0),-1,0))))</f>
        <v>2</v>
      </c>
      <c r="P467" s="1">
        <f>IF(testdata[[#This Row],[streak]]&gt;O466,testdata[[#This Row],[streak]]-O466,0)</f>
        <v>1</v>
      </c>
      <c r="Q467" s="1">
        <f>IF(testdata[[#This Row],[streak]]&lt;O466,O466-testdata[[#This Row],[streak]],0)</f>
        <v>0</v>
      </c>
      <c r="R467" s="10">
        <f>(R466+testdata[[#This Row],[sGain]])/2</f>
        <v>1.1524206010005964</v>
      </c>
      <c r="S467" s="10">
        <f>(S466+testdata[[#This Row],[sLoss]])/2</f>
        <v>0.51765805696800671</v>
      </c>
      <c r="T467" s="10">
        <f>testdata[[#This Row],[avgSgain]]/testdata[[#This Row],[avgSLoss]]</f>
        <v>2.2262197709246134</v>
      </c>
      <c r="U467" s="10">
        <f>100-100/(1+testdata[[#This Row],[sRS]])</f>
        <v>69.003971489722574</v>
      </c>
      <c r="V467" s="19">
        <f>100*IF(testdata[[#This Row],[pctGain]]&gt;MAX(N367:N466),1,IF(testdata[[#This Row],[pctGain]]&lt;MIN(N367:N466),0,COUNTIF(N367:N466,"&lt;"&amp;testdata[[#This Row],[pctGain]])))/100</f>
        <v>85</v>
      </c>
      <c r="W467" s="19">
        <f>(testdata[[#This Row],[rsi(3)]]+testdata[[#This Row],[sRSI(2)]]+testdata[[#This Row],[pctRank(100)]])/3</f>
        <v>77.162047581828077</v>
      </c>
    </row>
    <row r="468" spans="1:23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IF(testdata[[#This Row],[close]]&gt;F467,testdata[[#This Row],[close]]-F467,0)</f>
        <v>5.75</v>
      </c>
      <c r="I468" s="2">
        <f>IF(testdata[[#This Row],[close]]&lt;F467,F467-testdata[[#This Row],[close]],0)</f>
        <v>0</v>
      </c>
      <c r="J468" s="2">
        <f>(J467*2+testdata[[#This Row],[gain]])/3</f>
        <v>2.9718787947978531</v>
      </c>
      <c r="K468" s="2">
        <f>(K467*2+testdata[[#This Row],[loss]])/3</f>
        <v>0.30666520574995443</v>
      </c>
      <c r="L468" s="10">
        <f>testdata[[#This Row],[avgGain]]/testdata[[#This Row],[avgLoss]]</f>
        <v>9.6909552798142791</v>
      </c>
      <c r="M468" s="10">
        <f>100-100/(1+testdata[[#This Row],[rs]])</f>
        <v>90.646298915045392</v>
      </c>
      <c r="N468" s="12">
        <f>(testdata[[#This Row],[close]]-F467)/F467</f>
        <v>2.1420056623454031E-2</v>
      </c>
      <c r="O468" s="1">
        <f>IF(AND(O467&gt;=0,testdata[[#This Row],[pctGain]]&gt;0),O467+1,IF(AND(O467&lt;=0,testdata[[#This Row],[pctGain]]&lt;0),O467-1,IF(AND(O467&lt;0,testdata[[#This Row],[pctGain]]&gt;0),1,IF(AND(O467&gt;0,testdata[[#This Row],[pctGain]]&lt;0),-1,0))))</f>
        <v>3</v>
      </c>
      <c r="P468" s="1">
        <f>IF(testdata[[#This Row],[streak]]&gt;O467,testdata[[#This Row],[streak]]-O467,0)</f>
        <v>1</v>
      </c>
      <c r="Q468" s="1">
        <f>IF(testdata[[#This Row],[streak]]&lt;O467,O467-testdata[[#This Row],[streak]],0)</f>
        <v>0</v>
      </c>
      <c r="R468" s="10">
        <f>(R467+testdata[[#This Row],[sGain]])/2</f>
        <v>1.0762103005002981</v>
      </c>
      <c r="S468" s="10">
        <f>(S467+testdata[[#This Row],[sLoss]])/2</f>
        <v>0.25882902848400335</v>
      </c>
      <c r="T468" s="10">
        <f>testdata[[#This Row],[avgSgain]]/testdata[[#This Row],[avgSLoss]]</f>
        <v>4.1579969094031197</v>
      </c>
      <c r="U468" s="10">
        <f>100-100/(1+testdata[[#This Row],[sRS]])</f>
        <v>80.612628941731572</v>
      </c>
      <c r="V468" s="19">
        <f>100*IF(testdata[[#This Row],[pctGain]]&gt;MAX(N368:N467),1,IF(testdata[[#This Row],[pctGain]]&lt;MIN(N368:N467),0,COUNTIF(N368:N467,"&lt;"&amp;testdata[[#This Row],[pctGain]])))/100</f>
        <v>99</v>
      </c>
      <c r="W468" s="19">
        <f>(testdata[[#This Row],[rsi(3)]]+testdata[[#This Row],[sRSI(2)]]+testdata[[#This Row],[pctRank(100)]])/3</f>
        <v>90.086309285592321</v>
      </c>
    </row>
    <row r="469" spans="1:23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IF(testdata[[#This Row],[close]]&gt;F468,testdata[[#This Row],[close]]-F468,0)</f>
        <v>0</v>
      </c>
      <c r="I469" s="2">
        <f>IF(testdata[[#This Row],[close]]&lt;F468,F468-testdata[[#This Row],[close]],0)</f>
        <v>0.5</v>
      </c>
      <c r="J469" s="2">
        <f>(J468*2+testdata[[#This Row],[gain]])/3</f>
        <v>1.9812525298652355</v>
      </c>
      <c r="K469" s="2">
        <f>(K468*2+testdata[[#This Row],[loss]])/3</f>
        <v>0.37111013716663627</v>
      </c>
      <c r="L469" s="10">
        <f>testdata[[#This Row],[avgGain]]/testdata[[#This Row],[avgLoss]]</f>
        <v>5.3387184327320369</v>
      </c>
      <c r="M469" s="10">
        <f>100-100/(1+testdata[[#This Row],[rs]])</f>
        <v>84.223940365671169</v>
      </c>
      <c r="N469" s="12">
        <f>(testdata[[#This Row],[close]]-F468)/F468</f>
        <v>-1.8235530106860208E-3</v>
      </c>
      <c r="O469" s="1">
        <f>IF(AND(O468&gt;=0,testdata[[#This Row],[pctGain]]&gt;0),O468+1,IF(AND(O468&lt;=0,testdata[[#This Row],[pctGain]]&lt;0),O468-1,IF(AND(O468&lt;0,testdata[[#This Row],[pctGain]]&gt;0),1,IF(AND(O468&gt;0,testdata[[#This Row],[pctGain]]&lt;0),-1,0))))</f>
        <v>-1</v>
      </c>
      <c r="P469" s="1">
        <f>IF(testdata[[#This Row],[streak]]&gt;O468,testdata[[#This Row],[streak]]-O468,0)</f>
        <v>0</v>
      </c>
      <c r="Q469" s="1">
        <f>IF(testdata[[#This Row],[streak]]&lt;O468,O468-testdata[[#This Row],[streak]],0)</f>
        <v>4</v>
      </c>
      <c r="R469" s="10">
        <f>(R468+testdata[[#This Row],[sGain]])/2</f>
        <v>0.53810515025014904</v>
      </c>
      <c r="S469" s="10">
        <f>(S468+testdata[[#This Row],[sLoss]])/2</f>
        <v>2.1294145142420016</v>
      </c>
      <c r="T469" s="10">
        <f>testdata[[#This Row],[avgSgain]]/testdata[[#This Row],[avgSLoss]]</f>
        <v>0.25270098736116486</v>
      </c>
      <c r="U469" s="10">
        <f>100-100/(1+testdata[[#This Row],[sRS]])</f>
        <v>20.172490475439275</v>
      </c>
      <c r="V469" s="19">
        <f>100*IF(testdata[[#This Row],[pctGain]]&gt;MAX(N369:N468),1,IF(testdata[[#This Row],[pctGain]]&lt;MIN(N369:N468),0,COUNTIF(N369:N468,"&lt;"&amp;testdata[[#This Row],[pctGain]])))/100</f>
        <v>32</v>
      </c>
      <c r="W469" s="19">
        <f>(testdata[[#This Row],[rsi(3)]]+testdata[[#This Row],[sRSI(2)]]+testdata[[#This Row],[pctRank(100)]])/3</f>
        <v>45.465476947036812</v>
      </c>
    </row>
    <row r="470" spans="1:23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IF(testdata[[#This Row],[close]]&gt;F469,testdata[[#This Row],[close]]-F469,0)</f>
        <v>0</v>
      </c>
      <c r="I470" s="2">
        <f>IF(testdata[[#This Row],[close]]&lt;F469,F469-testdata[[#This Row],[close]],0)</f>
        <v>2.6700000000000159</v>
      </c>
      <c r="J470" s="2">
        <f>(J469*2+testdata[[#This Row],[gain]])/3</f>
        <v>1.3208350199101571</v>
      </c>
      <c r="K470" s="2">
        <f>(K469*2+testdata[[#This Row],[loss]])/3</f>
        <v>1.1374067581110963</v>
      </c>
      <c r="L470" s="10">
        <f>testdata[[#This Row],[avgGain]]/testdata[[#This Row],[avgLoss]]</f>
        <v>1.1612688341184838</v>
      </c>
      <c r="M470" s="10">
        <f>100-100/(1+testdata[[#This Row],[rs]])</f>
        <v>53.730883256461254</v>
      </c>
      <c r="N470" s="12">
        <f>(testdata[[#This Row],[close]]-F469)/F469</f>
        <v>-9.7555628630933387E-3</v>
      </c>
      <c r="O470" s="1">
        <f>IF(AND(O469&gt;=0,testdata[[#This Row],[pctGain]]&gt;0),O469+1,IF(AND(O469&lt;=0,testdata[[#This Row],[pctGain]]&lt;0),O469-1,IF(AND(O469&lt;0,testdata[[#This Row],[pctGain]]&gt;0),1,IF(AND(O469&gt;0,testdata[[#This Row],[pctGain]]&lt;0),-1,0))))</f>
        <v>-2</v>
      </c>
      <c r="P470" s="1">
        <f>IF(testdata[[#This Row],[streak]]&gt;O469,testdata[[#This Row],[streak]]-O469,0)</f>
        <v>0</v>
      </c>
      <c r="Q470" s="1">
        <f>IF(testdata[[#This Row],[streak]]&lt;O469,O469-testdata[[#This Row],[streak]],0)</f>
        <v>1</v>
      </c>
      <c r="R470" s="10">
        <f>(R469+testdata[[#This Row],[sGain]])/2</f>
        <v>0.26905257512507452</v>
      </c>
      <c r="S470" s="10">
        <f>(S469+testdata[[#This Row],[sLoss]])/2</f>
        <v>1.5647072571210008</v>
      </c>
      <c r="T470" s="10">
        <f>testdata[[#This Row],[avgSgain]]/testdata[[#This Row],[avgSLoss]]</f>
        <v>0.1719507427990847</v>
      </c>
      <c r="U470" s="10">
        <f>100-100/(1+testdata[[#This Row],[sRS]])</f>
        <v>14.672181732518723</v>
      </c>
      <c r="V470" s="19">
        <f>100*IF(testdata[[#This Row],[pctGain]]&gt;MAX(N370:N469),1,IF(testdata[[#This Row],[pctGain]]&lt;MIN(N370:N469),0,COUNTIF(N370:N469,"&lt;"&amp;testdata[[#This Row],[pctGain]])))/100</f>
        <v>6</v>
      </c>
      <c r="W470" s="19">
        <f>(testdata[[#This Row],[rsi(3)]]+testdata[[#This Row],[sRSI(2)]]+testdata[[#This Row],[pctRank(100)]])/3</f>
        <v>24.801021662993325</v>
      </c>
    </row>
    <row r="471" spans="1:23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IF(testdata[[#This Row],[close]]&gt;F470,testdata[[#This Row],[close]]-F470,0)</f>
        <v>0</v>
      </c>
      <c r="I471" s="2">
        <f>IF(testdata[[#This Row],[close]]&lt;F470,F470-testdata[[#This Row],[close]],0)</f>
        <v>5.0699999999999932</v>
      </c>
      <c r="J471" s="2">
        <f>(J470*2+testdata[[#This Row],[gain]])/3</f>
        <v>0.88055667994010467</v>
      </c>
      <c r="K471" s="2">
        <f>(K470*2+testdata[[#This Row],[loss]])/3</f>
        <v>2.4482711720740618</v>
      </c>
      <c r="L471" s="10">
        <f>testdata[[#This Row],[avgGain]]/testdata[[#This Row],[avgLoss]]</f>
        <v>0.35966468501695337</v>
      </c>
      <c r="M471" s="10">
        <f>100-100/(1+testdata[[#This Row],[rs]])</f>
        <v>26.45245471036624</v>
      </c>
      <c r="N471" s="12">
        <f>(testdata[[#This Row],[close]]-F470)/F470</f>
        <v>-1.8707106486606132E-2</v>
      </c>
      <c r="O471" s="1">
        <f>IF(AND(O470&gt;=0,testdata[[#This Row],[pctGain]]&gt;0),O470+1,IF(AND(O470&lt;=0,testdata[[#This Row],[pctGain]]&lt;0),O470-1,IF(AND(O470&lt;0,testdata[[#This Row],[pctGain]]&gt;0),1,IF(AND(O470&gt;0,testdata[[#This Row],[pctGain]]&lt;0),-1,0))))</f>
        <v>-3</v>
      </c>
      <c r="P471" s="1">
        <f>IF(testdata[[#This Row],[streak]]&gt;O470,testdata[[#This Row],[streak]]-O470,0)</f>
        <v>0</v>
      </c>
      <c r="Q471" s="1">
        <f>IF(testdata[[#This Row],[streak]]&lt;O470,O470-testdata[[#This Row],[streak]],0)</f>
        <v>1</v>
      </c>
      <c r="R471" s="10">
        <f>(R470+testdata[[#This Row],[sGain]])/2</f>
        <v>0.13452628756253726</v>
      </c>
      <c r="S471" s="10">
        <f>(S470+testdata[[#This Row],[sLoss]])/2</f>
        <v>1.2823536285605004</v>
      </c>
      <c r="T471" s="10">
        <f>testdata[[#This Row],[avgSgain]]/testdata[[#This Row],[avgSLoss]]</f>
        <v>0.10490576434329513</v>
      </c>
      <c r="U471" s="10">
        <f>100-100/(1+testdata[[#This Row],[sRS]])</f>
        <v>9.4945440352233419</v>
      </c>
      <c r="V471" s="19">
        <f>100*IF(testdata[[#This Row],[pctGain]]&gt;MAX(N371:N470),1,IF(testdata[[#This Row],[pctGain]]&lt;MIN(N371:N470),0,COUNTIF(N371:N470,"&lt;"&amp;testdata[[#This Row],[pctGain]])))/100</f>
        <v>3</v>
      </c>
      <c r="W471" s="19">
        <f>(testdata[[#This Row],[rsi(3)]]+testdata[[#This Row],[sRSI(2)]]+testdata[[#This Row],[pctRank(100)]])/3</f>
        <v>12.982332915196528</v>
      </c>
    </row>
    <row r="472" spans="1:23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IF(testdata[[#This Row],[close]]&gt;F471,testdata[[#This Row],[close]]-F471,0)</f>
        <v>0</v>
      </c>
      <c r="I472" s="2">
        <f>IF(testdata[[#This Row],[close]]&lt;F471,F471-testdata[[#This Row],[close]],0)</f>
        <v>0.5</v>
      </c>
      <c r="J472" s="2">
        <f>(J471*2+testdata[[#This Row],[gain]])/3</f>
        <v>0.58703778662673645</v>
      </c>
      <c r="K472" s="2">
        <f>(K471*2+testdata[[#This Row],[loss]])/3</f>
        <v>1.7988474480493746</v>
      </c>
      <c r="L472" s="10">
        <f>testdata[[#This Row],[avgGain]]/testdata[[#This Row],[avgLoss]]</f>
        <v>0.32634106203019364</v>
      </c>
      <c r="M472" s="10">
        <f>100-100/(1+testdata[[#This Row],[rs]])</f>
        <v>24.604611240088758</v>
      </c>
      <c r="N472" s="12">
        <f>(testdata[[#This Row],[close]]-F471)/F471</f>
        <v>-1.8800526414739613E-3</v>
      </c>
      <c r="O472" s="1">
        <f>IF(AND(O471&gt;=0,testdata[[#This Row],[pctGain]]&gt;0),O471+1,IF(AND(O471&lt;=0,testdata[[#This Row],[pctGain]]&lt;0),O471-1,IF(AND(O471&lt;0,testdata[[#This Row],[pctGain]]&gt;0),1,IF(AND(O471&gt;0,testdata[[#This Row],[pctGain]]&lt;0),-1,0))))</f>
        <v>-4</v>
      </c>
      <c r="P472" s="1">
        <f>IF(testdata[[#This Row],[streak]]&gt;O471,testdata[[#This Row],[streak]]-O471,0)</f>
        <v>0</v>
      </c>
      <c r="Q472" s="1">
        <f>IF(testdata[[#This Row],[streak]]&lt;O471,O471-testdata[[#This Row],[streak]],0)</f>
        <v>1</v>
      </c>
      <c r="R472" s="10">
        <f>(R471+testdata[[#This Row],[sGain]])/2</f>
        <v>6.7263143781268631E-2</v>
      </c>
      <c r="S472" s="10">
        <f>(S471+testdata[[#This Row],[sLoss]])/2</f>
        <v>1.1411768142802501</v>
      </c>
      <c r="T472" s="10">
        <f>testdata[[#This Row],[avgSgain]]/testdata[[#This Row],[avgSLoss]]</f>
        <v>5.8941912365869494E-2</v>
      </c>
      <c r="U472" s="10">
        <f>100-100/(1+testdata[[#This Row],[sRS]])</f>
        <v>5.5661138422770051</v>
      </c>
      <c r="V472" s="19">
        <f>100*IF(testdata[[#This Row],[pctGain]]&gt;MAX(N372:N471),1,IF(testdata[[#This Row],[pctGain]]&lt;MIN(N372:N471),0,COUNTIF(N372:N471,"&lt;"&amp;testdata[[#This Row],[pctGain]])))/100</f>
        <v>32</v>
      </c>
      <c r="W472" s="19">
        <f>(testdata[[#This Row],[rsi(3)]]+testdata[[#This Row],[sRSI(2)]]+testdata[[#This Row],[pctRank(100)]])/3</f>
        <v>20.723575027455254</v>
      </c>
    </row>
    <row r="473" spans="1:23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IF(testdata[[#This Row],[close]]&gt;F472,testdata[[#This Row],[close]]-F472,0)</f>
        <v>0</v>
      </c>
      <c r="I473" s="2">
        <f>IF(testdata[[#This Row],[close]]&lt;F472,F472-testdata[[#This Row],[close]],0)</f>
        <v>1.8100000000000023</v>
      </c>
      <c r="J473" s="2">
        <f>(J472*2+testdata[[#This Row],[gain]])/3</f>
        <v>0.39135852441782432</v>
      </c>
      <c r="K473" s="2">
        <f>(K472*2+testdata[[#This Row],[loss]])/3</f>
        <v>1.8025649653662505</v>
      </c>
      <c r="L473" s="10">
        <f>testdata[[#This Row],[avgGain]]/testdata[[#This Row],[avgLoss]]</f>
        <v>0.21711202200044252</v>
      </c>
      <c r="M473" s="10">
        <f>100-100/(1+testdata[[#This Row],[rs]])</f>
        <v>17.838294099141152</v>
      </c>
      <c r="N473" s="12">
        <f>(testdata[[#This Row],[close]]-F472)/F472</f>
        <v>-6.8186099077039075E-3</v>
      </c>
      <c r="O473" s="1">
        <f>IF(AND(O472&gt;=0,testdata[[#This Row],[pctGain]]&gt;0),O472+1,IF(AND(O472&lt;=0,testdata[[#This Row],[pctGain]]&lt;0),O472-1,IF(AND(O472&lt;0,testdata[[#This Row],[pctGain]]&gt;0),1,IF(AND(O472&gt;0,testdata[[#This Row],[pctGain]]&lt;0),-1,0))))</f>
        <v>-5</v>
      </c>
      <c r="P473" s="1">
        <f>IF(testdata[[#This Row],[streak]]&gt;O472,testdata[[#This Row],[streak]]-O472,0)</f>
        <v>0</v>
      </c>
      <c r="Q473" s="1">
        <f>IF(testdata[[#This Row],[streak]]&lt;O472,O472-testdata[[#This Row],[streak]],0)</f>
        <v>1</v>
      </c>
      <c r="R473" s="10">
        <f>(R472+testdata[[#This Row],[sGain]])/2</f>
        <v>3.3631571890634315E-2</v>
      </c>
      <c r="S473" s="10">
        <f>(S472+testdata[[#This Row],[sLoss]])/2</f>
        <v>1.070588407140125</v>
      </c>
      <c r="T473" s="10">
        <f>testdata[[#This Row],[avgSgain]]/testdata[[#This Row],[avgSLoss]]</f>
        <v>3.1414100569680851E-2</v>
      </c>
      <c r="U473" s="10">
        <f>100-100/(1+testdata[[#This Row],[sRS]])</f>
        <v>3.0457311522433059</v>
      </c>
      <c r="V473" s="19">
        <f>100*IF(testdata[[#This Row],[pctGain]]&gt;MAX(N373:N472),1,IF(testdata[[#This Row],[pctGain]]&lt;MIN(N373:N472),0,COUNTIF(N373:N472,"&lt;"&amp;testdata[[#This Row],[pctGain]])))/100</f>
        <v>12</v>
      </c>
      <c r="W473" s="19">
        <f>(testdata[[#This Row],[rsi(3)]]+testdata[[#This Row],[sRSI(2)]]+testdata[[#This Row],[pctRank(100)]])/3</f>
        <v>10.961341750461486</v>
      </c>
    </row>
    <row r="474" spans="1:23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IF(testdata[[#This Row],[close]]&gt;F473,testdata[[#This Row],[close]]-F473,0)</f>
        <v>2.75</v>
      </c>
      <c r="I474" s="2">
        <f>IF(testdata[[#This Row],[close]]&lt;F473,F473-testdata[[#This Row],[close]],0)</f>
        <v>0</v>
      </c>
      <c r="J474" s="2">
        <f>(J473*2+testdata[[#This Row],[gain]])/3</f>
        <v>1.1775723496118828</v>
      </c>
      <c r="K474" s="2">
        <f>(K473*2+testdata[[#This Row],[loss]])/3</f>
        <v>1.2017099769108337</v>
      </c>
      <c r="L474" s="10">
        <f>testdata[[#This Row],[avgGain]]/testdata[[#This Row],[avgLoss]]</f>
        <v>0.97991393284343031</v>
      </c>
      <c r="M474" s="10">
        <f>100-100/(1+testdata[[#This Row],[rs]])</f>
        <v>49.492754032804768</v>
      </c>
      <c r="N474" s="12">
        <f>(testdata[[#This Row],[close]]-F473)/F473</f>
        <v>1.0430890608405402E-2</v>
      </c>
      <c r="O474" s="1">
        <f>IF(AND(O473&gt;=0,testdata[[#This Row],[pctGain]]&gt;0),O473+1,IF(AND(O473&lt;=0,testdata[[#This Row],[pctGain]]&lt;0),O473-1,IF(AND(O473&lt;0,testdata[[#This Row],[pctGain]]&gt;0),1,IF(AND(O473&gt;0,testdata[[#This Row],[pctGain]]&lt;0),-1,0))))</f>
        <v>1</v>
      </c>
      <c r="P474" s="1">
        <f>IF(testdata[[#This Row],[streak]]&gt;O473,testdata[[#This Row],[streak]]-O473,0)</f>
        <v>6</v>
      </c>
      <c r="Q474" s="1">
        <f>IF(testdata[[#This Row],[streak]]&lt;O473,O473-testdata[[#This Row],[streak]],0)</f>
        <v>0</v>
      </c>
      <c r="R474" s="10">
        <f>(R473+testdata[[#This Row],[sGain]])/2</f>
        <v>3.0168157859453171</v>
      </c>
      <c r="S474" s="10">
        <f>(S473+testdata[[#This Row],[sLoss]])/2</f>
        <v>0.53529420357006252</v>
      </c>
      <c r="T474" s="10">
        <f>testdata[[#This Row],[avgSgain]]/testdata[[#This Row],[avgSLoss]]</f>
        <v>5.6358088053730588</v>
      </c>
      <c r="U474" s="10">
        <f>100-100/(1+testdata[[#This Row],[sRS]])</f>
        <v>84.930246947586951</v>
      </c>
      <c r="V474" s="19">
        <f>100*IF(testdata[[#This Row],[pctGain]]&gt;MAX(N374:N473),1,IF(testdata[[#This Row],[pctGain]]&lt;MIN(N374:N473),0,COUNTIF(N374:N473,"&lt;"&amp;testdata[[#This Row],[pctGain]])))/100</f>
        <v>93</v>
      </c>
      <c r="W474" s="19">
        <f>(testdata[[#This Row],[rsi(3)]]+testdata[[#This Row],[sRSI(2)]]+testdata[[#This Row],[pctRank(100)]])/3</f>
        <v>75.807666993463911</v>
      </c>
    </row>
    <row r="475" spans="1:23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IF(testdata[[#This Row],[close]]&gt;F474,testdata[[#This Row],[close]]-F474,0)</f>
        <v>0.68999999999999773</v>
      </c>
      <c r="I475" s="2">
        <f>IF(testdata[[#This Row],[close]]&lt;F474,F474-testdata[[#This Row],[close]],0)</f>
        <v>0</v>
      </c>
      <c r="J475" s="2">
        <f>(J474*2+testdata[[#This Row],[gain]])/3</f>
        <v>1.0150482330745878</v>
      </c>
      <c r="K475" s="2">
        <f>(K474*2+testdata[[#This Row],[loss]])/3</f>
        <v>0.80113998460722247</v>
      </c>
      <c r="L475" s="10">
        <f>testdata[[#This Row],[avgGain]]/testdata[[#This Row],[avgLoss]]</f>
        <v>1.2670048338334265</v>
      </c>
      <c r="M475" s="10">
        <f>100-100/(1+testdata[[#This Row],[rs]])</f>
        <v>55.888933932750611</v>
      </c>
      <c r="N475" s="12">
        <f>(testdata[[#This Row],[close]]-F474)/F474</f>
        <v>2.5901873193438108E-3</v>
      </c>
      <c r="O475" s="1">
        <f>IF(AND(O474&gt;=0,testdata[[#This Row],[pctGain]]&gt;0),O474+1,IF(AND(O474&lt;=0,testdata[[#This Row],[pctGain]]&lt;0),O474-1,IF(AND(O474&lt;0,testdata[[#This Row],[pctGain]]&gt;0),1,IF(AND(O474&gt;0,testdata[[#This Row],[pctGain]]&lt;0),-1,0))))</f>
        <v>2</v>
      </c>
      <c r="P475" s="1">
        <f>IF(testdata[[#This Row],[streak]]&gt;O474,testdata[[#This Row],[streak]]-O474,0)</f>
        <v>1</v>
      </c>
      <c r="Q475" s="1">
        <f>IF(testdata[[#This Row],[streak]]&lt;O474,O474-testdata[[#This Row],[streak]],0)</f>
        <v>0</v>
      </c>
      <c r="R475" s="10">
        <f>(R474+testdata[[#This Row],[sGain]])/2</f>
        <v>2.0084078929726585</v>
      </c>
      <c r="S475" s="10">
        <f>(S474+testdata[[#This Row],[sLoss]])/2</f>
        <v>0.26764710178503126</v>
      </c>
      <c r="T475" s="10">
        <f>testdata[[#This Row],[avgSgain]]/testdata[[#This Row],[avgSLoss]]</f>
        <v>7.5039403736408516</v>
      </c>
      <c r="U475" s="10">
        <f>100-100/(1+testdata[[#This Row],[sRS]])</f>
        <v>88.240745394927274</v>
      </c>
      <c r="V475" s="19">
        <f>100*IF(testdata[[#This Row],[pctGain]]&gt;MAX(N375:N474),1,IF(testdata[[#This Row],[pctGain]]&lt;MIN(N375:N474),0,COUNTIF(N375:N474,"&lt;"&amp;testdata[[#This Row],[pctGain]])))/100</f>
        <v>64</v>
      </c>
      <c r="W475" s="19">
        <f>(testdata[[#This Row],[rsi(3)]]+testdata[[#This Row],[sRSI(2)]]+testdata[[#This Row],[pctRank(100)]])/3</f>
        <v>69.37655977589263</v>
      </c>
    </row>
    <row r="476" spans="1:23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IF(testdata[[#This Row],[close]]&gt;F475,testdata[[#This Row],[close]]-F475,0)</f>
        <v>0</v>
      </c>
      <c r="I476" s="2">
        <f>IF(testdata[[#This Row],[close]]&lt;F475,F475-testdata[[#This Row],[close]],0)</f>
        <v>4.5099999999999909</v>
      </c>
      <c r="J476" s="2">
        <f>(J475*2+testdata[[#This Row],[gain]])/3</f>
        <v>0.6766988220497252</v>
      </c>
      <c r="K476" s="2">
        <f>(K475*2+testdata[[#This Row],[loss]])/3</f>
        <v>2.0374266564048118</v>
      </c>
      <c r="L476" s="10">
        <f>testdata[[#This Row],[avgGain]]/testdata[[#This Row],[avgLoss]]</f>
        <v>0.33213407703411996</v>
      </c>
      <c r="M476" s="10">
        <f>100-100/(1+testdata[[#This Row],[rs]])</f>
        <v>24.932481103823079</v>
      </c>
      <c r="N476" s="12">
        <f>(testdata[[#This Row],[close]]-F475)/F475</f>
        <v>-1.688632619439865E-2</v>
      </c>
      <c r="O476" s="1">
        <f>IF(AND(O475&gt;=0,testdata[[#This Row],[pctGain]]&gt;0),O475+1,IF(AND(O475&lt;=0,testdata[[#This Row],[pctGain]]&lt;0),O475-1,IF(AND(O475&lt;0,testdata[[#This Row],[pctGain]]&gt;0),1,IF(AND(O475&gt;0,testdata[[#This Row],[pctGain]]&lt;0),-1,0))))</f>
        <v>-1</v>
      </c>
      <c r="P476" s="1">
        <f>IF(testdata[[#This Row],[streak]]&gt;O475,testdata[[#This Row],[streak]]-O475,0)</f>
        <v>0</v>
      </c>
      <c r="Q476" s="1">
        <f>IF(testdata[[#This Row],[streak]]&lt;O475,O475-testdata[[#This Row],[streak]],0)</f>
        <v>3</v>
      </c>
      <c r="R476" s="10">
        <f>(R475+testdata[[#This Row],[sGain]])/2</f>
        <v>1.0042039464863293</v>
      </c>
      <c r="S476" s="10">
        <f>(S475+testdata[[#This Row],[sLoss]])/2</f>
        <v>1.6338235508925156</v>
      </c>
      <c r="T476" s="10">
        <f>testdata[[#This Row],[avgSgain]]/testdata[[#This Row],[avgSLoss]]</f>
        <v>0.61463427059657605</v>
      </c>
      <c r="U476" s="10">
        <f>100-100/(1+testdata[[#This Row],[sRS]])</f>
        <v>38.066470022928506</v>
      </c>
      <c r="V476" s="19">
        <f>100*IF(testdata[[#This Row],[pctGain]]&gt;MAX(N376:N475),1,IF(testdata[[#This Row],[pctGain]]&lt;MIN(N376:N475),0,COUNTIF(N376:N475,"&lt;"&amp;testdata[[#This Row],[pctGain]])))/100</f>
        <v>5</v>
      </c>
      <c r="W476" s="19">
        <f>(testdata[[#This Row],[rsi(3)]]+testdata[[#This Row],[sRSI(2)]]+testdata[[#This Row],[pctRank(100)]])/3</f>
        <v>22.66631704225053</v>
      </c>
    </row>
    <row r="477" spans="1:23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IF(testdata[[#This Row],[close]]&gt;F476,testdata[[#This Row],[close]]-F476,0)</f>
        <v>0</v>
      </c>
      <c r="I477" s="2">
        <f>IF(testdata[[#This Row],[close]]&lt;F476,F476-testdata[[#This Row],[close]],0)</f>
        <v>4.8600000000000136</v>
      </c>
      <c r="J477" s="2">
        <f>(J476*2+testdata[[#This Row],[gain]])/3</f>
        <v>0.45113254803315012</v>
      </c>
      <c r="K477" s="2">
        <f>(K476*2+testdata[[#This Row],[loss]])/3</f>
        <v>2.9782844376032123</v>
      </c>
      <c r="L477" s="10">
        <f>testdata[[#This Row],[avgGain]]/testdata[[#This Row],[avgLoss]]</f>
        <v>0.15147396344594979</v>
      </c>
      <c r="M477" s="10">
        <f>100-100/(1+testdata[[#This Row],[rs]])</f>
        <v>13.154788406386757</v>
      </c>
      <c r="N477" s="12">
        <f>(testdata[[#This Row],[close]]-F476)/F476</f>
        <v>-1.850934988764906E-2</v>
      </c>
      <c r="O477" s="1">
        <f>IF(AND(O476&gt;=0,testdata[[#This Row],[pctGain]]&gt;0),O476+1,IF(AND(O476&lt;=0,testdata[[#This Row],[pctGain]]&lt;0),O476-1,IF(AND(O476&lt;0,testdata[[#This Row],[pctGain]]&gt;0),1,IF(AND(O476&gt;0,testdata[[#This Row],[pctGain]]&lt;0),-1,0))))</f>
        <v>-2</v>
      </c>
      <c r="P477" s="1">
        <f>IF(testdata[[#This Row],[streak]]&gt;O476,testdata[[#This Row],[streak]]-O476,0)</f>
        <v>0</v>
      </c>
      <c r="Q477" s="1">
        <f>IF(testdata[[#This Row],[streak]]&lt;O476,O476-testdata[[#This Row],[streak]],0)</f>
        <v>1</v>
      </c>
      <c r="R477" s="10">
        <f>(R476+testdata[[#This Row],[sGain]])/2</f>
        <v>0.50210197324316463</v>
      </c>
      <c r="S477" s="10">
        <f>(S476+testdata[[#This Row],[sLoss]])/2</f>
        <v>1.3169117754462578</v>
      </c>
      <c r="T477" s="10">
        <f>testdata[[#This Row],[avgSgain]]/testdata[[#This Row],[avgSLoss]]</f>
        <v>0.38127229371384341</v>
      </c>
      <c r="U477" s="10">
        <f>100-100/(1+testdata[[#This Row],[sRS]])</f>
        <v>27.602978460438976</v>
      </c>
      <c r="V477" s="19">
        <f>100*IF(testdata[[#This Row],[pctGain]]&gt;MAX(N377:N476),1,IF(testdata[[#This Row],[pctGain]]&lt;MIN(N377:N476),0,COUNTIF(N377:N476,"&lt;"&amp;testdata[[#This Row],[pctGain]])))/100</f>
        <v>4</v>
      </c>
      <c r="W477" s="19">
        <f>(testdata[[#This Row],[rsi(3)]]+testdata[[#This Row],[sRSI(2)]]+testdata[[#This Row],[pctRank(100)]])/3</f>
        <v>14.919255622275244</v>
      </c>
    </row>
    <row r="478" spans="1:23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IF(testdata[[#This Row],[close]]&gt;F477,testdata[[#This Row],[close]]-F477,0)</f>
        <v>0.87000000000000455</v>
      </c>
      <c r="I478" s="2">
        <f>IF(testdata[[#This Row],[close]]&lt;F477,F477-testdata[[#This Row],[close]],0)</f>
        <v>0</v>
      </c>
      <c r="J478" s="2">
        <f>(J477*2+testdata[[#This Row],[gain]])/3</f>
        <v>0.59075503202210156</v>
      </c>
      <c r="K478" s="2">
        <f>(K477*2+testdata[[#This Row],[loss]])/3</f>
        <v>1.9855229584021414</v>
      </c>
      <c r="L478" s="10">
        <f>testdata[[#This Row],[avgGain]]/testdata[[#This Row],[avgLoss]]</f>
        <v>0.29753120180363685</v>
      </c>
      <c r="M478" s="10">
        <f>100-100/(1+testdata[[#This Row],[rs]])</f>
        <v>22.930562393417034</v>
      </c>
      <c r="N478" s="12">
        <f>(testdata[[#This Row],[close]]-F477)/F477</f>
        <v>3.3758876256257211E-3</v>
      </c>
      <c r="O478" s="1">
        <f>IF(AND(O477&gt;=0,testdata[[#This Row],[pctGain]]&gt;0),O477+1,IF(AND(O477&lt;=0,testdata[[#This Row],[pctGain]]&lt;0),O477-1,IF(AND(O477&lt;0,testdata[[#This Row],[pctGain]]&gt;0),1,IF(AND(O477&gt;0,testdata[[#This Row],[pctGain]]&lt;0),-1,0))))</f>
        <v>1</v>
      </c>
      <c r="P478" s="1">
        <f>IF(testdata[[#This Row],[streak]]&gt;O477,testdata[[#This Row],[streak]]-O477,0)</f>
        <v>3</v>
      </c>
      <c r="Q478" s="1">
        <f>IF(testdata[[#This Row],[streak]]&lt;O477,O477-testdata[[#This Row],[streak]],0)</f>
        <v>0</v>
      </c>
      <c r="R478" s="10">
        <f>(R477+testdata[[#This Row],[sGain]])/2</f>
        <v>1.7510509866215824</v>
      </c>
      <c r="S478" s="10">
        <f>(S477+testdata[[#This Row],[sLoss]])/2</f>
        <v>0.65845588772312891</v>
      </c>
      <c r="T478" s="10">
        <f>testdata[[#This Row],[avgSgain]]/testdata[[#This Row],[avgSLoss]]</f>
        <v>2.6593292265584143</v>
      </c>
      <c r="U478" s="10">
        <f>100-100/(1+testdata[[#This Row],[sRS]])</f>
        <v>72.672587294352411</v>
      </c>
      <c r="V478" s="19">
        <f>100*IF(testdata[[#This Row],[pctGain]]&gt;MAX(N378:N477),1,IF(testdata[[#This Row],[pctGain]]&lt;MIN(N378:N477),0,COUNTIF(N378:N477,"&lt;"&amp;testdata[[#This Row],[pctGain]])))/100</f>
        <v>68</v>
      </c>
      <c r="W478" s="19">
        <f>(testdata[[#This Row],[rsi(3)]]+testdata[[#This Row],[sRSI(2)]]+testdata[[#This Row],[pctRank(100)]])/3</f>
        <v>54.534383229256484</v>
      </c>
    </row>
    <row r="479" spans="1:23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IF(testdata[[#This Row],[close]]&gt;F478,testdata[[#This Row],[close]]-F478,0)</f>
        <v>0</v>
      </c>
      <c r="I479" s="2">
        <f>IF(testdata[[#This Row],[close]]&lt;F478,F478-testdata[[#This Row],[close]],0)</f>
        <v>1.7199999999999704</v>
      </c>
      <c r="J479" s="2">
        <f>(J478*2+testdata[[#This Row],[gain]])/3</f>
        <v>0.39383668801473437</v>
      </c>
      <c r="K479" s="2">
        <f>(K478*2+testdata[[#This Row],[loss]])/3</f>
        <v>1.8970153056014176</v>
      </c>
      <c r="L479" s="10">
        <f>testdata[[#This Row],[avgGain]]/testdata[[#This Row],[avgLoss]]</f>
        <v>0.20760859801807183</v>
      </c>
      <c r="M479" s="10">
        <f>100-100/(1+testdata[[#This Row],[rs]])</f>
        <v>17.191712476939898</v>
      </c>
      <c r="N479" s="12">
        <f>(testdata[[#This Row],[close]]-F478)/F478</f>
        <v>-6.6517132028771388E-3</v>
      </c>
      <c r="O479" s="1">
        <f>IF(AND(O478&gt;=0,testdata[[#This Row],[pctGain]]&gt;0),O478+1,IF(AND(O478&lt;=0,testdata[[#This Row],[pctGain]]&lt;0),O478-1,IF(AND(O478&lt;0,testdata[[#This Row],[pctGain]]&gt;0),1,IF(AND(O478&gt;0,testdata[[#This Row],[pctGain]]&lt;0),-1,0))))</f>
        <v>-1</v>
      </c>
      <c r="P479" s="1">
        <f>IF(testdata[[#This Row],[streak]]&gt;O478,testdata[[#This Row],[streak]]-O478,0)</f>
        <v>0</v>
      </c>
      <c r="Q479" s="1">
        <f>IF(testdata[[#This Row],[streak]]&lt;O478,O478-testdata[[#This Row],[streak]],0)</f>
        <v>2</v>
      </c>
      <c r="R479" s="10">
        <f>(R478+testdata[[#This Row],[sGain]])/2</f>
        <v>0.87552549331079121</v>
      </c>
      <c r="S479" s="10">
        <f>(S478+testdata[[#This Row],[sLoss]])/2</f>
        <v>1.3292279438615644</v>
      </c>
      <c r="T479" s="10">
        <f>testdata[[#This Row],[avgSgain]]/testdata[[#This Row],[avgSLoss]]</f>
        <v>0.65867219941772071</v>
      </c>
      <c r="U479" s="10">
        <f>100-100/(1+testdata[[#This Row],[sRS]])</f>
        <v>39.710812036817678</v>
      </c>
      <c r="V479" s="19">
        <f>100*IF(testdata[[#This Row],[pctGain]]&gt;MAX(N379:N478),1,IF(testdata[[#This Row],[pctGain]]&lt;MIN(N379:N478),0,COUNTIF(N379:N478,"&lt;"&amp;testdata[[#This Row],[pctGain]])))/100</f>
        <v>15</v>
      </c>
      <c r="W479" s="19">
        <f>(testdata[[#This Row],[rsi(3)]]+testdata[[#This Row],[sRSI(2)]]+testdata[[#This Row],[pctRank(100)]])/3</f>
        <v>23.967508171252529</v>
      </c>
    </row>
    <row r="480" spans="1:23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IF(testdata[[#This Row],[close]]&gt;F479,testdata[[#This Row],[close]]-F479,0)</f>
        <v>4.1399999999999864</v>
      </c>
      <c r="I480" s="2">
        <f>IF(testdata[[#This Row],[close]]&lt;F479,F479-testdata[[#This Row],[close]],0)</f>
        <v>0</v>
      </c>
      <c r="J480" s="2">
        <f>(J479*2+testdata[[#This Row],[gain]])/3</f>
        <v>1.6425577920098184</v>
      </c>
      <c r="K480" s="2">
        <f>(K479*2+testdata[[#This Row],[loss]])/3</f>
        <v>1.264676870400945</v>
      </c>
      <c r="L480" s="10">
        <f>testdata[[#This Row],[avgGain]]/testdata[[#This Row],[avgLoss]]</f>
        <v>1.2987964202184488</v>
      </c>
      <c r="M480" s="10">
        <f>100-100/(1+testdata[[#This Row],[rs]])</f>
        <v>56.498975237443055</v>
      </c>
      <c r="N480" s="12">
        <f>(testdata[[#This Row],[close]]-F479)/F479</f>
        <v>1.6117729502452643E-2</v>
      </c>
      <c r="O480" s="1">
        <f>IF(AND(O479&gt;=0,testdata[[#This Row],[pctGain]]&gt;0),O479+1,IF(AND(O479&lt;=0,testdata[[#This Row],[pctGain]]&lt;0),O479-1,IF(AND(O479&lt;0,testdata[[#This Row],[pctGain]]&gt;0),1,IF(AND(O479&gt;0,testdata[[#This Row],[pctGain]]&lt;0),-1,0))))</f>
        <v>1</v>
      </c>
      <c r="P480" s="1">
        <f>IF(testdata[[#This Row],[streak]]&gt;O479,testdata[[#This Row],[streak]]-O479,0)</f>
        <v>2</v>
      </c>
      <c r="Q480" s="1">
        <f>IF(testdata[[#This Row],[streak]]&lt;O479,O479-testdata[[#This Row],[streak]],0)</f>
        <v>0</v>
      </c>
      <c r="R480" s="10">
        <f>(R479+testdata[[#This Row],[sGain]])/2</f>
        <v>1.4377627466553955</v>
      </c>
      <c r="S480" s="10">
        <f>(S479+testdata[[#This Row],[sLoss]])/2</f>
        <v>0.6646139719307822</v>
      </c>
      <c r="T480" s="10">
        <f>testdata[[#This Row],[avgSgain]]/testdata[[#This Row],[avgSLoss]]</f>
        <v>2.1633050272454017</v>
      </c>
      <c r="U480" s="10">
        <f>100-100/(1+testdata[[#This Row],[sRS]])</f>
        <v>68.387493732439793</v>
      </c>
      <c r="V480" s="19">
        <f>100*IF(testdata[[#This Row],[pctGain]]&gt;MAX(N380:N479),1,IF(testdata[[#This Row],[pctGain]]&lt;MIN(N380:N479),0,COUNTIF(N380:N479,"&lt;"&amp;testdata[[#This Row],[pctGain]])))/100</f>
        <v>97</v>
      </c>
      <c r="W480" s="19">
        <f>(testdata[[#This Row],[rsi(3)]]+testdata[[#This Row],[sRSI(2)]]+testdata[[#This Row],[pctRank(100)]])/3</f>
        <v>73.96215632329428</v>
      </c>
    </row>
    <row r="481" spans="1:23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IF(testdata[[#This Row],[close]]&gt;F480,testdata[[#This Row],[close]]-F480,0)</f>
        <v>0.87999999999999545</v>
      </c>
      <c r="I481" s="2">
        <f>IF(testdata[[#This Row],[close]]&lt;F480,F480-testdata[[#This Row],[close]],0)</f>
        <v>0</v>
      </c>
      <c r="J481" s="2">
        <f>(J480*2+testdata[[#This Row],[gain]])/3</f>
        <v>1.3883718613398777</v>
      </c>
      <c r="K481" s="2">
        <f>(K480*2+testdata[[#This Row],[loss]])/3</f>
        <v>0.84311791360063004</v>
      </c>
      <c r="L481" s="10">
        <f>testdata[[#This Row],[avgGain]]/testdata[[#This Row],[avgLoss]]</f>
        <v>1.6467113780214671</v>
      </c>
      <c r="M481" s="10">
        <f>100-100/(1+testdata[[#This Row],[rs]])</f>
        <v>62.217262966257252</v>
      </c>
      <c r="N481" s="12">
        <f>(testdata[[#This Row],[close]]-F480)/F480</f>
        <v>3.3716475095785267E-3</v>
      </c>
      <c r="O481" s="1">
        <f>IF(AND(O480&gt;=0,testdata[[#This Row],[pctGain]]&gt;0),O480+1,IF(AND(O480&lt;=0,testdata[[#This Row],[pctGain]]&lt;0),O480-1,IF(AND(O480&lt;0,testdata[[#This Row],[pctGain]]&gt;0),1,IF(AND(O480&gt;0,testdata[[#This Row],[pctGain]]&lt;0),-1,0))))</f>
        <v>2</v>
      </c>
      <c r="P481" s="1">
        <f>IF(testdata[[#This Row],[streak]]&gt;O480,testdata[[#This Row],[streak]]-O480,0)</f>
        <v>1</v>
      </c>
      <c r="Q481" s="1">
        <f>IF(testdata[[#This Row],[streak]]&lt;O480,O480-testdata[[#This Row],[streak]],0)</f>
        <v>0</v>
      </c>
      <c r="R481" s="10">
        <f>(R480+testdata[[#This Row],[sGain]])/2</f>
        <v>1.2188813733276977</v>
      </c>
      <c r="S481" s="10">
        <f>(S480+testdata[[#This Row],[sLoss]])/2</f>
        <v>0.3323069859653911</v>
      </c>
      <c r="T481" s="10">
        <f>testdata[[#This Row],[avgSgain]]/testdata[[#This Row],[avgSLoss]]</f>
        <v>3.6679378550730832</v>
      </c>
      <c r="U481" s="10">
        <f>100-100/(1+testdata[[#This Row],[sRS]])</f>
        <v>78.577264071474161</v>
      </c>
      <c r="V481" s="19">
        <f>100*IF(testdata[[#This Row],[pctGain]]&gt;MAX(N381:N480),1,IF(testdata[[#This Row],[pctGain]]&lt;MIN(N381:N480),0,COUNTIF(N381:N480,"&lt;"&amp;testdata[[#This Row],[pctGain]])))/100</f>
        <v>67</v>
      </c>
      <c r="W481" s="19">
        <f>(testdata[[#This Row],[rsi(3)]]+testdata[[#This Row],[sRSI(2)]]+testdata[[#This Row],[pctRank(100)]])/3</f>
        <v>69.264842345910481</v>
      </c>
    </row>
    <row r="482" spans="1:23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IF(testdata[[#This Row],[close]]&gt;F481,testdata[[#This Row],[close]]-F481,0)</f>
        <v>6.0300000000000296</v>
      </c>
      <c r="I482" s="2">
        <f>IF(testdata[[#This Row],[close]]&lt;F481,F481-testdata[[#This Row],[close]],0)</f>
        <v>0</v>
      </c>
      <c r="J482" s="2">
        <f>(J481*2+testdata[[#This Row],[gain]])/3</f>
        <v>2.9355812408932618</v>
      </c>
      <c r="K482" s="2">
        <f>(K481*2+testdata[[#This Row],[loss]])/3</f>
        <v>0.56207860906708673</v>
      </c>
      <c r="L482" s="10">
        <f>testdata[[#This Row],[avgGain]]/testdata[[#This Row],[avgLoss]]</f>
        <v>5.2227236431672965</v>
      </c>
      <c r="M482" s="10">
        <f>100-100/(1+testdata[[#This Row],[rs]])</f>
        <v>83.929866448463855</v>
      </c>
      <c r="N482" s="12">
        <f>(testdata[[#This Row],[close]]-F481)/F481</f>
        <v>2.3025813349625897E-2</v>
      </c>
      <c r="O482" s="1">
        <f>IF(AND(O481&gt;=0,testdata[[#This Row],[pctGain]]&gt;0),O481+1,IF(AND(O481&lt;=0,testdata[[#This Row],[pctGain]]&lt;0),O481-1,IF(AND(O481&lt;0,testdata[[#This Row],[pctGain]]&gt;0),1,IF(AND(O481&gt;0,testdata[[#This Row],[pctGain]]&lt;0),-1,0))))</f>
        <v>3</v>
      </c>
      <c r="P482" s="1">
        <f>IF(testdata[[#This Row],[streak]]&gt;O481,testdata[[#This Row],[streak]]-O481,0)</f>
        <v>1</v>
      </c>
      <c r="Q482" s="1">
        <f>IF(testdata[[#This Row],[streak]]&lt;O481,O481-testdata[[#This Row],[streak]],0)</f>
        <v>0</v>
      </c>
      <c r="R482" s="10">
        <f>(R481+testdata[[#This Row],[sGain]])/2</f>
        <v>1.1094406866638489</v>
      </c>
      <c r="S482" s="10">
        <f>(S481+testdata[[#This Row],[sLoss]])/2</f>
        <v>0.16615349298269555</v>
      </c>
      <c r="T482" s="10">
        <f>testdata[[#This Row],[avgSgain]]/testdata[[#This Row],[avgSLoss]]</f>
        <v>6.6772035107284458</v>
      </c>
      <c r="U482" s="10">
        <f>100-100/(1+testdata[[#This Row],[sRS]])</f>
        <v>86.974423712976233</v>
      </c>
      <c r="V482" s="19">
        <f>100*IF(testdata[[#This Row],[pctGain]]&gt;MAX(N382:N481),1,IF(testdata[[#This Row],[pctGain]]&lt;MIN(N382:N481),0,COUNTIF(N382:N481,"&lt;"&amp;testdata[[#This Row],[pctGain]])))/100</f>
        <v>1</v>
      </c>
      <c r="W482" s="19">
        <f>(testdata[[#This Row],[rsi(3)]]+testdata[[#This Row],[sRSI(2)]]+testdata[[#This Row],[pctRank(100)]])/3</f>
        <v>57.301430053813363</v>
      </c>
    </row>
    <row r="483" spans="1:23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IF(testdata[[#This Row],[close]]&gt;F482,testdata[[#This Row],[close]]-F482,0)</f>
        <v>0</v>
      </c>
      <c r="I483" s="2">
        <f>IF(testdata[[#This Row],[close]]&lt;F482,F482-testdata[[#This Row],[close]],0)</f>
        <v>0.58000000000004093</v>
      </c>
      <c r="J483" s="2">
        <f>(J482*2+testdata[[#This Row],[gain]])/3</f>
        <v>1.9570541605955079</v>
      </c>
      <c r="K483" s="2">
        <f>(K482*2+testdata[[#This Row],[loss]])/3</f>
        <v>0.56805240604473817</v>
      </c>
      <c r="L483" s="10">
        <f>testdata[[#This Row],[avgGain]]/testdata[[#This Row],[avgLoss]]</f>
        <v>3.4452000198752364</v>
      </c>
      <c r="M483" s="10">
        <f>100-100/(1+testdata[[#This Row],[rs]])</f>
        <v>77.503824450444711</v>
      </c>
      <c r="N483" s="12">
        <f>(testdata[[#This Row],[close]]-F482)/F482</f>
        <v>-2.1649061251914482E-3</v>
      </c>
      <c r="O483" s="1">
        <f>IF(AND(O482&gt;=0,testdata[[#This Row],[pctGain]]&gt;0),O482+1,IF(AND(O482&lt;=0,testdata[[#This Row],[pctGain]]&lt;0),O482-1,IF(AND(O482&lt;0,testdata[[#This Row],[pctGain]]&gt;0),1,IF(AND(O482&gt;0,testdata[[#This Row],[pctGain]]&lt;0),-1,0))))</f>
        <v>-1</v>
      </c>
      <c r="P483" s="1">
        <f>IF(testdata[[#This Row],[streak]]&gt;O482,testdata[[#This Row],[streak]]-O482,0)</f>
        <v>0</v>
      </c>
      <c r="Q483" s="1">
        <f>IF(testdata[[#This Row],[streak]]&lt;O482,O482-testdata[[#This Row],[streak]],0)</f>
        <v>4</v>
      </c>
      <c r="R483" s="10">
        <f>(R482+testdata[[#This Row],[sGain]])/2</f>
        <v>0.55472034333192444</v>
      </c>
      <c r="S483" s="10">
        <f>(S482+testdata[[#This Row],[sLoss]])/2</f>
        <v>2.083076746491348</v>
      </c>
      <c r="T483" s="10">
        <f>testdata[[#This Row],[avgSgain]]/testdata[[#This Row],[avgSLoss]]</f>
        <v>0.26629856257877843</v>
      </c>
      <c r="U483" s="10">
        <f>100-100/(1+testdata[[#This Row],[sRS]])</f>
        <v>21.029682134082933</v>
      </c>
      <c r="V483" s="19">
        <f>100*IF(testdata[[#This Row],[pctGain]]&gt;MAX(N383:N482),1,IF(testdata[[#This Row],[pctGain]]&lt;MIN(N383:N482),0,COUNTIF(N383:N482,"&lt;"&amp;testdata[[#This Row],[pctGain]])))/100</f>
        <v>32</v>
      </c>
      <c r="W483" s="19">
        <f>(testdata[[#This Row],[rsi(3)]]+testdata[[#This Row],[sRSI(2)]]+testdata[[#This Row],[pctRank(100)]])/3</f>
        <v>43.511168861509212</v>
      </c>
    </row>
    <row r="484" spans="1:23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IF(testdata[[#This Row],[close]]&gt;F483,testdata[[#This Row],[close]]-F483,0)</f>
        <v>1.6299999999999955</v>
      </c>
      <c r="I484" s="2">
        <f>IF(testdata[[#This Row],[close]]&lt;F483,F483-testdata[[#This Row],[close]],0)</f>
        <v>0</v>
      </c>
      <c r="J484" s="2">
        <f>(J483*2+testdata[[#This Row],[gain]])/3</f>
        <v>1.8480361070636704</v>
      </c>
      <c r="K484" s="2">
        <f>(K483*2+testdata[[#This Row],[loss]])/3</f>
        <v>0.37870160402982544</v>
      </c>
      <c r="L484" s="10">
        <f>testdata[[#This Row],[avgGain]]/testdata[[#This Row],[avgLoss]]</f>
        <v>4.8799268009388319</v>
      </c>
      <c r="M484" s="10">
        <f>100-100/(1+testdata[[#This Row],[rs]])</f>
        <v>82.992985561651338</v>
      </c>
      <c r="N484" s="12">
        <f>(testdata[[#This Row],[close]]-F483)/F483</f>
        <v>6.0973328844499139E-3</v>
      </c>
      <c r="O484" s="1">
        <f>IF(AND(O483&gt;=0,testdata[[#This Row],[pctGain]]&gt;0),O483+1,IF(AND(O483&lt;=0,testdata[[#This Row],[pctGain]]&lt;0),O483-1,IF(AND(O483&lt;0,testdata[[#This Row],[pctGain]]&gt;0),1,IF(AND(O483&gt;0,testdata[[#This Row],[pctGain]]&lt;0),-1,0))))</f>
        <v>1</v>
      </c>
      <c r="P484" s="1">
        <f>IF(testdata[[#This Row],[streak]]&gt;O483,testdata[[#This Row],[streak]]-O483,0)</f>
        <v>2</v>
      </c>
      <c r="Q484" s="1">
        <f>IF(testdata[[#This Row],[streak]]&lt;O483,O483-testdata[[#This Row],[streak]],0)</f>
        <v>0</v>
      </c>
      <c r="R484" s="10">
        <f>(R483+testdata[[#This Row],[sGain]])/2</f>
        <v>1.2773601716659622</v>
      </c>
      <c r="S484" s="10">
        <f>(S483+testdata[[#This Row],[sLoss]])/2</f>
        <v>1.041538373245674</v>
      </c>
      <c r="T484" s="10">
        <f>testdata[[#This Row],[avgSgain]]/testdata[[#This Row],[avgSLoss]]</f>
        <v>1.2264168123594075</v>
      </c>
      <c r="U484" s="10">
        <f>100-100/(1+testdata[[#This Row],[sRS]])</f>
        <v>55.084780421673749</v>
      </c>
      <c r="V484" s="19">
        <f>100*IF(testdata[[#This Row],[pctGain]]&gt;MAX(N384:N483),1,IF(testdata[[#This Row],[pctGain]]&lt;MIN(N384:N483),0,COUNTIF(N384:N483,"&lt;"&amp;testdata[[#This Row],[pctGain]])))/100</f>
        <v>83</v>
      </c>
      <c r="W484" s="19">
        <f>(testdata[[#This Row],[rsi(3)]]+testdata[[#This Row],[sRSI(2)]]+testdata[[#This Row],[pctRank(100)]])/3</f>
        <v>73.69258866110836</v>
      </c>
    </row>
    <row r="485" spans="1:23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IF(testdata[[#This Row],[close]]&gt;F484,testdata[[#This Row],[close]]-F484,0)</f>
        <v>3.5600000000000023</v>
      </c>
      <c r="I485" s="2">
        <f>IF(testdata[[#This Row],[close]]&lt;F484,F484-testdata[[#This Row],[close]],0)</f>
        <v>0</v>
      </c>
      <c r="J485" s="2">
        <f>(J484*2+testdata[[#This Row],[gain]])/3</f>
        <v>2.4186907380424478</v>
      </c>
      <c r="K485" s="2">
        <f>(K484*2+testdata[[#This Row],[loss]])/3</f>
        <v>0.25246773601988365</v>
      </c>
      <c r="L485" s="10">
        <f>testdata[[#This Row],[avgGain]]/testdata[[#This Row],[avgLoss]]</f>
        <v>9.5801973597606889</v>
      </c>
      <c r="M485" s="10">
        <f>100-100/(1+testdata[[#This Row],[rs]])</f>
        <v>90.548380469694578</v>
      </c>
      <c r="N485" s="12">
        <f>(testdata[[#This Row],[close]]-F484)/F484</f>
        <v>1.3236168947055333E-2</v>
      </c>
      <c r="O485" s="1">
        <f>IF(AND(O484&gt;=0,testdata[[#This Row],[pctGain]]&gt;0),O484+1,IF(AND(O484&lt;=0,testdata[[#This Row],[pctGain]]&lt;0),O484-1,IF(AND(O484&lt;0,testdata[[#This Row],[pctGain]]&gt;0),1,IF(AND(O484&gt;0,testdata[[#This Row],[pctGain]]&lt;0),-1,0))))</f>
        <v>2</v>
      </c>
      <c r="P485" s="1">
        <f>IF(testdata[[#This Row],[streak]]&gt;O484,testdata[[#This Row],[streak]]-O484,0)</f>
        <v>1</v>
      </c>
      <c r="Q485" s="1">
        <f>IF(testdata[[#This Row],[streak]]&lt;O484,O484-testdata[[#This Row],[streak]],0)</f>
        <v>0</v>
      </c>
      <c r="R485" s="10">
        <f>(R484+testdata[[#This Row],[sGain]])/2</f>
        <v>1.1386800858329811</v>
      </c>
      <c r="S485" s="10">
        <f>(S484+testdata[[#This Row],[sLoss]])/2</f>
        <v>0.520769186622837</v>
      </c>
      <c r="T485" s="10">
        <f>testdata[[#This Row],[avgSgain]]/testdata[[#This Row],[avgSLoss]]</f>
        <v>2.1865350621400363</v>
      </c>
      <c r="U485" s="10">
        <f>100-100/(1+testdata[[#This Row],[sRS]])</f>
        <v>68.617950830630036</v>
      </c>
      <c r="V485" s="19">
        <f>100*IF(testdata[[#This Row],[pctGain]]&gt;MAX(N385:N484),1,IF(testdata[[#This Row],[pctGain]]&lt;MIN(N385:N484),0,COUNTIF(N385:N484,"&lt;"&amp;testdata[[#This Row],[pctGain]])))/100</f>
        <v>93</v>
      </c>
      <c r="W485" s="19">
        <f>(testdata[[#This Row],[rsi(3)]]+testdata[[#This Row],[sRSI(2)]]+testdata[[#This Row],[pctRank(100)]])/3</f>
        <v>84.055443766774872</v>
      </c>
    </row>
    <row r="486" spans="1:23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IF(testdata[[#This Row],[close]]&gt;F485,testdata[[#This Row],[close]]-F485,0)</f>
        <v>0</v>
      </c>
      <c r="I486" s="2">
        <f>IF(testdata[[#This Row],[close]]&lt;F485,F485-testdata[[#This Row],[close]],0)</f>
        <v>8.8299999999999841</v>
      </c>
      <c r="J486" s="2">
        <f>(J485*2+testdata[[#This Row],[gain]])/3</f>
        <v>1.6124604920282986</v>
      </c>
      <c r="K486" s="2">
        <f>(K485*2+testdata[[#This Row],[loss]])/3</f>
        <v>3.1116451573465835</v>
      </c>
      <c r="L486" s="10">
        <f>testdata[[#This Row],[avgGain]]/testdata[[#This Row],[avgLoss]]</f>
        <v>0.51820191907849289</v>
      </c>
      <c r="M486" s="10">
        <f>100-100/(1+testdata[[#This Row],[rs]])</f>
        <v>34.132608618557612</v>
      </c>
      <c r="N486" s="12">
        <f>(testdata[[#This Row],[close]]-F485)/F485</f>
        <v>-3.2401291648319334E-2</v>
      </c>
      <c r="O486" s="1">
        <f>IF(AND(O485&gt;=0,testdata[[#This Row],[pctGain]]&gt;0),O485+1,IF(AND(O485&lt;=0,testdata[[#This Row],[pctGain]]&lt;0),O485-1,IF(AND(O485&lt;0,testdata[[#This Row],[pctGain]]&gt;0),1,IF(AND(O485&gt;0,testdata[[#This Row],[pctGain]]&lt;0),-1,0))))</f>
        <v>-1</v>
      </c>
      <c r="P486" s="1">
        <f>IF(testdata[[#This Row],[streak]]&gt;O485,testdata[[#This Row],[streak]]-O485,0)</f>
        <v>0</v>
      </c>
      <c r="Q486" s="1">
        <f>IF(testdata[[#This Row],[streak]]&lt;O485,O485-testdata[[#This Row],[streak]],0)</f>
        <v>3</v>
      </c>
      <c r="R486" s="10">
        <f>(R485+testdata[[#This Row],[sGain]])/2</f>
        <v>0.56934004291649054</v>
      </c>
      <c r="S486" s="10">
        <f>(S485+testdata[[#This Row],[sLoss]])/2</f>
        <v>1.7603845933114184</v>
      </c>
      <c r="T486" s="10">
        <f>testdata[[#This Row],[avgSgain]]/testdata[[#This Row],[avgSLoss]]</f>
        <v>0.32341798779635889</v>
      </c>
      <c r="U486" s="10">
        <f>100-100/(1+testdata[[#This Row],[sRS]])</f>
        <v>24.438083113475486</v>
      </c>
      <c r="V486" s="19">
        <f>100*IF(testdata[[#This Row],[pctGain]]&gt;MAX(N386:N485),1,IF(testdata[[#This Row],[pctGain]]&lt;MIN(N386:N485),0,COUNTIF(N386:N485,"&lt;"&amp;testdata[[#This Row],[pctGain]])))/100</f>
        <v>0</v>
      </c>
      <c r="W486" s="19">
        <f>(testdata[[#This Row],[rsi(3)]]+testdata[[#This Row],[sRSI(2)]]+testdata[[#This Row],[pctRank(100)]])/3</f>
        <v>19.523563910677698</v>
      </c>
    </row>
    <row r="487" spans="1:23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IF(testdata[[#This Row],[close]]&gt;F486,testdata[[#This Row],[close]]-F486,0)</f>
        <v>0</v>
      </c>
      <c r="I487" s="2">
        <f>IF(testdata[[#This Row],[close]]&lt;F486,F486-testdata[[#This Row],[close]],0)</f>
        <v>0.39999999999997726</v>
      </c>
      <c r="J487" s="2">
        <f>(J486*2+testdata[[#This Row],[gain]])/3</f>
        <v>1.074973661352199</v>
      </c>
      <c r="K487" s="2">
        <f>(K486*2+testdata[[#This Row],[loss]])/3</f>
        <v>2.2077634382310483</v>
      </c>
      <c r="L487" s="10">
        <f>testdata[[#This Row],[avgGain]]/testdata[[#This Row],[avgLoss]]</f>
        <v>0.4869061796826894</v>
      </c>
      <c r="M487" s="10">
        <f>100-100/(1+testdata[[#This Row],[rs]])</f>
        <v>32.746261084650058</v>
      </c>
      <c r="N487" s="12">
        <f>(testdata[[#This Row],[close]]-F486)/F486</f>
        <v>-1.5169327619552401E-3</v>
      </c>
      <c r="O487" s="1">
        <f>IF(AND(O486&gt;=0,testdata[[#This Row],[pctGain]]&gt;0),O486+1,IF(AND(O486&lt;=0,testdata[[#This Row],[pctGain]]&lt;0),O486-1,IF(AND(O486&lt;0,testdata[[#This Row],[pctGain]]&gt;0),1,IF(AND(O486&gt;0,testdata[[#This Row],[pctGain]]&lt;0),-1,0))))</f>
        <v>-2</v>
      </c>
      <c r="P487" s="1">
        <f>IF(testdata[[#This Row],[streak]]&gt;O486,testdata[[#This Row],[streak]]-O486,0)</f>
        <v>0</v>
      </c>
      <c r="Q487" s="1">
        <f>IF(testdata[[#This Row],[streak]]&lt;O486,O486-testdata[[#This Row],[streak]],0)</f>
        <v>1</v>
      </c>
      <c r="R487" s="10">
        <f>(R486+testdata[[#This Row],[sGain]])/2</f>
        <v>0.28467002145824527</v>
      </c>
      <c r="S487" s="10">
        <f>(S486+testdata[[#This Row],[sLoss]])/2</f>
        <v>1.3801922966557092</v>
      </c>
      <c r="T487" s="10">
        <f>testdata[[#This Row],[avgSgain]]/testdata[[#This Row],[avgSLoss]]</f>
        <v>0.20625388371462314</v>
      </c>
      <c r="U487" s="10">
        <f>100-100/(1+testdata[[#This Row],[sRS]])</f>
        <v>17.098712509796883</v>
      </c>
      <c r="V487" s="19">
        <f>100*IF(testdata[[#This Row],[pctGain]]&gt;MAX(N387:N486),1,IF(testdata[[#This Row],[pctGain]]&lt;MIN(N387:N486),0,COUNTIF(N387:N486,"&lt;"&amp;testdata[[#This Row],[pctGain]])))/100</f>
        <v>38</v>
      </c>
      <c r="W487" s="19">
        <f>(testdata[[#This Row],[rsi(3)]]+testdata[[#This Row],[sRSI(2)]]+testdata[[#This Row],[pctRank(100)]])/3</f>
        <v>29.281657864815646</v>
      </c>
    </row>
    <row r="488" spans="1:23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IF(testdata[[#This Row],[close]]&gt;F487,testdata[[#This Row],[close]]-F487,0)</f>
        <v>0</v>
      </c>
      <c r="I488" s="2">
        <f>IF(testdata[[#This Row],[close]]&lt;F487,F487-testdata[[#This Row],[close]],0)</f>
        <v>6.1200000000000045</v>
      </c>
      <c r="J488" s="2">
        <f>(J487*2+testdata[[#This Row],[gain]])/3</f>
        <v>0.7166491075681326</v>
      </c>
      <c r="K488" s="2">
        <f>(K487*2+testdata[[#This Row],[loss]])/3</f>
        <v>3.5118422921540335</v>
      </c>
      <c r="L488" s="10">
        <f>testdata[[#This Row],[avgGain]]/testdata[[#This Row],[avgLoss]]</f>
        <v>0.20406642666421296</v>
      </c>
      <c r="M488" s="10">
        <f>100-100/(1+testdata[[#This Row],[rs]])</f>
        <v>16.948103704673969</v>
      </c>
      <c r="N488" s="12">
        <f>(testdata[[#This Row],[close]]-F487)/F487</f>
        <v>-2.3244331345664494E-2</v>
      </c>
      <c r="O488" s="1">
        <f>IF(AND(O487&gt;=0,testdata[[#This Row],[pctGain]]&gt;0),O487+1,IF(AND(O487&lt;=0,testdata[[#This Row],[pctGain]]&lt;0),O487-1,IF(AND(O487&lt;0,testdata[[#This Row],[pctGain]]&gt;0),1,IF(AND(O487&gt;0,testdata[[#This Row],[pctGain]]&lt;0),-1,0))))</f>
        <v>-3</v>
      </c>
      <c r="P488" s="1">
        <f>IF(testdata[[#This Row],[streak]]&gt;O487,testdata[[#This Row],[streak]]-O487,0)</f>
        <v>0</v>
      </c>
      <c r="Q488" s="1">
        <f>IF(testdata[[#This Row],[streak]]&lt;O487,O487-testdata[[#This Row],[streak]],0)</f>
        <v>1</v>
      </c>
      <c r="R488" s="10">
        <f>(R487+testdata[[#This Row],[sGain]])/2</f>
        <v>0.14233501072912264</v>
      </c>
      <c r="S488" s="10">
        <f>(S487+testdata[[#This Row],[sLoss]])/2</f>
        <v>1.1900961483278545</v>
      </c>
      <c r="T488" s="10">
        <f>testdata[[#This Row],[avgSgain]]/testdata[[#This Row],[avgSLoss]]</f>
        <v>0.1195995894357868</v>
      </c>
      <c r="U488" s="10">
        <f>100-100/(1+testdata[[#This Row],[sRS]])</f>
        <v>10.682353813300168</v>
      </c>
      <c r="V488" s="19">
        <f>100*IF(testdata[[#This Row],[pctGain]]&gt;MAX(N388:N487),1,IF(testdata[[#This Row],[pctGain]]&lt;MIN(N388:N487),0,COUNTIF(N388:N487,"&lt;"&amp;testdata[[#This Row],[pctGain]])))/100</f>
        <v>3</v>
      </c>
      <c r="W488" s="19">
        <f>(testdata[[#This Row],[rsi(3)]]+testdata[[#This Row],[sRSI(2)]]+testdata[[#This Row],[pctRank(100)]])/3</f>
        <v>10.210152505991379</v>
      </c>
    </row>
    <row r="489" spans="1:23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IF(testdata[[#This Row],[close]]&gt;F488,testdata[[#This Row],[close]]-F488,0)</f>
        <v>0.49000000000000909</v>
      </c>
      <c r="I489" s="2">
        <f>IF(testdata[[#This Row],[close]]&lt;F488,F488-testdata[[#This Row],[close]],0)</f>
        <v>0</v>
      </c>
      <c r="J489" s="2">
        <f>(J488*2+testdata[[#This Row],[gain]])/3</f>
        <v>0.64109940504542473</v>
      </c>
      <c r="K489" s="2">
        <f>(K488*2+testdata[[#This Row],[loss]])/3</f>
        <v>2.3412281947693558</v>
      </c>
      <c r="L489" s="10">
        <f>testdata[[#This Row],[avgGain]]/testdata[[#This Row],[avgLoss]]</f>
        <v>0.27383037948959182</v>
      </c>
      <c r="M489" s="10">
        <f>100-100/(1+testdata[[#This Row],[rs]])</f>
        <v>21.496612413915912</v>
      </c>
      <c r="N489" s="12">
        <f>(testdata[[#This Row],[close]]-F488)/F488</f>
        <v>1.9053544348096943E-3</v>
      </c>
      <c r="O489" s="1">
        <f>IF(AND(O488&gt;=0,testdata[[#This Row],[pctGain]]&gt;0),O488+1,IF(AND(O488&lt;=0,testdata[[#This Row],[pctGain]]&lt;0),O488-1,IF(AND(O488&lt;0,testdata[[#This Row],[pctGain]]&gt;0),1,IF(AND(O488&gt;0,testdata[[#This Row],[pctGain]]&lt;0),-1,0))))</f>
        <v>1</v>
      </c>
      <c r="P489" s="1">
        <f>IF(testdata[[#This Row],[streak]]&gt;O488,testdata[[#This Row],[streak]]-O488,0)</f>
        <v>4</v>
      </c>
      <c r="Q489" s="1">
        <f>IF(testdata[[#This Row],[streak]]&lt;O488,O488-testdata[[#This Row],[streak]],0)</f>
        <v>0</v>
      </c>
      <c r="R489" s="10">
        <f>(R488+testdata[[#This Row],[sGain]])/2</f>
        <v>2.0711675053645613</v>
      </c>
      <c r="S489" s="10">
        <f>(S488+testdata[[#This Row],[sLoss]])/2</f>
        <v>0.59504807416392724</v>
      </c>
      <c r="T489" s="10">
        <f>testdata[[#This Row],[avgSgain]]/testdata[[#This Row],[avgSLoss]]</f>
        <v>3.4806725629263768</v>
      </c>
      <c r="U489" s="10">
        <f>100-100/(1+testdata[[#This Row],[sRS]])</f>
        <v>77.681921944617869</v>
      </c>
      <c r="V489" s="19">
        <f>100*IF(testdata[[#This Row],[pctGain]]&gt;MAX(N389:N488),1,IF(testdata[[#This Row],[pctGain]]&lt;MIN(N389:N488),0,COUNTIF(N389:N488,"&lt;"&amp;testdata[[#This Row],[pctGain]])))/100</f>
        <v>61</v>
      </c>
      <c r="W489" s="19">
        <f>(testdata[[#This Row],[rsi(3)]]+testdata[[#This Row],[sRSI(2)]]+testdata[[#This Row],[pctRank(100)]])/3</f>
        <v>53.392844786177932</v>
      </c>
    </row>
    <row r="490" spans="1:23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IF(testdata[[#This Row],[close]]&gt;F489,testdata[[#This Row],[close]]-F489,0)</f>
        <v>6.0000000000002274E-2</v>
      </c>
      <c r="I490" s="2">
        <f>IF(testdata[[#This Row],[close]]&lt;F489,F489-testdata[[#This Row],[close]],0)</f>
        <v>0</v>
      </c>
      <c r="J490" s="2">
        <f>(J489*2+testdata[[#This Row],[gain]])/3</f>
        <v>0.44739960336361723</v>
      </c>
      <c r="K490" s="2">
        <f>(K489*2+testdata[[#This Row],[loss]])/3</f>
        <v>1.5608187965129039</v>
      </c>
      <c r="L490" s="10">
        <f>testdata[[#This Row],[avgGain]]/testdata[[#This Row],[avgLoss]]</f>
        <v>0.28664416674323312</v>
      </c>
      <c r="M490" s="10">
        <f>100-100/(1+testdata[[#This Row],[rs]])</f>
        <v>22.278433630083583</v>
      </c>
      <c r="N490" s="12">
        <f>(testdata[[#This Row],[close]]-F489)/F489</f>
        <v>2.3286501591245155E-4</v>
      </c>
      <c r="O490" s="1">
        <f>IF(AND(O489&gt;=0,testdata[[#This Row],[pctGain]]&gt;0),O489+1,IF(AND(O489&lt;=0,testdata[[#This Row],[pctGain]]&lt;0),O489-1,IF(AND(O489&lt;0,testdata[[#This Row],[pctGain]]&gt;0),1,IF(AND(O489&gt;0,testdata[[#This Row],[pctGain]]&lt;0),-1,0))))</f>
        <v>2</v>
      </c>
      <c r="P490" s="1">
        <f>IF(testdata[[#This Row],[streak]]&gt;O489,testdata[[#This Row],[streak]]-O489,0)</f>
        <v>1</v>
      </c>
      <c r="Q490" s="1">
        <f>IF(testdata[[#This Row],[streak]]&lt;O489,O489-testdata[[#This Row],[streak]],0)</f>
        <v>0</v>
      </c>
      <c r="R490" s="10">
        <f>(R489+testdata[[#This Row],[sGain]])/2</f>
        <v>1.5355837526822806</v>
      </c>
      <c r="S490" s="10">
        <f>(S489+testdata[[#This Row],[sLoss]])/2</f>
        <v>0.29752403708196362</v>
      </c>
      <c r="T490" s="10">
        <f>testdata[[#This Row],[avgSgain]]/testdata[[#This Row],[avgSLoss]]</f>
        <v>5.1612090496716716</v>
      </c>
      <c r="U490" s="10">
        <f>100-100/(1+testdata[[#This Row],[sRS]])</f>
        <v>83.769419412034239</v>
      </c>
      <c r="V490" s="19">
        <f>100*IF(testdata[[#This Row],[pctGain]]&gt;MAX(N390:N489),1,IF(testdata[[#This Row],[pctGain]]&lt;MIN(N390:N489),0,COUNTIF(N390:N489,"&lt;"&amp;testdata[[#This Row],[pctGain]])))/100</f>
        <v>55</v>
      </c>
      <c r="W490" s="19">
        <f>(testdata[[#This Row],[rsi(3)]]+testdata[[#This Row],[sRSI(2)]]+testdata[[#This Row],[pctRank(100)]])/3</f>
        <v>53.682617680705938</v>
      </c>
    </row>
    <row r="491" spans="1:23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IF(testdata[[#This Row],[close]]&gt;F490,testdata[[#This Row],[close]]-F490,0)</f>
        <v>1.2899999999999636</v>
      </c>
      <c r="I491" s="2">
        <f>IF(testdata[[#This Row],[close]]&lt;F490,F490-testdata[[#This Row],[close]],0)</f>
        <v>0</v>
      </c>
      <c r="J491" s="2">
        <f>(J490*2+testdata[[#This Row],[gain]])/3</f>
        <v>0.72826640224239936</v>
      </c>
      <c r="K491" s="2">
        <f>(K490*2+testdata[[#This Row],[loss]])/3</f>
        <v>1.0405458643419359</v>
      </c>
      <c r="L491" s="10">
        <f>testdata[[#This Row],[avgGain]]/testdata[[#This Row],[avgLoss]]</f>
        <v>0.69988880567313683</v>
      </c>
      <c r="M491" s="10">
        <f>100-100/(1+testdata[[#This Row],[rs]])</f>
        <v>41.172622781993596</v>
      </c>
      <c r="N491" s="12">
        <f>(testdata[[#This Row],[close]]-F490)/F490</f>
        <v>5.0054322520563539E-3</v>
      </c>
      <c r="O491" s="1">
        <f>IF(AND(O490&gt;=0,testdata[[#This Row],[pctGain]]&gt;0),O490+1,IF(AND(O490&lt;=0,testdata[[#This Row],[pctGain]]&lt;0),O490-1,IF(AND(O490&lt;0,testdata[[#This Row],[pctGain]]&gt;0),1,IF(AND(O490&gt;0,testdata[[#This Row],[pctGain]]&lt;0),-1,0))))</f>
        <v>3</v>
      </c>
      <c r="P491" s="1">
        <f>IF(testdata[[#This Row],[streak]]&gt;O490,testdata[[#This Row],[streak]]-O490,0)</f>
        <v>1</v>
      </c>
      <c r="Q491" s="1">
        <f>IF(testdata[[#This Row],[streak]]&lt;O490,O490-testdata[[#This Row],[streak]],0)</f>
        <v>0</v>
      </c>
      <c r="R491" s="10">
        <f>(R490+testdata[[#This Row],[sGain]])/2</f>
        <v>1.2677918763411404</v>
      </c>
      <c r="S491" s="10">
        <f>(S490+testdata[[#This Row],[sLoss]])/2</f>
        <v>0.14876201854098181</v>
      </c>
      <c r="T491" s="10">
        <f>testdata[[#This Row],[avgSgain]]/testdata[[#This Row],[avgSLoss]]</f>
        <v>8.522282023162262</v>
      </c>
      <c r="U491" s="10">
        <f>100-100/(1+testdata[[#This Row],[sRS]])</f>
        <v>89.498315660389267</v>
      </c>
      <c r="V491" s="19">
        <f>100*IF(testdata[[#This Row],[pctGain]]&gt;MAX(N391:N490),1,IF(testdata[[#This Row],[pctGain]]&lt;MIN(N391:N490),0,COUNTIF(N391:N490,"&lt;"&amp;testdata[[#This Row],[pctGain]])))/100</f>
        <v>75</v>
      </c>
      <c r="W491" s="19">
        <f>(testdata[[#This Row],[rsi(3)]]+testdata[[#This Row],[sRSI(2)]]+testdata[[#This Row],[pctRank(100)]])/3</f>
        <v>68.556979480794283</v>
      </c>
    </row>
    <row r="492" spans="1:23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IF(testdata[[#This Row],[close]]&gt;F491,testdata[[#This Row],[close]]-F491,0)</f>
        <v>0</v>
      </c>
      <c r="I492" s="2">
        <f>IF(testdata[[#This Row],[close]]&lt;F491,F491-testdata[[#This Row],[close]],0)</f>
        <v>7.9999999999984084E-2</v>
      </c>
      <c r="J492" s="2">
        <f>(J491*2+testdata[[#This Row],[gain]])/3</f>
        <v>0.48551093482826624</v>
      </c>
      <c r="K492" s="2">
        <f>(K491*2+testdata[[#This Row],[loss]])/3</f>
        <v>0.72036390956128526</v>
      </c>
      <c r="L492" s="10">
        <f>testdata[[#This Row],[avgGain]]/testdata[[#This Row],[avgLoss]]</f>
        <v>0.67398009309482376</v>
      </c>
      <c r="M492" s="10">
        <f>100-100/(1+testdata[[#This Row],[rs]])</f>
        <v>40.262133096743199</v>
      </c>
      <c r="N492" s="12">
        <f>(testdata[[#This Row],[close]]-F491)/F491</f>
        <v>-3.0886838346003663E-4</v>
      </c>
      <c r="O492" s="1">
        <f>IF(AND(O491&gt;=0,testdata[[#This Row],[pctGain]]&gt;0),O491+1,IF(AND(O491&lt;=0,testdata[[#This Row],[pctGain]]&lt;0),O491-1,IF(AND(O491&lt;0,testdata[[#This Row],[pctGain]]&gt;0),1,IF(AND(O491&gt;0,testdata[[#This Row],[pctGain]]&lt;0),-1,0))))</f>
        <v>-1</v>
      </c>
      <c r="P492" s="1">
        <f>IF(testdata[[#This Row],[streak]]&gt;O491,testdata[[#This Row],[streak]]-O491,0)</f>
        <v>0</v>
      </c>
      <c r="Q492" s="1">
        <f>IF(testdata[[#This Row],[streak]]&lt;O491,O491-testdata[[#This Row],[streak]],0)</f>
        <v>4</v>
      </c>
      <c r="R492" s="10">
        <f>(R491+testdata[[#This Row],[sGain]])/2</f>
        <v>0.63389593817057022</v>
      </c>
      <c r="S492" s="10">
        <f>(S491+testdata[[#This Row],[sLoss]])/2</f>
        <v>2.0743810092704908</v>
      </c>
      <c r="T492" s="10">
        <f>testdata[[#This Row],[avgSgain]]/testdata[[#This Row],[avgSLoss]]</f>
        <v>0.30558317654165951</v>
      </c>
      <c r="U492" s="10">
        <f>100-100/(1+testdata[[#This Row],[sRS]])</f>
        <v>23.40587578273751</v>
      </c>
      <c r="V492" s="19">
        <f>100*IF(testdata[[#This Row],[pctGain]]&gt;MAX(N392:N491),1,IF(testdata[[#This Row],[pctGain]]&lt;MIN(N392:N491),0,COUNTIF(N392:N491,"&lt;"&amp;testdata[[#This Row],[pctGain]])))/100</f>
        <v>48</v>
      </c>
      <c r="W492" s="19">
        <f>(testdata[[#This Row],[rsi(3)]]+testdata[[#This Row],[sRSI(2)]]+testdata[[#This Row],[pctRank(100)]])/3</f>
        <v>37.22266962649357</v>
      </c>
    </row>
    <row r="493" spans="1:23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IF(testdata[[#This Row],[close]]&gt;F492,testdata[[#This Row],[close]]-F492,0)</f>
        <v>0</v>
      </c>
      <c r="I493" s="2">
        <f>IF(testdata[[#This Row],[close]]&lt;F492,F492-testdata[[#This Row],[close]],0)</f>
        <v>4.7800000000000011</v>
      </c>
      <c r="J493" s="2">
        <f>(J492*2+testdata[[#This Row],[gain]])/3</f>
        <v>0.32367395655217751</v>
      </c>
      <c r="K493" s="2">
        <f>(K492*2+testdata[[#This Row],[loss]])/3</f>
        <v>2.0735759397075237</v>
      </c>
      <c r="L493" s="10">
        <f>testdata[[#This Row],[avgGain]]/testdata[[#This Row],[avgLoss]]</f>
        <v>0.15609457572980495</v>
      </c>
      <c r="M493" s="10">
        <f>100-100/(1+testdata[[#This Row],[rs]])</f>
        <v>13.501886351405759</v>
      </c>
      <c r="N493" s="12">
        <f>(testdata[[#This Row],[close]]-F492)/F492</f>
        <v>-1.8460587803653502E-2</v>
      </c>
      <c r="O493" s="1">
        <f>IF(AND(O492&gt;=0,testdata[[#This Row],[pctGain]]&gt;0),O492+1,IF(AND(O492&lt;=0,testdata[[#This Row],[pctGain]]&lt;0),O492-1,IF(AND(O492&lt;0,testdata[[#This Row],[pctGain]]&gt;0),1,IF(AND(O492&gt;0,testdata[[#This Row],[pctGain]]&lt;0),-1,0))))</f>
        <v>-2</v>
      </c>
      <c r="P493" s="1">
        <f>IF(testdata[[#This Row],[streak]]&gt;O492,testdata[[#This Row],[streak]]-O492,0)</f>
        <v>0</v>
      </c>
      <c r="Q493" s="1">
        <f>IF(testdata[[#This Row],[streak]]&lt;O492,O492-testdata[[#This Row],[streak]],0)</f>
        <v>1</v>
      </c>
      <c r="R493" s="10">
        <f>(R492+testdata[[#This Row],[sGain]])/2</f>
        <v>0.31694796908528511</v>
      </c>
      <c r="S493" s="10">
        <f>(S492+testdata[[#This Row],[sLoss]])/2</f>
        <v>1.5371905046352454</v>
      </c>
      <c r="T493" s="10">
        <f>testdata[[#This Row],[avgSgain]]/testdata[[#This Row],[avgSLoss]]</f>
        <v>0.20618652543686677</v>
      </c>
      <c r="U493" s="10">
        <f>100-100/(1+testdata[[#This Row],[sRS]])</f>
        <v>17.094082970474929</v>
      </c>
      <c r="V493" s="19">
        <f>100*IF(testdata[[#This Row],[pctGain]]&gt;MAX(N393:N492),1,IF(testdata[[#This Row],[pctGain]]&lt;MIN(N393:N492),0,COUNTIF(N393:N492,"&lt;"&amp;testdata[[#This Row],[pctGain]])))/100</f>
        <v>7</v>
      </c>
      <c r="W493" s="19">
        <f>(testdata[[#This Row],[rsi(3)]]+testdata[[#This Row],[sRSI(2)]]+testdata[[#This Row],[pctRank(100)]])/3</f>
        <v>12.531989773960229</v>
      </c>
    </row>
    <row r="494" spans="1:23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IF(testdata[[#This Row],[close]]&gt;F493,testdata[[#This Row],[close]]-F493,0)</f>
        <v>0</v>
      </c>
      <c r="I494" s="2">
        <f>IF(testdata[[#This Row],[close]]&lt;F493,F493-testdata[[#This Row],[close]],0)</f>
        <v>4.9900000000000091</v>
      </c>
      <c r="J494" s="2">
        <f>(J493*2+testdata[[#This Row],[gain]])/3</f>
        <v>0.21578263770145167</v>
      </c>
      <c r="K494" s="2">
        <f>(K493*2+testdata[[#This Row],[loss]])/3</f>
        <v>3.0457172931383525</v>
      </c>
      <c r="L494" s="10">
        <f>testdata[[#This Row],[avgGain]]/testdata[[#This Row],[avgLoss]]</f>
        <v>7.0847888012319754E-2</v>
      </c>
      <c r="M494" s="10">
        <f>100-100/(1+testdata[[#This Row],[rs]])</f>
        <v>6.61605525914851</v>
      </c>
      <c r="N494" s="12">
        <f>(testdata[[#This Row],[close]]-F493)/F493</f>
        <v>-1.9634074365532203E-2</v>
      </c>
      <c r="O494" s="1">
        <f>IF(AND(O493&gt;=0,testdata[[#This Row],[pctGain]]&gt;0),O493+1,IF(AND(O493&lt;=0,testdata[[#This Row],[pctGain]]&lt;0),O493-1,IF(AND(O493&lt;0,testdata[[#This Row],[pctGain]]&gt;0),1,IF(AND(O493&gt;0,testdata[[#This Row],[pctGain]]&lt;0),-1,0))))</f>
        <v>-3</v>
      </c>
      <c r="P494" s="1">
        <f>IF(testdata[[#This Row],[streak]]&gt;O493,testdata[[#This Row],[streak]]-O493,0)</f>
        <v>0</v>
      </c>
      <c r="Q494" s="1">
        <f>IF(testdata[[#This Row],[streak]]&lt;O493,O493-testdata[[#This Row],[streak]],0)</f>
        <v>1</v>
      </c>
      <c r="R494" s="10">
        <f>(R493+testdata[[#This Row],[sGain]])/2</f>
        <v>0.15847398454264255</v>
      </c>
      <c r="S494" s="10">
        <f>(S493+testdata[[#This Row],[sLoss]])/2</f>
        <v>1.2685952523176227</v>
      </c>
      <c r="T494" s="10">
        <f>testdata[[#This Row],[avgSgain]]/testdata[[#This Row],[avgSLoss]]</f>
        <v>0.12492084000245404</v>
      </c>
      <c r="U494" s="10">
        <f>100-100/(1+testdata[[#This Row],[sRS]])</f>
        <v>11.104856053887445</v>
      </c>
      <c r="V494" s="19">
        <f>100*IF(testdata[[#This Row],[pctGain]]&gt;MAX(N394:N493),1,IF(testdata[[#This Row],[pctGain]]&lt;MIN(N394:N493),0,COUNTIF(N394:N493,"&lt;"&amp;testdata[[#This Row],[pctGain]])))/100</f>
        <v>5</v>
      </c>
      <c r="W494" s="19">
        <f>(testdata[[#This Row],[rsi(3)]]+testdata[[#This Row],[sRSI(2)]]+testdata[[#This Row],[pctRank(100)]])/3</f>
        <v>7.5736371043453188</v>
      </c>
    </row>
    <row r="495" spans="1:23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IF(testdata[[#This Row],[close]]&gt;F494,testdata[[#This Row],[close]]-F494,0)</f>
        <v>0</v>
      </c>
      <c r="I495" s="2">
        <f>IF(testdata[[#This Row],[close]]&lt;F494,F494-testdata[[#This Row],[close]],0)</f>
        <v>0.27000000000001023</v>
      </c>
      <c r="J495" s="2">
        <f>(J494*2+testdata[[#This Row],[gain]])/3</f>
        <v>0.14385509180096778</v>
      </c>
      <c r="K495" s="2">
        <f>(K494*2+testdata[[#This Row],[loss]])/3</f>
        <v>2.1204781954255716</v>
      </c>
      <c r="L495" s="10">
        <f>testdata[[#This Row],[avgGain]]/testdata[[#This Row],[avgLoss]]</f>
        <v>6.7840872927295834E-2</v>
      </c>
      <c r="M495" s="10">
        <f>100-100/(1+testdata[[#This Row],[rs]])</f>
        <v>6.3530882406965929</v>
      </c>
      <c r="N495" s="12">
        <f>(testdata[[#This Row],[close]]-F494)/F494</f>
        <v>-1.083641033873857E-3</v>
      </c>
      <c r="O495" s="1">
        <f>IF(AND(O494&gt;=0,testdata[[#This Row],[pctGain]]&gt;0),O494+1,IF(AND(O494&lt;=0,testdata[[#This Row],[pctGain]]&lt;0),O494-1,IF(AND(O494&lt;0,testdata[[#This Row],[pctGain]]&gt;0),1,IF(AND(O494&gt;0,testdata[[#This Row],[pctGain]]&lt;0),-1,0))))</f>
        <v>-4</v>
      </c>
      <c r="P495" s="1">
        <f>IF(testdata[[#This Row],[streak]]&gt;O494,testdata[[#This Row],[streak]]-O494,0)</f>
        <v>0</v>
      </c>
      <c r="Q495" s="1">
        <f>IF(testdata[[#This Row],[streak]]&lt;O494,O494-testdata[[#This Row],[streak]],0)</f>
        <v>1</v>
      </c>
      <c r="R495" s="10">
        <f>(R494+testdata[[#This Row],[sGain]])/2</f>
        <v>7.9236992271321277E-2</v>
      </c>
      <c r="S495" s="10">
        <f>(S494+testdata[[#This Row],[sLoss]])/2</f>
        <v>1.1342976261588114</v>
      </c>
      <c r="T495" s="10">
        <f>testdata[[#This Row],[avgSgain]]/testdata[[#This Row],[avgSLoss]]</f>
        <v>6.9855556816820333E-2</v>
      </c>
      <c r="U495" s="10">
        <f>100-100/(1+testdata[[#This Row],[sRS]])</f>
        <v>6.5294381444037271</v>
      </c>
      <c r="V495" s="19">
        <f>100*IF(testdata[[#This Row],[pctGain]]&gt;MAX(N395:N494),1,IF(testdata[[#This Row],[pctGain]]&lt;MIN(N395:N494),0,COUNTIF(N395:N494,"&lt;"&amp;testdata[[#This Row],[pctGain]])))/100</f>
        <v>44</v>
      </c>
      <c r="W495" s="19">
        <f>(testdata[[#This Row],[rsi(3)]]+testdata[[#This Row],[sRSI(2)]]+testdata[[#This Row],[pctRank(100)]])/3</f>
        <v>18.960842128366775</v>
      </c>
    </row>
    <row r="496" spans="1:23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IF(testdata[[#This Row],[close]]&gt;F495,testdata[[#This Row],[close]]-F495,0)</f>
        <v>0</v>
      </c>
      <c r="I496" s="2">
        <f>IF(testdata[[#This Row],[close]]&lt;F495,F495-testdata[[#This Row],[close]],0)</f>
        <v>3.7299999999999898</v>
      </c>
      <c r="J496" s="2">
        <f>(J495*2+testdata[[#This Row],[gain]])/3</f>
        <v>9.5903394533978517E-2</v>
      </c>
      <c r="K496" s="2">
        <f>(K495*2+testdata[[#This Row],[loss]])/3</f>
        <v>2.6569854636170445</v>
      </c>
      <c r="L496" s="10">
        <f>testdata[[#This Row],[avgGain]]/testdata[[#This Row],[avgLoss]]</f>
        <v>3.6094813406853186E-2</v>
      </c>
      <c r="M496" s="10">
        <f>100-100/(1+testdata[[#This Row],[rs]])</f>
        <v>3.4837365210011484</v>
      </c>
      <c r="N496" s="12">
        <f>(testdata[[#This Row],[close]]-F495)/F495</f>
        <v>-1.4986540238659609E-2</v>
      </c>
      <c r="O496" s="1">
        <f>IF(AND(O495&gt;=0,testdata[[#This Row],[pctGain]]&gt;0),O495+1,IF(AND(O495&lt;=0,testdata[[#This Row],[pctGain]]&lt;0),O495-1,IF(AND(O495&lt;0,testdata[[#This Row],[pctGain]]&gt;0),1,IF(AND(O495&gt;0,testdata[[#This Row],[pctGain]]&lt;0),-1,0))))</f>
        <v>-5</v>
      </c>
      <c r="P496" s="1">
        <f>IF(testdata[[#This Row],[streak]]&gt;O495,testdata[[#This Row],[streak]]-O495,0)</f>
        <v>0</v>
      </c>
      <c r="Q496" s="1">
        <f>IF(testdata[[#This Row],[streak]]&lt;O495,O495-testdata[[#This Row],[streak]],0)</f>
        <v>1</v>
      </c>
      <c r="R496" s="10">
        <f>(R495+testdata[[#This Row],[sGain]])/2</f>
        <v>3.9618496135660639E-2</v>
      </c>
      <c r="S496" s="10">
        <f>(S495+testdata[[#This Row],[sLoss]])/2</f>
        <v>1.0671488130794056</v>
      </c>
      <c r="T496" s="10">
        <f>testdata[[#This Row],[avgSgain]]/testdata[[#This Row],[avgSLoss]]</f>
        <v>3.7125558919318839E-2</v>
      </c>
      <c r="U496" s="10">
        <f>100-100/(1+testdata[[#This Row],[sRS]])</f>
        <v>3.5796590489972715</v>
      </c>
      <c r="V496" s="19">
        <f>100*IF(testdata[[#This Row],[pctGain]]&gt;MAX(N396:N495),1,IF(testdata[[#This Row],[pctGain]]&lt;MIN(N396:N495),0,COUNTIF(N396:N495,"&lt;"&amp;testdata[[#This Row],[pctGain]])))/100</f>
        <v>11</v>
      </c>
      <c r="W496" s="19">
        <f>(testdata[[#This Row],[rsi(3)]]+testdata[[#This Row],[sRSI(2)]]+testdata[[#This Row],[pctRank(100)]])/3</f>
        <v>6.0211318566661403</v>
      </c>
    </row>
    <row r="497" spans="1:23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IF(testdata[[#This Row],[close]]&gt;F496,testdata[[#This Row],[close]]-F496,0)</f>
        <v>0</v>
      </c>
      <c r="I497" s="2">
        <f>IF(testdata[[#This Row],[close]]&lt;F496,F496-testdata[[#This Row],[close]],0)</f>
        <v>3.9900000000000091</v>
      </c>
      <c r="J497" s="2">
        <f>(J496*2+testdata[[#This Row],[gain]])/3</f>
        <v>6.3935596355985683E-2</v>
      </c>
      <c r="K497" s="2">
        <f>(K496*2+testdata[[#This Row],[loss]])/3</f>
        <v>3.1013236424113657</v>
      </c>
      <c r="L497" s="10">
        <f>testdata[[#This Row],[avgGain]]/testdata[[#This Row],[avgLoss]]</f>
        <v>2.0615583450127758E-2</v>
      </c>
      <c r="M497" s="10">
        <f>100-100/(1+testdata[[#This Row],[rs]])</f>
        <v>2.0199165860703516</v>
      </c>
      <c r="N497" s="12">
        <f>(testdata[[#This Row],[close]]-F496)/F496</f>
        <v>-1.6275085658345609E-2</v>
      </c>
      <c r="O497" s="1">
        <f>IF(AND(O496&gt;=0,testdata[[#This Row],[pctGain]]&gt;0),O496+1,IF(AND(O496&lt;=0,testdata[[#This Row],[pctGain]]&lt;0),O496-1,IF(AND(O496&lt;0,testdata[[#This Row],[pctGain]]&gt;0),1,IF(AND(O496&gt;0,testdata[[#This Row],[pctGain]]&lt;0),-1,0))))</f>
        <v>-6</v>
      </c>
      <c r="P497" s="1">
        <f>IF(testdata[[#This Row],[streak]]&gt;O496,testdata[[#This Row],[streak]]-O496,0)</f>
        <v>0</v>
      </c>
      <c r="Q497" s="1">
        <f>IF(testdata[[#This Row],[streak]]&lt;O496,O496-testdata[[#This Row],[streak]],0)</f>
        <v>1</v>
      </c>
      <c r="R497" s="10">
        <f>(R496+testdata[[#This Row],[sGain]])/2</f>
        <v>1.9809248067830319E-2</v>
      </c>
      <c r="S497" s="10">
        <f>(S496+testdata[[#This Row],[sLoss]])/2</f>
        <v>1.0335744065397028</v>
      </c>
      <c r="T497" s="10">
        <f>testdata[[#This Row],[avgSgain]]/testdata[[#This Row],[avgSLoss]]</f>
        <v>1.9165768755971403E-2</v>
      </c>
      <c r="U497" s="10">
        <f>100-100/(1+testdata[[#This Row],[sRS]])</f>
        <v>1.8805349770887432</v>
      </c>
      <c r="V497" s="19">
        <f>100*IF(testdata[[#This Row],[pctGain]]&gt;MAX(N397:N496),1,IF(testdata[[#This Row],[pctGain]]&lt;MIN(N397:N496),0,COUNTIF(N397:N496,"&lt;"&amp;testdata[[#This Row],[pctGain]])))/100</f>
        <v>11</v>
      </c>
      <c r="W497" s="19">
        <f>(testdata[[#This Row],[rsi(3)]]+testdata[[#This Row],[sRSI(2)]]+testdata[[#This Row],[pctRank(100)]])/3</f>
        <v>4.9668171877196983</v>
      </c>
    </row>
    <row r="498" spans="1:23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IF(testdata[[#This Row],[close]]&gt;F497,testdata[[#This Row],[close]]-F497,0)</f>
        <v>0</v>
      </c>
      <c r="I498" s="2">
        <f>IF(testdata[[#This Row],[close]]&lt;F497,F497-testdata[[#This Row],[close]],0)</f>
        <v>4.9399999999999977</v>
      </c>
      <c r="J498" s="2">
        <f>(J497*2+testdata[[#This Row],[gain]])/3</f>
        <v>4.2623730903990457E-2</v>
      </c>
      <c r="K498" s="2">
        <f>(K497*2+testdata[[#This Row],[loss]])/3</f>
        <v>3.7142157616075764</v>
      </c>
      <c r="L498" s="10">
        <f>testdata[[#This Row],[avgGain]]/testdata[[#This Row],[avgLoss]]</f>
        <v>1.1475835987929299E-2</v>
      </c>
      <c r="M498" s="10">
        <f>100-100/(1+testdata[[#This Row],[rs]])</f>
        <v>1.1345635337615931</v>
      </c>
      <c r="N498" s="12">
        <f>(testdata[[#This Row],[close]]-F497)/F497</f>
        <v>-2.0483476385951809E-2</v>
      </c>
      <c r="O498" s="1">
        <f>IF(AND(O497&gt;=0,testdata[[#This Row],[pctGain]]&gt;0),O497+1,IF(AND(O497&lt;=0,testdata[[#This Row],[pctGain]]&lt;0),O497-1,IF(AND(O497&lt;0,testdata[[#This Row],[pctGain]]&gt;0),1,IF(AND(O497&gt;0,testdata[[#This Row],[pctGain]]&lt;0),-1,0))))</f>
        <v>-7</v>
      </c>
      <c r="P498" s="1">
        <f>IF(testdata[[#This Row],[streak]]&gt;O497,testdata[[#This Row],[streak]]-O497,0)</f>
        <v>0</v>
      </c>
      <c r="Q498" s="1">
        <f>IF(testdata[[#This Row],[streak]]&lt;O497,O497-testdata[[#This Row],[streak]],0)</f>
        <v>1</v>
      </c>
      <c r="R498" s="10">
        <f>(R497+testdata[[#This Row],[sGain]])/2</f>
        <v>9.9046240339151596E-3</v>
      </c>
      <c r="S498" s="10">
        <f>(S497+testdata[[#This Row],[sLoss]])/2</f>
        <v>1.0167872032698515</v>
      </c>
      <c r="T498" s="10">
        <f>testdata[[#This Row],[avgSgain]]/testdata[[#This Row],[avgSLoss]]</f>
        <v>9.741098237726847E-3</v>
      </c>
      <c r="U498" s="10">
        <f>100-100/(1+testdata[[#This Row],[sRS]])</f>
        <v>0.96471246488111717</v>
      </c>
      <c r="V498" s="19">
        <f>100*IF(testdata[[#This Row],[pctGain]]&gt;MAX(N398:N497),1,IF(testdata[[#This Row],[pctGain]]&lt;MIN(N398:N497),0,COUNTIF(N398:N497,"&lt;"&amp;testdata[[#This Row],[pctGain]])))/100</f>
        <v>5</v>
      </c>
      <c r="W498" s="19">
        <f>(testdata[[#This Row],[rsi(3)]]+testdata[[#This Row],[sRSI(2)]]+testdata[[#This Row],[pctRank(100)]])/3</f>
        <v>2.3664253328809033</v>
      </c>
    </row>
    <row r="499" spans="1:23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IF(testdata[[#This Row],[close]]&gt;F498,testdata[[#This Row],[close]]-F498,0)</f>
        <v>0</v>
      </c>
      <c r="I499" s="2">
        <f>IF(testdata[[#This Row],[close]]&lt;F498,F498-testdata[[#This Row],[close]],0)</f>
        <v>6.2399999999999807</v>
      </c>
      <c r="J499" s="2">
        <f>(J498*2+testdata[[#This Row],[gain]])/3</f>
        <v>2.8415820602660305E-2</v>
      </c>
      <c r="K499" s="2">
        <f>(K498*2+testdata[[#This Row],[loss]])/3</f>
        <v>4.5561438410717114</v>
      </c>
      <c r="L499" s="10">
        <f>testdata[[#This Row],[avgGain]]/testdata[[#This Row],[avgLoss]]</f>
        <v>6.2368137604664033E-3</v>
      </c>
      <c r="M499" s="10">
        <f>100-100/(1+testdata[[#This Row],[rs]])</f>
        <v>0.61981570095397842</v>
      </c>
      <c r="N499" s="12">
        <f>(testdata[[#This Row],[close]]-F498)/F498</f>
        <v>-2.6414934597637815E-2</v>
      </c>
      <c r="O499" s="1">
        <f>IF(AND(O498&gt;=0,testdata[[#This Row],[pctGain]]&gt;0),O498+1,IF(AND(O498&lt;=0,testdata[[#This Row],[pctGain]]&lt;0),O498-1,IF(AND(O498&lt;0,testdata[[#This Row],[pctGain]]&gt;0),1,IF(AND(O498&gt;0,testdata[[#This Row],[pctGain]]&lt;0),-1,0))))</f>
        <v>-8</v>
      </c>
      <c r="P499" s="1">
        <f>IF(testdata[[#This Row],[streak]]&gt;O498,testdata[[#This Row],[streak]]-O498,0)</f>
        <v>0</v>
      </c>
      <c r="Q499" s="1">
        <f>IF(testdata[[#This Row],[streak]]&lt;O498,O498-testdata[[#This Row],[streak]],0)</f>
        <v>1</v>
      </c>
      <c r="R499" s="10">
        <f>(R498+testdata[[#This Row],[sGain]])/2</f>
        <v>4.9523120169575798E-3</v>
      </c>
      <c r="S499" s="10">
        <f>(S498+testdata[[#This Row],[sLoss]])/2</f>
        <v>1.0083936016349258</v>
      </c>
      <c r="T499" s="10">
        <f>testdata[[#This Row],[avgSgain]]/testdata[[#This Row],[avgSLoss]]</f>
        <v>4.9110902815411679E-3</v>
      </c>
      <c r="U499" s="10">
        <f>100-100/(1+testdata[[#This Row],[sRS]])</f>
        <v>0.48870893445561592</v>
      </c>
      <c r="V499" s="19">
        <f>100*IF(testdata[[#This Row],[pctGain]]&gt;MAX(N399:N498),1,IF(testdata[[#This Row],[pctGain]]&lt;MIN(N399:N498),0,COUNTIF(N399:N498,"&lt;"&amp;testdata[[#This Row],[pctGain]])))/100</f>
        <v>3</v>
      </c>
      <c r="W499" s="19">
        <f>(testdata[[#This Row],[rsi(3)]]+testdata[[#This Row],[sRSI(2)]]+testdata[[#This Row],[pctRank(100)]])/3</f>
        <v>1.369508211803198</v>
      </c>
    </row>
    <row r="500" spans="1:23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IF(testdata[[#This Row],[close]]&gt;F499,testdata[[#This Row],[close]]-F499,0)</f>
        <v>11.620000000000005</v>
      </c>
      <c r="I500" s="2">
        <f>IF(testdata[[#This Row],[close]]&lt;F499,F499-testdata[[#This Row],[close]],0)</f>
        <v>0</v>
      </c>
      <c r="J500" s="2">
        <f>(J499*2+testdata[[#This Row],[gain]])/3</f>
        <v>3.8922772137351083</v>
      </c>
      <c r="K500" s="2">
        <f>(K499*2+testdata[[#This Row],[loss]])/3</f>
        <v>3.037429227381141</v>
      </c>
      <c r="L500" s="10">
        <f>testdata[[#This Row],[avgGain]]/testdata[[#This Row],[avgLoss]]</f>
        <v>1.2814379932371343</v>
      </c>
      <c r="M500" s="10">
        <f>100-100/(1+testdata[[#This Row],[rs]])</f>
        <v>56.167995669209525</v>
      </c>
      <c r="N500" s="12">
        <f>(testdata[[#This Row],[close]]-F499)/F499</f>
        <v>5.052393582329668E-2</v>
      </c>
      <c r="O500" s="1">
        <f>IF(AND(O499&gt;=0,testdata[[#This Row],[pctGain]]&gt;0),O499+1,IF(AND(O499&lt;=0,testdata[[#This Row],[pctGain]]&lt;0),O499-1,IF(AND(O499&lt;0,testdata[[#This Row],[pctGain]]&gt;0),1,IF(AND(O499&gt;0,testdata[[#This Row],[pctGain]]&lt;0),-1,0))))</f>
        <v>1</v>
      </c>
      <c r="P500" s="1">
        <f>IF(testdata[[#This Row],[streak]]&gt;O499,testdata[[#This Row],[streak]]-O499,0)</f>
        <v>9</v>
      </c>
      <c r="Q500" s="1">
        <f>IF(testdata[[#This Row],[streak]]&lt;O499,O499-testdata[[#This Row],[streak]],0)</f>
        <v>0</v>
      </c>
      <c r="R500" s="10">
        <f>(R499+testdata[[#This Row],[sGain]])/2</f>
        <v>4.5024761560084787</v>
      </c>
      <c r="S500" s="10">
        <f>(S499+testdata[[#This Row],[sLoss]])/2</f>
        <v>0.50419680081746288</v>
      </c>
      <c r="T500" s="10">
        <f>testdata[[#This Row],[avgSgain]]/testdata[[#This Row],[avgSLoss]]</f>
        <v>8.9299974706474483</v>
      </c>
      <c r="U500" s="10">
        <f>100-100/(1+testdata[[#This Row],[sRS]])</f>
        <v>89.929503980681289</v>
      </c>
      <c r="V500" s="19">
        <f>100*IF(testdata[[#This Row],[pctGain]]&gt;MAX(N400:N499),1,IF(testdata[[#This Row],[pctGain]]&lt;MIN(N400:N499),0,COUNTIF(N400:N499,"&lt;"&amp;testdata[[#This Row],[pctGain]])))/100</f>
        <v>1</v>
      </c>
      <c r="W500" s="19">
        <f>(testdata[[#This Row],[rsi(3)]]+testdata[[#This Row],[sRSI(2)]]+testdata[[#This Row],[pctRank(100)]])/3</f>
        <v>49.032499883296936</v>
      </c>
    </row>
    <row r="501" spans="1:23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IF(testdata[[#This Row],[close]]&gt;F500,testdata[[#This Row],[close]]-F500,0)</f>
        <v>1.8499999999999943</v>
      </c>
      <c r="I501" s="2">
        <f>IF(testdata[[#This Row],[close]]&lt;F500,F500-testdata[[#This Row],[close]],0)</f>
        <v>0</v>
      </c>
      <c r="J501" s="2">
        <f>(J500*2+testdata[[#This Row],[gain]])/3</f>
        <v>3.2115181424900698</v>
      </c>
      <c r="K501" s="2">
        <f>(K500*2+testdata[[#This Row],[loss]])/3</f>
        <v>2.0249528182540941</v>
      </c>
      <c r="L501" s="10">
        <f>testdata[[#This Row],[avgGain]]/testdata[[#This Row],[avgLoss]]</f>
        <v>1.585971837733497</v>
      </c>
      <c r="M501" s="10">
        <f>100-100/(1+testdata[[#This Row],[rs]])</f>
        <v>61.329818623374457</v>
      </c>
      <c r="N501" s="12">
        <f>(testdata[[#This Row],[close]]-F500)/F500</f>
        <v>7.6569678407350447E-3</v>
      </c>
      <c r="O501" s="1">
        <f>IF(AND(O500&gt;=0,testdata[[#This Row],[pctGain]]&gt;0),O500+1,IF(AND(O500&lt;=0,testdata[[#This Row],[pctGain]]&lt;0),O500-1,IF(AND(O500&lt;0,testdata[[#This Row],[pctGain]]&gt;0),1,IF(AND(O500&gt;0,testdata[[#This Row],[pctGain]]&lt;0),-1,0))))</f>
        <v>2</v>
      </c>
      <c r="P501" s="1">
        <f>IF(testdata[[#This Row],[streak]]&gt;O500,testdata[[#This Row],[streak]]-O500,0)</f>
        <v>1</v>
      </c>
      <c r="Q501" s="1">
        <f>IF(testdata[[#This Row],[streak]]&lt;O500,O500-testdata[[#This Row],[streak]],0)</f>
        <v>0</v>
      </c>
      <c r="R501" s="10">
        <f>(R500+testdata[[#This Row],[sGain]])/2</f>
        <v>2.7512380780042394</v>
      </c>
      <c r="S501" s="10">
        <f>(S500+testdata[[#This Row],[sLoss]])/2</f>
        <v>0.25209840040873144</v>
      </c>
      <c r="T501" s="10">
        <f>testdata[[#This Row],[avgSgain]]/testdata[[#This Row],[avgSLoss]]</f>
        <v>10.913349999617649</v>
      </c>
      <c r="U501" s="10">
        <f>100-100/(1+testdata[[#This Row],[sRS]])</f>
        <v>91.606055391371072</v>
      </c>
      <c r="V501" s="19">
        <f>100*IF(testdata[[#This Row],[pctGain]]&gt;MAX(N401:N500),1,IF(testdata[[#This Row],[pctGain]]&lt;MIN(N401:N500),0,COUNTIF(N401:N500,"&lt;"&amp;testdata[[#This Row],[pctGain]])))/100</f>
        <v>85</v>
      </c>
      <c r="W501" s="19">
        <f>(testdata[[#This Row],[rsi(3)]]+testdata[[#This Row],[sRSI(2)]]+testdata[[#This Row],[pctRank(100)]])/3</f>
        <v>79.311958004915184</v>
      </c>
    </row>
    <row r="502" spans="1:23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IF(testdata[[#This Row],[close]]&gt;F501,testdata[[#This Row],[close]]-F501,0)</f>
        <v>0</v>
      </c>
      <c r="I502" s="2">
        <f>IF(testdata[[#This Row],[close]]&lt;F501,F501-testdata[[#This Row],[close]],0)</f>
        <v>0.31000000000000227</v>
      </c>
      <c r="J502" s="2">
        <f>(J501*2+testdata[[#This Row],[gain]])/3</f>
        <v>2.1410120949933797</v>
      </c>
      <c r="K502" s="2">
        <f>(K501*2+testdata[[#This Row],[loss]])/3</f>
        <v>1.4533018788360634</v>
      </c>
      <c r="L502" s="10">
        <f>testdata[[#This Row],[avgGain]]/testdata[[#This Row],[avgLoss]]</f>
        <v>1.4732053444450903</v>
      </c>
      <c r="M502" s="10">
        <f>100-100/(1+testdata[[#This Row],[rs]])</f>
        <v>59.566640827214911</v>
      </c>
      <c r="N502" s="12">
        <f>(testdata[[#This Row],[close]]-F501)/F501</f>
        <v>-1.2733097839480912E-3</v>
      </c>
      <c r="O502" s="1">
        <f>IF(AND(O501&gt;=0,testdata[[#This Row],[pctGain]]&gt;0),O501+1,IF(AND(O501&lt;=0,testdata[[#This Row],[pctGain]]&lt;0),O501-1,IF(AND(O501&lt;0,testdata[[#This Row],[pctGain]]&gt;0),1,IF(AND(O501&gt;0,testdata[[#This Row],[pctGain]]&lt;0),-1,0))))</f>
        <v>-1</v>
      </c>
      <c r="P502" s="1">
        <f>IF(testdata[[#This Row],[streak]]&gt;O501,testdata[[#This Row],[streak]]-O501,0)</f>
        <v>0</v>
      </c>
      <c r="Q502" s="1">
        <f>IF(testdata[[#This Row],[streak]]&lt;O501,O501-testdata[[#This Row],[streak]],0)</f>
        <v>3</v>
      </c>
      <c r="R502" s="10">
        <f>(R501+testdata[[#This Row],[sGain]])/2</f>
        <v>1.3756190390021197</v>
      </c>
      <c r="S502" s="10">
        <f>(S501+testdata[[#This Row],[sLoss]])/2</f>
        <v>1.6260492002043656</v>
      </c>
      <c r="T502" s="10">
        <f>testdata[[#This Row],[avgSgain]]/testdata[[#This Row],[avgSLoss]]</f>
        <v>0.84598857084350754</v>
      </c>
      <c r="U502" s="10">
        <f>100-100/(1+testdata[[#This Row],[sRS]])</f>
        <v>45.82848367565682</v>
      </c>
      <c r="V502" s="19">
        <f>100*IF(testdata[[#This Row],[pctGain]]&gt;MAX(N402:N501),1,IF(testdata[[#This Row],[pctGain]]&lt;MIN(N402:N501),0,COUNTIF(N402:N501,"&lt;"&amp;testdata[[#This Row],[pctGain]])))/100</f>
        <v>44</v>
      </c>
      <c r="W502" s="19">
        <f>(testdata[[#This Row],[rsi(3)]]+testdata[[#This Row],[sRSI(2)]]+testdata[[#This Row],[pctRank(100)]])/3</f>
        <v>49.798374834290577</v>
      </c>
    </row>
    <row r="503" spans="1:23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IF(testdata[[#This Row],[close]]&gt;F502,testdata[[#This Row],[close]]-F502,0)</f>
        <v>2.1299999999999955</v>
      </c>
      <c r="I503" s="2">
        <f>IF(testdata[[#This Row],[close]]&lt;F502,F502-testdata[[#This Row],[close]],0)</f>
        <v>0</v>
      </c>
      <c r="J503" s="2">
        <f>(J502*2+testdata[[#This Row],[gain]])/3</f>
        <v>2.1373413966622516</v>
      </c>
      <c r="K503" s="2">
        <f>(K502*2+testdata[[#This Row],[loss]])/3</f>
        <v>0.96886791922404225</v>
      </c>
      <c r="L503" s="10">
        <f>testdata[[#This Row],[avgGain]]/testdata[[#This Row],[avgLoss]]</f>
        <v>2.206019369878641</v>
      </c>
      <c r="M503" s="10">
        <f>100-100/(1+testdata[[#This Row],[rs]])</f>
        <v>68.808672542803336</v>
      </c>
      <c r="N503" s="12">
        <f>(testdata[[#This Row],[close]]-F502)/F502</f>
        <v>8.7600246761258289E-3</v>
      </c>
      <c r="O503" s="1">
        <f>IF(AND(O502&gt;=0,testdata[[#This Row],[pctGain]]&gt;0),O502+1,IF(AND(O502&lt;=0,testdata[[#This Row],[pctGain]]&lt;0),O502-1,IF(AND(O502&lt;0,testdata[[#This Row],[pctGain]]&gt;0),1,IF(AND(O502&gt;0,testdata[[#This Row],[pctGain]]&lt;0),-1,0))))</f>
        <v>1</v>
      </c>
      <c r="P503" s="1">
        <f>IF(testdata[[#This Row],[streak]]&gt;O502,testdata[[#This Row],[streak]]-O502,0)</f>
        <v>2</v>
      </c>
      <c r="Q503" s="1">
        <f>IF(testdata[[#This Row],[streak]]&lt;O502,O502-testdata[[#This Row],[streak]],0)</f>
        <v>0</v>
      </c>
      <c r="R503" s="10">
        <f>(R502+testdata[[#This Row],[sGain]])/2</f>
        <v>1.6878095195010598</v>
      </c>
      <c r="S503" s="10">
        <f>(S502+testdata[[#This Row],[sLoss]])/2</f>
        <v>0.8130246001021828</v>
      </c>
      <c r="T503" s="10">
        <f>testdata[[#This Row],[avgSgain]]/testdata[[#This Row],[avgSLoss]]</f>
        <v>2.0759636538536865</v>
      </c>
      <c r="U503" s="10">
        <f>100-100/(1+testdata[[#This Row],[sRS]])</f>
        <v>67.489862932965366</v>
      </c>
      <c r="V503" s="19">
        <f>100*IF(testdata[[#This Row],[pctGain]]&gt;MAX(N403:N502),1,IF(testdata[[#This Row],[pctGain]]&lt;MIN(N403:N502),0,COUNTIF(N403:N502,"&lt;"&amp;testdata[[#This Row],[pctGain]])))/100</f>
        <v>88</v>
      </c>
      <c r="W503" s="19">
        <f>(testdata[[#This Row],[rsi(3)]]+testdata[[#This Row],[sRSI(2)]]+testdata[[#This Row],[pctRank(100)]])/3</f>
        <v>74.766178491922901</v>
      </c>
    </row>
  </sheetData>
  <conditionalFormatting sqref="N2:N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ConnorsRSI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2021-10-11T00:18:49Z</dcterms:modified>
</cp:coreProperties>
</file>