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avis\OneDrive\Repositórios\Moer\moer\database-archives\"/>
    </mc:Choice>
  </mc:AlternateContent>
  <xr:revisionPtr revIDLastSave="0" documentId="13_ncr:1_{32E8084B-D1CA-4254-A655-D7B2193F08E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extracao" sheetId="1" r:id="rId1"/>
    <sheet name="dim_cafes" sheetId="5" r:id="rId2"/>
    <sheet name="dim_moedor" sheetId="6" r:id="rId3"/>
    <sheet name="dim_metodo" sheetId="4" r:id="rId4"/>
  </sheets>
  <definedNames>
    <definedName name="DadosExternos_1" localSheetId="3">dim_metodo!$A$1:$B$3</definedName>
    <definedName name="DadosExternos_2" localSheetId="1" hidden="1">dim_cafes!$A$1:$L$2</definedName>
    <definedName name="DadosExternos_2" localSheetId="2" hidden="1">dim_moedor!$A$1:$B$2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D2" i="1"/>
  <c r="D4" i="1"/>
  <c r="D5" i="1"/>
  <c r="D6" i="1"/>
  <c r="D7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D464ED-18A7-4E1E-873E-1486E5AC1D0F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  <connection id="2" xr16:uid="{70ABDE30-22FC-4AC2-B5FE-0838AE581748}" keepAlive="1" name="Consulta - Consulta2" description="Conexão com a consulta 'Consulta2' na pasta de trabalho." type="5" refreshedVersion="8" backgroun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<sst xmlns="http://schemas.openxmlformats.org/spreadsheetml/2006/main" count="71" uniqueCount="60">
  <si>
    <t>id_equipamento_pk</t>
  </si>
  <si>
    <t>ds_nome</t>
  </si>
  <si>
    <t>Aeropress</t>
  </si>
  <si>
    <t>Hario V60 acrilico</t>
  </si>
  <si>
    <t>Kingrinder K6</t>
  </si>
  <si>
    <t>id_cafe_pk</t>
  </si>
  <si>
    <t>id_torrefacao_fk</t>
  </si>
  <si>
    <t>vl_altitude</t>
  </si>
  <si>
    <t>ds_nome_cafe</t>
  </si>
  <si>
    <t>ds_tipo</t>
  </si>
  <si>
    <t>ds_torra</t>
  </si>
  <si>
    <t>ds_metodo_processamento</t>
  </si>
  <si>
    <t>ds_variedade</t>
  </si>
  <si>
    <t>ds_municipio</t>
  </si>
  <si>
    <t>ds_uf</t>
  </si>
  <si>
    <t>dt_dia_compra</t>
  </si>
  <si>
    <t>dt_dia_torra</t>
  </si>
  <si>
    <t>Frutas Amarelas</t>
  </si>
  <si>
    <t>Arábica</t>
  </si>
  <si>
    <t>Média clara</t>
  </si>
  <si>
    <t>Honey</t>
  </si>
  <si>
    <t>Catuaí Vermelho</t>
  </si>
  <si>
    <t>Domingos Martins</t>
  </si>
  <si>
    <t>ES</t>
  </si>
  <si>
    <t>id_extracao_pk</t>
  </si>
  <si>
    <t>id_moedor_fk</t>
  </si>
  <si>
    <t>Moedor</t>
  </si>
  <si>
    <t>id_metodo_fk</t>
  </si>
  <si>
    <t>Método</t>
  </si>
  <si>
    <t>id_cafe_fk</t>
  </si>
  <si>
    <t>vl_peso_cafe</t>
  </si>
  <si>
    <t>vl_nota</t>
  </si>
  <si>
    <t>vl_pesoagua</t>
  </si>
  <si>
    <t>vl_temperatura</t>
  </si>
  <si>
    <t>vl_regulagem_moedor</t>
  </si>
  <si>
    <t>ds_sensorial</t>
  </si>
  <si>
    <t>ds_corpo</t>
  </si>
  <si>
    <t>dt_dia_extracao</t>
  </si>
  <si>
    <t>ts_tempo_extracao</t>
  </si>
  <si>
    <t>20.50</t>
  </si>
  <si>
    <t>301.00</t>
  </si>
  <si>
    <t>97.00</t>
  </si>
  <si>
    <t>Frutas amarelas</t>
  </si>
  <si>
    <t>Macio</t>
  </si>
  <si>
    <t>00:03:01.0000000</t>
  </si>
  <si>
    <t>Rapadura</t>
  </si>
  <si>
    <t>Médio</t>
  </si>
  <si>
    <t>20.90</t>
  </si>
  <si>
    <t>305.2</t>
  </si>
  <si>
    <t>94.4</t>
  </si>
  <si>
    <t>00:03:40.0000000</t>
  </si>
  <si>
    <t>17.0</t>
  </si>
  <si>
    <t>98.</t>
  </si>
  <si>
    <t>Chocolate Amargo</t>
  </si>
  <si>
    <t>Encorpado</t>
  </si>
  <si>
    <t>00:00:30.0000000</t>
  </si>
  <si>
    <t>90.</t>
  </si>
  <si>
    <t>20.3</t>
  </si>
  <si>
    <t>Fruatas Amarelas</t>
  </si>
  <si>
    <t>00:03:12.0000000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</si>
</sst>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22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numFmt numFmtId="3" formatCode="#,##0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EB2FF0B2-3D51-4AE1-80FB-ADED6B920E31}" autoFormatId="16" applyNumberFormats="0" applyBorderFormats="0" applyFontFormats="0" applyPatternFormats="0" applyAlignmentFormats="0" applyWidthHeightFormats="0">
  <queryTableRefresh nextId="13">
    <queryTableFields count="12">
      <queryTableField id="1" name="id_cafe_pk" tableColumnId="1"/>
      <queryTableField id="2" name="id_torrefacao_fk" tableColumnId="2"/>
      <queryTableField id="3" name="vl_altitude" tableColumnId="3"/>
      <queryTableField id="4" name="ds_nome_cafe" tableColumnId="4"/>
      <queryTableField id="5" name="ds_tipo" tableColumnId="5"/>
      <queryTableField id="6" name="ds_torra" tableColumnId="6"/>
      <queryTableField id="7" name="ds_metodo_processamento" tableColumnId="7"/>
      <queryTableField id="8" name="ds_variedade" tableColumnId="8"/>
      <queryTableField id="9" name="ds_municipio" tableColumnId="9"/>
      <queryTableField id="10" name="ds_uf" tableColumnId="10"/>
      <queryTableField id="11" name="dt_dia_compra" tableColumnId="11"/>
      <queryTableField id="12" name="dt_dia_torr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870F548-0C9C-4FFE-A79A-8A0E55DF0288}" autoFormatId="16" applyNumberFormats="0" applyBorderFormats="0" applyFontFormats="0" applyPatternFormats="0" applyAlignmentFormats="0" applyWidthHeightFormats="0">
  <queryTableRefresh nextId="3">
    <queryTableFields count="2">
      <queryTableField id="1" name="id_equipamento_pk" tableColumnId="1"/>
      <queryTableField id="2" name="ds_nom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1:O7" totalsRowShown="0">
  <autoFilter ref="A1:O7" xr:uid="{00000000-0009-0000-0100-000004000000}"/>
  <tableColumns count="15">
    <tableColumn id="1" xr3:uid="{00000000-0010-0000-0000-000001000000}" name="id_extracao_pk"/>
    <tableColumn id="2" xr3:uid="{00000000-0010-0000-0000-000002000000}" name="id_moedor_fk" dataDxfId="0">
      <calculatedColumnFormula>_xlfn.XLOOKUP(Tabela4[[#This Row],[Moedor]],dim_moedor!B:B,dim_moedor!A:A)</calculatedColumnFormula>
    </tableColumn>
    <tableColumn id="3" xr3:uid="{00000000-0010-0000-0000-000003000000}" name="Moedor"/>
    <tableColumn id="4" xr3:uid="{00000000-0010-0000-0000-000004000000}" name="id_metodo_fk">
      <calculatedColumnFormula>_xlfn.XLOOKUP(E:E,dim_metodo!B:B,dim_metodo!A:A)</calculatedColumnFormula>
    </tableColumn>
    <tableColumn id="5" xr3:uid="{00000000-0010-0000-0000-000005000000}" name="Método"/>
    <tableColumn id="6" xr3:uid="{00000000-0010-0000-0000-000006000000}" name="id_cafe_fk"/>
    <tableColumn id="7" xr3:uid="{00000000-0010-0000-0000-000007000000}" name="vl_peso_cafe"/>
    <tableColumn id="8" xr3:uid="{00000000-0010-0000-0000-000008000000}" name="vl_nota"/>
    <tableColumn id="9" xr3:uid="{00000000-0010-0000-0000-000009000000}" name="vl_pesoagua"/>
    <tableColumn id="10" xr3:uid="{00000000-0010-0000-0000-00000A000000}" name="vl_temperatura"/>
    <tableColumn id="11" xr3:uid="{00000000-0010-0000-0000-00000B000000}" name="vl_regulagem_moedor"/>
    <tableColumn id="12" xr3:uid="{00000000-0010-0000-0000-00000C000000}" name="ds_sensorial"/>
    <tableColumn id="13" xr3:uid="{00000000-0010-0000-0000-00000D000000}" name="ds_corpo"/>
    <tableColumn id="14" xr3:uid="{00000000-0010-0000-0000-00000E000000}" name="dt_dia_extracao"/>
    <tableColumn id="15" xr3:uid="{00000000-0010-0000-0000-00000F000000}" name="ts_tempo_extracao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651B87-CC8E-430D-B7DB-78828B230853}" name="Consulta1" displayName="Consulta1" ref="A1:L2" tableType="queryTable" totalsRowShown="0">
  <autoFilter ref="A1:L2" xr:uid="{C0651B87-CC8E-430D-B7DB-78828B230853}"/>
  <tableColumns count="12">
    <tableColumn id="1" xr3:uid="{7472F18B-8DDF-4909-A0F0-4D3C997D0B35}" uniqueName="1" name="id_cafe_pk" queryTableFieldId="1"/>
    <tableColumn id="2" xr3:uid="{122E152A-E3FA-4E3D-9676-4497CBA77888}" uniqueName="2" name="id_torrefacao_fk" queryTableFieldId="2"/>
    <tableColumn id="3" xr3:uid="{226520BC-9A69-41F7-B911-D69418C697D3}" uniqueName="3" name="vl_altitude" queryTableFieldId="3"/>
    <tableColumn id="4" xr3:uid="{E3180207-EF12-4816-AAB5-7E454DC9DC54}" uniqueName="4" name="ds_nome_cafe" queryTableFieldId="4" dataDxfId="10"/>
    <tableColumn id="5" xr3:uid="{2022818D-F81A-4002-AF07-1C98DED35612}" uniqueName="5" name="ds_tipo" queryTableFieldId="5" dataDxfId="9"/>
    <tableColumn id="6" xr3:uid="{7AB23CEE-F511-4B70-85A5-5034E6C06569}" uniqueName="6" name="ds_torra" queryTableFieldId="6" dataDxfId="8"/>
    <tableColumn id="7" xr3:uid="{E123F682-BD28-4FDA-82AE-4B8E9C63D8F5}" uniqueName="7" name="ds_metodo_processamento" queryTableFieldId="7" dataDxfId="7"/>
    <tableColumn id="8" xr3:uid="{2D38CA93-9B6E-403D-A39D-6A8896779BB7}" uniqueName="8" name="ds_variedade" queryTableFieldId="8" dataDxfId="6"/>
    <tableColumn id="9" xr3:uid="{52CBE270-06D5-462C-9D24-4C5CCBA3B778}" uniqueName="9" name="ds_municipio" queryTableFieldId="9" dataDxfId="5"/>
    <tableColumn id="10" xr3:uid="{28FBBE0C-F99C-4D9E-84B5-9E88FA96630D}" uniqueName="10" name="ds_uf" queryTableFieldId="10" dataDxfId="4"/>
    <tableColumn id="11" xr3:uid="{74C344D5-5316-41C4-B823-C07BADB94047}" uniqueName="11" name="dt_dia_compra" queryTableFieldId="11" dataDxfId="3"/>
    <tableColumn id="12" xr3:uid="{4587875E-0176-4A9F-A220-260E02F39680}" uniqueName="12" name="dt_dia_torra" queryTableFieldId="1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F801E3-13A3-4351-84DF-8E87245A8ED7}" name="Consulta2" displayName="Consulta2" ref="A1:B2" tableType="queryTable" totalsRowShown="0">
  <autoFilter ref="A1:B2" xr:uid="{A5F801E3-13A3-4351-84DF-8E87245A8ED7}"/>
  <tableColumns count="2">
    <tableColumn id="1" xr3:uid="{827AF488-1222-4EE7-BC09-318001335425}" uniqueName="1" name="id_equipamento_pk" queryTableFieldId="1"/>
    <tableColumn id="2" xr3:uid="{301BAA19-EC3E-4D19-AC81-873E311AF4AC}" uniqueName="2" name="ds_nome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im_metodo" displayName="dim_metodo" ref="A1:B3" totalsRowShown="0">
  <autoFilter ref="A1:B3" xr:uid="{00000000-0009-0000-0100-000001000000}"/>
  <tableColumns count="2">
    <tableColumn id="1" xr3:uid="{00000000-0010-0000-0300-000001000000}" name="id_equipamento_pk"/>
    <tableColumn id="2" xr3:uid="{00000000-0010-0000-0300-000002000000}" name="ds_no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47"/>
  <sheetViews>
    <sheetView tabSelected="1" workbookViewId="0">
      <selection activeCell="M13" sqref="M13"/>
    </sheetView>
  </sheetViews>
  <sheetFormatPr defaultRowHeight="15" x14ac:dyDescent="0.25"/>
  <cols>
    <col min="1" max="1" width="16.7109375" style="1" bestFit="1" customWidth="1"/>
    <col min="2" max="2" width="15.5703125" style="1" bestFit="1" customWidth="1"/>
    <col min="3" max="3" width="12.7109375" bestFit="1" customWidth="1"/>
    <col min="4" max="4" width="15.5703125" style="1" bestFit="1" customWidth="1"/>
    <col min="5" max="5" width="16.7109375" bestFit="1" customWidth="1"/>
    <col min="6" max="6" width="12.28515625" style="1" bestFit="1" customWidth="1"/>
    <col min="7" max="7" width="14.85546875" bestFit="1" customWidth="1"/>
    <col min="8" max="8" width="9.7109375" style="1" bestFit="1" customWidth="1"/>
    <col min="9" max="9" width="14.28515625" bestFit="1" customWidth="1"/>
    <col min="10" max="10" width="17" bestFit="1" customWidth="1"/>
    <col min="11" max="11" width="23.28515625" style="1" bestFit="1" customWidth="1"/>
    <col min="12" max="12" width="15.5703125" bestFit="1" customWidth="1"/>
    <col min="13" max="13" width="11.42578125" bestFit="1" customWidth="1"/>
    <col min="14" max="14" width="17.42578125" style="4" bestFit="1" customWidth="1"/>
    <col min="15" max="15" width="20.5703125" bestFit="1" customWidth="1"/>
  </cols>
  <sheetData>
    <row r="1" spans="1:18" ht="18.75" customHeight="1" x14ac:dyDescent="0.25">
      <c r="A1" s="1" t="s">
        <v>24</v>
      </c>
      <c r="B1" s="1" t="s">
        <v>25</v>
      </c>
      <c r="C1" t="s">
        <v>26</v>
      </c>
      <c r="D1" s="1" t="s">
        <v>27</v>
      </c>
      <c r="E1" t="s">
        <v>28</v>
      </c>
      <c r="F1" s="1" t="s">
        <v>29</v>
      </c>
      <c r="G1" t="s">
        <v>30</v>
      </c>
      <c r="H1" s="1" t="s">
        <v>31</v>
      </c>
      <c r="I1" t="s">
        <v>32</v>
      </c>
      <c r="J1" t="s">
        <v>33</v>
      </c>
      <c r="K1" s="1" t="s">
        <v>34</v>
      </c>
      <c r="L1" t="s">
        <v>35</v>
      </c>
      <c r="M1" t="s">
        <v>36</v>
      </c>
      <c r="N1" s="4" t="s">
        <v>37</v>
      </c>
      <c r="O1" t="s">
        <v>38</v>
      </c>
    </row>
    <row r="2" spans="1:18" ht="18.75" customHeight="1" x14ac:dyDescent="0.25">
      <c r="A2" s="2">
        <v>1</v>
      </c>
      <c r="B2" s="2">
        <f>_xlfn.XLOOKUP(Tabela4[[#This Row],[Moedor]],dim_moedor!B:B,dim_moedor!A:A)</f>
        <v>1</v>
      </c>
      <c r="C2" t="s">
        <v>4</v>
      </c>
      <c r="D2" s="2">
        <f>_xlfn.XLOOKUP(E:E,dim_metodo!B:B,dim_metodo!A:A)</f>
        <v>3</v>
      </c>
      <c r="E2" t="s">
        <v>3</v>
      </c>
      <c r="F2" s="2">
        <v>1</v>
      </c>
      <c r="G2" t="s">
        <v>39</v>
      </c>
      <c r="H2" s="2">
        <v>3</v>
      </c>
      <c r="I2" t="s">
        <v>40</v>
      </c>
      <c r="J2" t="s">
        <v>41</v>
      </c>
      <c r="K2" s="2">
        <v>100</v>
      </c>
      <c r="L2" t="s">
        <v>42</v>
      </c>
      <c r="M2" t="s">
        <v>43</v>
      </c>
      <c r="N2" s="5">
        <v>45528</v>
      </c>
      <c r="O2" t="s">
        <v>44</v>
      </c>
    </row>
    <row r="3" spans="1:18" ht="18.75" customHeight="1" x14ac:dyDescent="0.25">
      <c r="A3" s="1">
        <v>9</v>
      </c>
      <c r="B3" s="2">
        <f>_xlfn.XLOOKUP(Tabela4[[#This Row],[Moedor]],dim_moedor!B:B,dim_moedor!A:A)</f>
        <v>1</v>
      </c>
      <c r="C3" t="s">
        <v>4</v>
      </c>
      <c r="D3" s="2">
        <f>_xlfn.XLOOKUP(E:E,dim_metodo!B:B,dim_metodo!A:A)</f>
        <v>3</v>
      </c>
      <c r="E3" t="s">
        <v>3</v>
      </c>
      <c r="F3" s="1">
        <v>1</v>
      </c>
      <c r="G3" t="s">
        <v>47</v>
      </c>
      <c r="H3" s="1">
        <v>4</v>
      </c>
      <c r="I3" t="s">
        <v>48</v>
      </c>
      <c r="J3" t="s">
        <v>49</v>
      </c>
      <c r="K3" s="1">
        <v>100</v>
      </c>
      <c r="L3" t="s">
        <v>45</v>
      </c>
      <c r="M3" t="s">
        <v>46</v>
      </c>
      <c r="N3" s="7">
        <v>45531</v>
      </c>
      <c r="O3" t="s">
        <v>50</v>
      </c>
    </row>
    <row r="4" spans="1:18" ht="18.75" customHeight="1" x14ac:dyDescent="0.25">
      <c r="A4" s="1">
        <v>11</v>
      </c>
      <c r="B4" s="2">
        <f>_xlfn.XLOOKUP(Tabela4[[#This Row],[Moedor]],dim_moedor!B:B,dim_moedor!A:A)</f>
        <v>1</v>
      </c>
      <c r="C4" t="s">
        <v>4</v>
      </c>
      <c r="D4" s="2">
        <f>_xlfn.XLOOKUP(E:E,dim_metodo!B:B,dim_metodo!A:A)</f>
        <v>2</v>
      </c>
      <c r="E4" t="s">
        <v>2</v>
      </c>
      <c r="F4" s="1">
        <v>1</v>
      </c>
      <c r="G4" t="s">
        <v>51</v>
      </c>
      <c r="H4" s="1">
        <v>4</v>
      </c>
      <c r="I4">
        <v>190</v>
      </c>
      <c r="J4" t="s">
        <v>52</v>
      </c>
      <c r="K4" s="1">
        <v>80</v>
      </c>
      <c r="L4" t="s">
        <v>53</v>
      </c>
      <c r="M4" t="s">
        <v>54</v>
      </c>
      <c r="N4" s="7">
        <v>45532</v>
      </c>
      <c r="O4" t="s">
        <v>55</v>
      </c>
    </row>
    <row r="5" spans="1:18" ht="18.75" customHeight="1" x14ac:dyDescent="0.25">
      <c r="A5" s="1">
        <v>12</v>
      </c>
      <c r="B5" s="2">
        <f>_xlfn.XLOOKUP(Tabela4[[#This Row],[Moedor]],dim_moedor!B:B,dim_moedor!A:A)</f>
        <v>1</v>
      </c>
      <c r="C5" t="s">
        <v>4</v>
      </c>
      <c r="D5" s="2">
        <f>_xlfn.XLOOKUP(E:E,dim_metodo!B:B,dim_metodo!A:A)</f>
        <v>3</v>
      </c>
      <c r="E5" t="s">
        <v>3</v>
      </c>
      <c r="F5" s="1">
        <v>1</v>
      </c>
      <c r="G5" t="s">
        <v>57</v>
      </c>
      <c r="H5" s="1">
        <v>4</v>
      </c>
      <c r="I5">
        <v>300</v>
      </c>
      <c r="J5" t="s">
        <v>56</v>
      </c>
      <c r="K5" s="1">
        <v>100</v>
      </c>
      <c r="L5" t="s">
        <v>58</v>
      </c>
      <c r="M5" t="s">
        <v>43</v>
      </c>
      <c r="N5" s="4">
        <v>45533</v>
      </c>
      <c r="O5" t="s">
        <v>59</v>
      </c>
    </row>
    <row r="6" spans="1:18" ht="18.75" customHeight="1" x14ac:dyDescent="0.25">
      <c r="B6" s="2">
        <f>_xlfn.XLOOKUP(Tabela4[[#This Row],[Moedor]],dim_moedor!B:B,dim_moedor!A:A)</f>
        <v>0</v>
      </c>
      <c r="D6" s="2">
        <f>_xlfn.XLOOKUP(E:E,dim_metodo!B:B,dim_metodo!A:A)</f>
        <v>0</v>
      </c>
      <c r="R6" s="8"/>
    </row>
    <row r="7" spans="1:18" ht="18.75" customHeight="1" x14ac:dyDescent="0.25">
      <c r="B7" s="2">
        <f>_xlfn.XLOOKUP(Tabela4[[#This Row],[Moedor]],dim_moedor!B:B,dim_moedor!A:A)</f>
        <v>0</v>
      </c>
      <c r="D7" s="2">
        <f>_xlfn.XLOOKUP(E:E,dim_metodo!B:B,dim_metodo!A:A)</f>
        <v>0</v>
      </c>
      <c r="O7" s="8"/>
    </row>
    <row r="8" spans="1:18" ht="18.75" customHeight="1" x14ac:dyDescent="0.25"/>
    <row r="9" spans="1:18" ht="18.75" customHeight="1" x14ac:dyDescent="0.25"/>
    <row r="10" spans="1:18" ht="18.75" customHeight="1" x14ac:dyDescent="0.25"/>
    <row r="11" spans="1:18" ht="18.75" customHeight="1" x14ac:dyDescent="0.25">
      <c r="C11" s="8"/>
    </row>
    <row r="12" spans="1:18" ht="18.75" customHeight="1" x14ac:dyDescent="0.25">
      <c r="L12" s="6"/>
    </row>
    <row r="13" spans="1:18" ht="18.75" customHeight="1" x14ac:dyDescent="0.25"/>
    <row r="14" spans="1:18" ht="18.75" customHeight="1" x14ac:dyDescent="0.25"/>
    <row r="15" spans="1:18" ht="18.75" customHeight="1" x14ac:dyDescent="0.25"/>
    <row r="16" spans="1:18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831EB05-3FD2-47B3-8619-C8B878A95305}">
          <x14:formula1>
            <xm:f>#REF!</xm:f>
          </x14:formula1>
          <xm:sqref>C4:C5 C7</xm:sqref>
        </x14:dataValidation>
        <x14:dataValidation type="list" allowBlank="1" showInputMessage="1" showErrorMessage="1" xr:uid="{7880E954-C84C-4E3A-8D90-2BCB5FD00558}">
          <x14:formula1>
            <xm:f>dim_metodo!$B$2:$B$3</xm:f>
          </x14:formula1>
          <xm:sqref>E4:E7</xm:sqref>
        </x14:dataValidation>
        <x14:dataValidation type="list" allowBlank="1" showInputMessage="1" showErrorMessage="1" xr:uid="{4EED31C0-147D-45E0-9BE1-1E3CFAE2D96D}">
          <x14:formula1>
            <xm:f>dim_moedor!$B$2:$B$1048576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10E0-A39D-4D21-A9DE-7AFF8E81BA11}">
  <dimension ref="A1:L2"/>
  <sheetViews>
    <sheetView workbookViewId="0">
      <selection activeCell="G10" sqref="G10"/>
    </sheetView>
  </sheetViews>
  <sheetFormatPr defaultRowHeight="15" x14ac:dyDescent="0.25"/>
  <cols>
    <col min="1" max="1" width="12.85546875" bestFit="1" customWidth="1"/>
    <col min="2" max="2" width="18" bestFit="1" customWidth="1"/>
    <col min="3" max="3" width="12.85546875" bestFit="1" customWidth="1"/>
    <col min="4" max="4" width="16.28515625" bestFit="1" customWidth="1"/>
    <col min="5" max="5" width="9.85546875" bestFit="1" customWidth="1"/>
    <col min="6" max="6" width="11.140625" bestFit="1" customWidth="1"/>
    <col min="7" max="7" width="28.42578125" bestFit="1" customWidth="1"/>
    <col min="8" max="8" width="15.85546875" bestFit="1" customWidth="1"/>
    <col min="9" max="9" width="17.28515625" bestFit="1" customWidth="1"/>
    <col min="10" max="10" width="8.140625" bestFit="1" customWidth="1"/>
    <col min="11" max="11" width="16.5703125" bestFit="1" customWidth="1"/>
    <col min="12" max="12" width="15.8554687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</v>
      </c>
      <c r="B2">
        <v>1</v>
      </c>
      <c r="C2">
        <v>930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3">
        <v>45523</v>
      </c>
      <c r="L2" s="3">
        <v>45510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26CE-5103-4395-AE65-ADDC2FA4AF04}">
  <dimension ref="A1:B2"/>
  <sheetViews>
    <sheetView workbookViewId="0">
      <selection activeCell="A2" sqref="A2"/>
    </sheetView>
  </sheetViews>
  <sheetFormatPr defaultRowHeight="15" x14ac:dyDescent="0.25"/>
  <cols>
    <col min="1" max="1" width="21.42578125" bestFit="1" customWidth="1"/>
    <col min="2" max="2" width="12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9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30"/>
  <sheetViews>
    <sheetView workbookViewId="0">
      <selection activeCell="F20" sqref="F20"/>
    </sheetView>
  </sheetViews>
  <sheetFormatPr defaultRowHeight="15" x14ac:dyDescent="0.25"/>
  <cols>
    <col min="1" max="1" width="21.140625" style="1" bestFit="1" customWidth="1"/>
    <col min="2" max="2" width="16.7109375" bestFit="1" customWidth="1"/>
  </cols>
  <sheetData>
    <row r="1" spans="1:2" ht="18.75" customHeight="1" x14ac:dyDescent="0.25">
      <c r="A1" s="1" t="s">
        <v>0</v>
      </c>
      <c r="B1" t="s">
        <v>1</v>
      </c>
    </row>
    <row r="2" spans="1:2" ht="18.75" customHeight="1" x14ac:dyDescent="0.25">
      <c r="A2" s="2">
        <v>2</v>
      </c>
      <c r="B2" t="s">
        <v>2</v>
      </c>
    </row>
    <row r="3" spans="1:2" ht="18.75" customHeight="1" x14ac:dyDescent="0.25">
      <c r="A3" s="2">
        <v>3</v>
      </c>
      <c r="B3" t="s">
        <v>3</v>
      </c>
    </row>
    <row r="4" spans="1:2" ht="18.75" customHeight="1" x14ac:dyDescent="0.25"/>
    <row r="5" spans="1:2" ht="18.75" customHeight="1" x14ac:dyDescent="0.25"/>
    <row r="6" spans="1:2" ht="18.75" customHeight="1" x14ac:dyDescent="0.25"/>
    <row r="7" spans="1:2" ht="18.75" customHeight="1" x14ac:dyDescent="0.25"/>
    <row r="8" spans="1:2" ht="18.75" customHeight="1" x14ac:dyDescent="0.25"/>
    <row r="9" spans="1:2" ht="18.75" customHeight="1" x14ac:dyDescent="0.25"/>
    <row r="10" spans="1:2" ht="18.75" customHeight="1" x14ac:dyDescent="0.25"/>
    <row r="11" spans="1:2" ht="18.75" customHeight="1" x14ac:dyDescent="0.25"/>
    <row r="12" spans="1:2" ht="18.75" customHeight="1" x14ac:dyDescent="0.25"/>
    <row r="13" spans="1:2" ht="18.75" customHeight="1" x14ac:dyDescent="0.25"/>
    <row r="14" spans="1:2" ht="18.75" customHeight="1" x14ac:dyDescent="0.25"/>
    <row r="15" spans="1:2" ht="18.75" customHeight="1" x14ac:dyDescent="0.25"/>
    <row r="16" spans="1:2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4 c 5 d 0 a - f e 1 c - 4 6 3 e - b 0 9 4 - c 7 3 c e c c 2 b 5 f 8 "   x m l n s = " h t t p : / / s c h e m a s . m i c r o s o f t . c o m / D a t a M a s h u p " > A A A A A D g E A A B Q S w M E F A A C A A g A r W 0 e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r W 0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t H l m 9 K v X o M g E A A N Y C A A A T A B w A R m 9 y b X V s Y X M v U 2 V j d G l v b j E u b S C i G A A o o B Q A A A A A A A A A A A A A A A A A A A A A A A A A A A C V U c F u w j A M v V f q P 0 T d A Z A Q E r t O n F j R D q A N O m m T O h S Z x B X R 0 r g k K d r + f q X l A A Q 2 z Q c n e o 6 d 9 / w c C q / I s K w 7 x w 9 x F E d u C x Y l m 5 J x t f Y w Z h O m 0 c c R a 2 J G x m M D Z D s 9 e g Q P G 3 D Y T z Q J 0 F t y / i N b z t P 3 l 1 W a Z c m Q J Y K K A r G 5 5 c s a 7 f c k y d J 5 O n 1 l u Z J c Q I G 8 + l z f 9 X U x Y G 0 M D 7 g n a 7 E A A c S L i + p e c 9 B e + V r i e U E 6 b q j E d m Z Q 8 a q i E G x + g Q A t 0 Z M k X l k S 6 B y U a H z Y u g e r U M I V D m V t l F C V C n v q 4 g L y X C r g g s o q o N G V z g j O V s 8 L l n f b X I 9 y u a F D V m U r 2 H W v k v U g j p Q 5 s e m a m f f / M d P t N H 5 V t l n F b 2 a 2 b u K u V l W 3 s M D U o z t / i j m Z c d T E u v z 2 l K 5 S d r S y 4 d t b E E q y v V u 6 f w B Q S w E C L Q A U A A I A C A C t b R 5 Z p V t Z N 6 Q A A A D 2 A A A A E g A A A A A A A A A A A A A A A A A A A A A A Q 2 9 u Z m l n L 1 B h Y 2 t h Z 2 U u e G 1 s U E s B A i 0 A F A A C A A g A r W 0 e W Q / K 6 a u k A A A A 6 Q A A A B M A A A A A A A A A A A A A A A A A 8 A A A A F t D b 2 5 0 Z W 5 0 X 1 R 5 c G V z X S 5 4 b W x Q S w E C L Q A U A A I A C A C t b R 5 Z v S r 1 6 D I B A A D W A g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F Q A A A A A A A C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z O T k w Z j Y t N z E 2 Y i 0 0 N T R j L W I 0 Y j M t M j M 2 O G Q w Y W Q y M W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X 2 N h Z m V f c G s m c X V v d D s s J n F 1 b 3 Q 7 a W R f d G 9 y c m V m Y W N h b 1 9 m a y Z x d W 9 0 O y w m c X V v d D t 2 b F 9 h b H R p d H V k Z S Z x d W 9 0 O y w m c X V v d D t k c 1 9 u b 2 1 l X 2 N h Z m U m c X V v d D s s J n F 1 b 3 Q 7 Z H N f d G l w b y Z x d W 9 0 O y w m c X V v d D t k c 1 9 0 b 3 J y Y S Z x d W 9 0 O y w m c X V v d D t k c 1 9 t Z X R v Z G 9 f c H J v Y 2 V z c 2 F t Z W 5 0 b y Z x d W 9 0 O y w m c X V v d D t k c 1 9 2 Y X J p Z W R h Z G U m c X V v d D s s J n F 1 b 3 Q 7 Z H N f b X V u a W N p c G l v J n F 1 b 3 Q 7 L C Z x d W 9 0 O 2 R z X 3 V m J n F 1 b 3 Q 7 L C Z x d W 9 0 O 2 R 0 X 2 R p Y V 9 j b 2 1 w c m E m c X V v d D s s J n F 1 b 3 Q 7 Z H R f Z G l h X 3 R v c n J h J n F 1 b 3 Q 7 X S I g L z 4 8 R W 5 0 c n k g V H l w Z T 0 i R m l s b E N v b H V t b l R 5 c G V z I i B W Y W x 1 Z T 0 i c 0 F n S U N C Z 1 l H Q m d Z R 0 J n Y 0 g i I C 8 + P E V u d H J 5 I F R 5 c G U 9 I k Z p b G x M Y X N 0 V X B k Y X R l Z C I g V m F s d W U 9 I m Q y M D I 0 L T A 4 L T M w V D E 2 O j Q 1 O j I 1 L j Y 4 M j A y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a W R f Y 2 F m Z V 9 w a y w w f S Z x d W 9 0 O y w m c X V v d D t T Z W N 0 a W 9 u M S 9 D b 2 5 z d W x 0 Y T E v Q X V 0 b 1 J l b W 9 2 Z W R D b 2 x 1 b W 5 z M S 5 7 a W R f d G 9 y c m V m Y W N h b 1 9 m a y w x f S Z x d W 9 0 O y w m c X V v d D t T Z W N 0 a W 9 u M S 9 D b 2 5 z d W x 0 Y T E v Q X V 0 b 1 J l b W 9 2 Z W R D b 2 x 1 b W 5 z M S 5 7 d m x f Y W x 0 a X R 1 Z G U s M n 0 m c X V v d D s s J n F 1 b 3 Q 7 U 2 V j d G l v b j E v Q 2 9 u c 3 V s d G E x L 0 F 1 d G 9 S Z W 1 v d m V k Q 2 9 s d W 1 u c z E u e 2 R z X 2 5 v b W V f Y 2 F m Z S w z f S Z x d W 9 0 O y w m c X V v d D t T Z W N 0 a W 9 u M S 9 D b 2 5 z d W x 0 Y T E v Q X V 0 b 1 J l b W 9 2 Z W R D b 2 x 1 b W 5 z M S 5 7 Z H N f d G l w b y w 0 f S Z x d W 9 0 O y w m c X V v d D t T Z W N 0 a W 9 u M S 9 D b 2 5 z d W x 0 Y T E v Q X V 0 b 1 J l b W 9 2 Z W R D b 2 x 1 b W 5 z M S 5 7 Z H N f d G 9 y c m E s N X 0 m c X V v d D s s J n F 1 b 3 Q 7 U 2 V j d G l v b j E v Q 2 9 u c 3 V s d G E x L 0 F 1 d G 9 S Z W 1 v d m V k Q 2 9 s d W 1 u c z E u e 2 R z X 2 1 l d G 9 k b 1 9 w c m 9 j Z X N z Y W 1 l b n R v L D Z 9 J n F 1 b 3 Q 7 L C Z x d W 9 0 O 1 N l Y 3 R p b 2 4 x L 0 N v b n N 1 b H R h M S 9 B d X R v U m V t b 3 Z l Z E N v b H V t b n M x L n t k c 1 9 2 Y X J p Z W R h Z G U s N 3 0 m c X V v d D s s J n F 1 b 3 Q 7 U 2 V j d G l v b j E v Q 2 9 u c 3 V s d G E x L 0 F 1 d G 9 S Z W 1 v d m V k Q 2 9 s d W 1 u c z E u e 2 R z X 2 1 1 b m l j a X B p b y w 4 f S Z x d W 9 0 O y w m c X V v d D t T Z W N 0 a W 9 u M S 9 D b 2 5 z d W x 0 Y T E v Q X V 0 b 1 J l b W 9 2 Z W R D b 2 x 1 b W 5 z M S 5 7 Z H N f d W Y s O X 0 m c X V v d D s s J n F 1 b 3 Q 7 U 2 V j d G l v b j E v Q 2 9 u c 3 V s d G E x L 0 F 1 d G 9 S Z W 1 v d m V k Q 2 9 s d W 1 u c z E u e 2 R 0 X 2 R p Y V 9 j b 2 1 w c m E s M T B 9 J n F 1 b 3 Q 7 L C Z x d W 9 0 O 1 N l Y 3 R p b 2 4 x L 0 N v b n N 1 b H R h M S 9 B d X R v U m V t b 3 Z l Z E N v b H V t b n M x L n t k d F 9 k a W F f d G 9 y c m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a W R f Y 2 F m Z V 9 w a y w w f S Z x d W 9 0 O y w m c X V v d D t T Z W N 0 a W 9 u M S 9 D b 2 5 z d W x 0 Y T E v Q X V 0 b 1 J l b W 9 2 Z W R D b 2 x 1 b W 5 z M S 5 7 a W R f d G 9 y c m V m Y W N h b 1 9 m a y w x f S Z x d W 9 0 O y w m c X V v d D t T Z W N 0 a W 9 u M S 9 D b 2 5 z d W x 0 Y T E v Q X V 0 b 1 J l b W 9 2 Z W R D b 2 x 1 b W 5 z M S 5 7 d m x f Y W x 0 a X R 1 Z G U s M n 0 m c X V v d D s s J n F 1 b 3 Q 7 U 2 V j d G l v b j E v Q 2 9 u c 3 V s d G E x L 0 F 1 d G 9 S Z W 1 v d m V k Q 2 9 s d W 1 u c z E u e 2 R z X 2 5 v b W V f Y 2 F m Z S w z f S Z x d W 9 0 O y w m c X V v d D t T Z W N 0 a W 9 u M S 9 D b 2 5 z d W x 0 Y T E v Q X V 0 b 1 J l b W 9 2 Z W R D b 2 x 1 b W 5 z M S 5 7 Z H N f d G l w b y w 0 f S Z x d W 9 0 O y w m c X V v d D t T Z W N 0 a W 9 u M S 9 D b 2 5 z d W x 0 Y T E v Q X V 0 b 1 J l b W 9 2 Z W R D b 2 x 1 b W 5 z M S 5 7 Z H N f d G 9 y c m E s N X 0 m c X V v d D s s J n F 1 b 3 Q 7 U 2 V j d G l v b j E v Q 2 9 u c 3 V s d G E x L 0 F 1 d G 9 S Z W 1 v d m V k Q 2 9 s d W 1 u c z E u e 2 R z X 2 1 l d G 9 k b 1 9 w c m 9 j Z X N z Y W 1 l b n R v L D Z 9 J n F 1 b 3 Q 7 L C Z x d W 9 0 O 1 N l Y 3 R p b 2 4 x L 0 N v b n N 1 b H R h M S 9 B d X R v U m V t b 3 Z l Z E N v b H V t b n M x L n t k c 1 9 2 Y X J p Z W R h Z G U s N 3 0 m c X V v d D s s J n F 1 b 3 Q 7 U 2 V j d G l v b j E v Q 2 9 u c 3 V s d G E x L 0 F 1 d G 9 S Z W 1 v d m V k Q 2 9 s d W 1 u c z E u e 2 R z X 2 1 1 b m l j a X B p b y w 4 f S Z x d W 9 0 O y w m c X V v d D t T Z W N 0 a W 9 u M S 9 D b 2 5 z d W x 0 Y T E v Q X V 0 b 1 J l b W 9 2 Z W R D b 2 x 1 b W 5 z M S 5 7 Z H N f d W Y s O X 0 m c X V v d D s s J n F 1 b 3 Q 7 U 2 V j d G l v b j E v Q 2 9 u c 3 V s d G E x L 0 F 1 d G 9 S Z W 1 v d m V k Q 2 9 s d W 1 u c z E u e 2 R 0 X 2 R p Y V 9 j b 2 1 w c m E s M T B 9 J n F 1 b 3 Q 7 L C Z x d W 9 0 O 1 N l Y 3 R p b 2 4 x L 0 N v b n N 1 b H R h M S 9 B d X R v U m V t b 3 Z l Z E N v b H V t b n M x L n t k d F 9 k a W F f d G 9 y c m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x N z J m M y 0 0 M z E z L T Q 3 O G E t O D g 3 N S 0 4 M z M 1 Y z N l O W I 2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B d X R v U m V t b 3 Z l Z E N v b H V t b n M x L n t p Z F 9 l c X V p c G F t Z W 5 0 b 1 9 w a y w w f S Z x d W 9 0 O y w m c X V v d D t T Z W N 0 a W 9 u M S 9 D b 2 5 z d W x 0 Y T I v Q X V 0 b 1 J l b W 9 2 Z W R D b 2 x 1 b W 5 z M S 5 7 Z H N f b m 9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I v Q X V 0 b 1 J l b W 9 2 Z W R D b 2 x 1 b W 5 z M S 5 7 a W R f Z X F 1 a X B h b W V u d G 9 f c G s s M H 0 m c X V v d D s s J n F 1 b 3 Q 7 U 2 V j d G l v b j E v Q 2 9 u c 3 V s d G E y L 0 F 1 d G 9 S Z W 1 v d m V k Q 2 9 s d W 1 u c z E u e 2 R z X 2 5 v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X 2 V x d W l w Y W 1 l b n R v X 3 B r J n F 1 b 3 Q 7 L C Z x d W 9 0 O 2 R z X 2 5 v b W U m c X V v d D t d I i A v P j x F b n R y e S B U e X B l P S J G a W x s Q 2 9 s d W 1 u V H l w Z X M i I F Z h b H V l P S J z Q W d Z P S I g L z 4 8 R W 5 0 c n k g V H l w Z T 0 i R m l s b E x h c 3 R V c G R h d G V k I i B W Y W x 1 Z T 0 i Z D I w M j Q t M D g t M z B U M T Y 6 N D U 6 M j Y u N j k 5 N z Q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T I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m 7 / i A q l k a g i 9 A e f 3 O V u g A A A A A C A A A A A A A Q Z g A A A A E A A C A A A A C m a m 0 n r a 3 i P T 5 X 2 Q B X s j c q N d x 2 s K 4 l A D F A z S 5 f m V 1 k u Q A A A A A O g A A A A A I A A C A A A A A e K o / Q D H e A F I L P C 3 p / P L L f r L s U Z O 4 q c C L + f b K 3 J v o J X 1 A A A A D A N g 1 k 4 m L p a 4 X B e h 1 x 8 P A I E M 0 q i c e c G 3 s K b 1 S R 8 A O O i 7 Q T F u K 2 j G x l t 2 8 6 X H 1 p 9 d 3 H n S 8 K v n m v Q G 2 U X / G B f E d W e T y i L w o Y 8 f h T a E R z x Q Y z G E A A A A A T R b u p F G 8 e q Y g b 5 V D A P d 5 w f Y x s v 8 b U W 8 P W 2 L f J s c v T e o Q o k v H C / S E W x u 3 v J 3 o x c Q 0 m u t o L 8 k V w G W E l M n H V j + U n < / D a t a M a s h u p > 
</file>

<file path=customXml/itemProps1.xml><?xml version="1.0" encoding="utf-8"?>
<ds:datastoreItem xmlns:ds="http://schemas.openxmlformats.org/officeDocument/2006/customXml" ds:itemID="{F735577B-9452-4EC5-AAD6-B2C48C8AF9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extracao</vt:lpstr>
      <vt:lpstr>dim_cafes</vt:lpstr>
      <vt:lpstr>dim_moedor</vt:lpstr>
      <vt:lpstr>dim_metodo</vt:lpstr>
      <vt:lpstr>dim_metodo!DadosExternos_1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 Soares</cp:lastModifiedBy>
  <dcterms:created xsi:type="dcterms:W3CDTF">2024-08-26T13:10:15Z</dcterms:created>
  <dcterms:modified xsi:type="dcterms:W3CDTF">2024-08-30T16:49:37Z</dcterms:modified>
</cp:coreProperties>
</file>