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davis\OneDrive\Repositórios\Moer\moer\database-archives\"/>
    </mc:Choice>
  </mc:AlternateContent>
  <xr:revisionPtr revIDLastSave="0" documentId="13_ncr:1_{2798285F-4E16-42AC-8EDD-9B5DFCA2A57F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extracao" sheetId="1" r:id="rId1"/>
    <sheet name="dim_cafes" sheetId="5" r:id="rId2"/>
    <sheet name="dim_moedor" sheetId="3" r:id="rId3"/>
    <sheet name="dim_metodo" sheetId="4" r:id="rId4"/>
  </sheets>
  <definedNames>
    <definedName name="DadosExternos_1" localSheetId="3">dim_metodo!$A$1:$B$3</definedName>
    <definedName name="DadosExternos_1" localSheetId="2">dim_moedor!$A$1:$B$2</definedName>
    <definedName name="DadosExternos_2" localSheetId="1" hidden="1">dim_cafes!$A$1:$L$2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B2" i="1"/>
  <c r="B3" i="1"/>
  <c r="B4" i="1"/>
  <c r="B5" i="1"/>
  <c r="B6" i="1"/>
  <c r="B7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D464ED-18A7-4E1E-873E-1486E5AC1D0F}" keepAlive="1" name="Consulta - Consulta1" description="Conexão com a consulta 'Consulta1' na pasta de trabalho." type="5" refreshedVersion="8" backgroun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<sst xmlns="http://schemas.openxmlformats.org/spreadsheetml/2006/main" count="57" uniqueCount="51">
  <si>
    <t>id_equipamento_pk</t>
  </si>
  <si>
    <t>ds_nome</t>
  </si>
  <si>
    <t>Aeropress</t>
  </si>
  <si>
    <t>Hario V60 acrilico</t>
  </si>
  <si>
    <t>Kingrinder K6</t>
  </si>
  <si>
    <t>id_cafe_pk</t>
  </si>
  <si>
    <t>id_torrefacao_fk</t>
  </si>
  <si>
    <t>vl_altitude</t>
  </si>
  <si>
    <t>ds_nome_cafe</t>
  </si>
  <si>
    <t>ds_tipo</t>
  </si>
  <si>
    <t>ds_torra</t>
  </si>
  <si>
    <t>ds_metodo_processamento</t>
  </si>
  <si>
    <t>ds_variedade</t>
  </si>
  <si>
    <t>ds_municipio</t>
  </si>
  <si>
    <t>ds_uf</t>
  </si>
  <si>
    <t>dt_dia_compra</t>
  </si>
  <si>
    <t>dt_dia_torra</t>
  </si>
  <si>
    <t>Frutas Amarelas</t>
  </si>
  <si>
    <t>Arábica</t>
  </si>
  <si>
    <t>Média clara</t>
  </si>
  <si>
    <t>Honey</t>
  </si>
  <si>
    <t>Catuaí Vermelho</t>
  </si>
  <si>
    <t>Domingos Martins</t>
  </si>
  <si>
    <t>ES</t>
  </si>
  <si>
    <t>id_extracao_pk</t>
  </si>
  <si>
    <t>id_moedor_fk</t>
  </si>
  <si>
    <t>Moedor</t>
  </si>
  <si>
    <t>id_metodo_fk</t>
  </si>
  <si>
    <t>Método</t>
  </si>
  <si>
    <t>id_cafe_fk</t>
  </si>
  <si>
    <t>vl_peso_cafe</t>
  </si>
  <si>
    <t>vl_nota</t>
  </si>
  <si>
    <t>vl_pesoagua</t>
  </si>
  <si>
    <t>vl_temperatura</t>
  </si>
  <si>
    <t>vl_regulagem_moedor</t>
  </si>
  <si>
    <t>ds_sensorial</t>
  </si>
  <si>
    <t>ds_corpo</t>
  </si>
  <si>
    <t>dt_dia_extracao</t>
  </si>
  <si>
    <t>ts_tempo_extracao</t>
  </si>
  <si>
    <t>20.50</t>
  </si>
  <si>
    <t>301.00</t>
  </si>
  <si>
    <t>97.00</t>
  </si>
  <si>
    <t>Frutas amarelas</t>
  </si>
  <si>
    <t>Macio</t>
  </si>
  <si>
    <t>00:03:01.0000000</t>
  </si>
  <si>
    <t>Rapadura</t>
  </si>
  <si>
    <t>Médio</t>
  </si>
  <si>
    <t>20.90</t>
  </si>
  <si>
    <t>305.2</t>
  </si>
  <si>
    <t>94.4</t>
  </si>
  <si>
    <t>00:03:40.0000000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</si>
</sst>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00"/>
      <name val="Aptos Narrow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22" fontId="0" fillId="0" borderId="0" xfId="0" applyNumberFormat="1"/>
    <xf numFmtId="14" fontId="0" fillId="0" borderId="0" xfId="0" applyNumberFormat="1"/>
    <xf numFmtId="14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10">
    <dxf>
      <numFmt numFmtId="3" formatCode="#,##0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EB2FF0B2-3D51-4AE1-80FB-ADED6B920E31}" autoFormatId="16" applyNumberFormats="0" applyBorderFormats="0" applyFontFormats="0" applyPatternFormats="0" applyAlignmentFormats="0" applyWidthHeightFormats="0">
  <queryTableRefresh nextId="13">
    <queryTableFields count="12">
      <queryTableField id="1" name="id_cafe_pk" tableColumnId="1"/>
      <queryTableField id="2" name="id_torrefacao_fk" tableColumnId="2"/>
      <queryTableField id="3" name="vl_altitude" tableColumnId="3"/>
      <queryTableField id="4" name="ds_nome_cafe" tableColumnId="4"/>
      <queryTableField id="5" name="ds_tipo" tableColumnId="5"/>
      <queryTableField id="6" name="ds_torra" tableColumnId="6"/>
      <queryTableField id="7" name="ds_metodo_processamento" tableColumnId="7"/>
      <queryTableField id="8" name="ds_variedade" tableColumnId="8"/>
      <queryTableField id="9" name="ds_municipio" tableColumnId="9"/>
      <queryTableField id="10" name="ds_uf" tableColumnId="10"/>
      <queryTableField id="11" name="dt_dia_compra" tableColumnId="11"/>
      <queryTableField id="12" name="dt_dia_torra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a4" displayName="Tabela4" ref="A1:O7" totalsRowShown="0">
  <autoFilter ref="A1:O7" xr:uid="{00000000-0009-0000-0100-000004000000}"/>
  <tableColumns count="15">
    <tableColumn id="1" xr3:uid="{00000000-0010-0000-0000-000001000000}" name="id_extracao_pk"/>
    <tableColumn id="2" xr3:uid="{00000000-0010-0000-0000-000002000000}" name="id_moedor_fk" dataDxfId="0">
      <calculatedColumnFormula>_xlfn.XLOOKUP(Tabela4[[#This Row],[Moedor]],dim_moedor!B:B,dim_moedor!A:A)</calculatedColumnFormula>
    </tableColumn>
    <tableColumn id="3" xr3:uid="{00000000-0010-0000-0000-000003000000}" name="Moedor"/>
    <tableColumn id="4" xr3:uid="{00000000-0010-0000-0000-000004000000}" name="id_metodo_fk">
      <calculatedColumnFormula>_xlfn.XLOOKUP(E:E,dim_metodo!B:B,dim_metodo!A:A)</calculatedColumnFormula>
    </tableColumn>
    <tableColumn id="5" xr3:uid="{00000000-0010-0000-0000-000005000000}" name="Método"/>
    <tableColumn id="6" xr3:uid="{00000000-0010-0000-0000-000006000000}" name="id_cafe_fk"/>
    <tableColumn id="7" xr3:uid="{00000000-0010-0000-0000-000007000000}" name="vl_peso_cafe"/>
    <tableColumn id="8" xr3:uid="{00000000-0010-0000-0000-000008000000}" name="vl_nota"/>
    <tableColumn id="9" xr3:uid="{00000000-0010-0000-0000-000009000000}" name="vl_pesoagua"/>
    <tableColumn id="10" xr3:uid="{00000000-0010-0000-0000-00000A000000}" name="vl_temperatura"/>
    <tableColumn id="11" xr3:uid="{00000000-0010-0000-0000-00000B000000}" name="vl_regulagem_moedor"/>
    <tableColumn id="12" xr3:uid="{00000000-0010-0000-0000-00000C000000}" name="ds_sensorial"/>
    <tableColumn id="13" xr3:uid="{00000000-0010-0000-0000-00000D000000}" name="ds_corpo"/>
    <tableColumn id="14" xr3:uid="{00000000-0010-0000-0000-00000E000000}" name="dt_dia_extracao"/>
    <tableColumn id="15" xr3:uid="{00000000-0010-0000-0000-00000F000000}" name="ts_tempo_extracao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651B87-CC8E-430D-B7DB-78828B230853}" name="Consulta1" displayName="Consulta1" ref="A1:L2" tableType="queryTable" totalsRowShown="0">
  <autoFilter ref="A1:L2" xr:uid="{C0651B87-CC8E-430D-B7DB-78828B230853}"/>
  <tableColumns count="12">
    <tableColumn id="1" xr3:uid="{7472F18B-8DDF-4909-A0F0-4D3C997D0B35}" uniqueName="1" name="id_cafe_pk" queryTableFieldId="1"/>
    <tableColumn id="2" xr3:uid="{122E152A-E3FA-4E3D-9676-4497CBA77888}" uniqueName="2" name="id_torrefacao_fk" queryTableFieldId="2"/>
    <tableColumn id="3" xr3:uid="{226520BC-9A69-41F7-B911-D69418C697D3}" uniqueName="3" name="vl_altitude" queryTableFieldId="3"/>
    <tableColumn id="4" xr3:uid="{E3180207-EF12-4816-AAB5-7E454DC9DC54}" uniqueName="4" name="ds_nome_cafe" queryTableFieldId="4" dataDxfId="9"/>
    <tableColumn id="5" xr3:uid="{2022818D-F81A-4002-AF07-1C98DED35612}" uniqueName="5" name="ds_tipo" queryTableFieldId="5" dataDxfId="8"/>
    <tableColumn id="6" xr3:uid="{7AB23CEE-F511-4B70-85A5-5034E6C06569}" uniqueName="6" name="ds_torra" queryTableFieldId="6" dataDxfId="7"/>
    <tableColumn id="7" xr3:uid="{E123F682-BD28-4FDA-82AE-4B8E9C63D8F5}" uniqueName="7" name="ds_metodo_processamento" queryTableFieldId="7" dataDxfId="6"/>
    <tableColumn id="8" xr3:uid="{2D38CA93-9B6E-403D-A39D-6A8896779BB7}" uniqueName="8" name="ds_variedade" queryTableFieldId="8" dataDxfId="5"/>
    <tableColumn id="9" xr3:uid="{52CBE270-06D5-462C-9D24-4C5CCBA3B778}" uniqueName="9" name="ds_municipio" queryTableFieldId="9" dataDxfId="4"/>
    <tableColumn id="10" xr3:uid="{28FBBE0C-F99C-4D9E-84B5-9E88FA96630D}" uniqueName="10" name="ds_uf" queryTableFieldId="10" dataDxfId="3"/>
    <tableColumn id="11" xr3:uid="{74C344D5-5316-41C4-B823-C07BADB94047}" uniqueName="11" name="dt_dia_compra" queryTableFieldId="11" dataDxfId="2"/>
    <tableColumn id="12" xr3:uid="{4587875E-0176-4A9F-A220-260E02F39680}" uniqueName="12" name="dt_dia_torra" queryTableFieldId="12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dim_moedor" displayName="dim_moedor" ref="A1:B2" totalsRowShown="0">
  <autoFilter ref="A1:B2" xr:uid="{00000000-0009-0000-0100-000002000000}"/>
  <tableColumns count="2">
    <tableColumn id="1" xr3:uid="{00000000-0010-0000-0200-000001000000}" name="id_equipamento_pk"/>
    <tableColumn id="2" xr3:uid="{00000000-0010-0000-0200-000002000000}" name="ds_no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dim_metodo" displayName="dim_metodo" ref="A1:B3" totalsRowShown="0">
  <autoFilter ref="A1:B3" xr:uid="{00000000-0009-0000-0100-000001000000}"/>
  <tableColumns count="2">
    <tableColumn id="1" xr3:uid="{00000000-0010-0000-0300-000001000000}" name="id_equipamento_pk"/>
    <tableColumn id="2" xr3:uid="{00000000-0010-0000-0300-000002000000}" name="ds_no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47"/>
  <sheetViews>
    <sheetView tabSelected="1" workbookViewId="0">
      <selection activeCell="G11" sqref="G11"/>
    </sheetView>
  </sheetViews>
  <sheetFormatPr defaultRowHeight="15" x14ac:dyDescent="0.25"/>
  <cols>
    <col min="1" max="1" width="16.7109375" style="1" bestFit="1" customWidth="1"/>
    <col min="2" max="2" width="15.5703125" style="1" bestFit="1" customWidth="1"/>
    <col min="3" max="3" width="12.7109375" bestFit="1" customWidth="1"/>
    <col min="4" max="4" width="15.5703125" style="1" bestFit="1" customWidth="1"/>
    <col min="5" max="5" width="16.7109375" bestFit="1" customWidth="1"/>
    <col min="6" max="6" width="12.28515625" style="1" bestFit="1" customWidth="1"/>
    <col min="7" max="7" width="14.85546875" bestFit="1" customWidth="1"/>
    <col min="8" max="8" width="9.7109375" style="1" bestFit="1" customWidth="1"/>
    <col min="9" max="9" width="14.28515625" bestFit="1" customWidth="1"/>
    <col min="10" max="10" width="17" bestFit="1" customWidth="1"/>
    <col min="11" max="11" width="23.28515625" style="1" bestFit="1" customWidth="1"/>
    <col min="12" max="12" width="15.5703125" bestFit="1" customWidth="1"/>
    <col min="13" max="13" width="11.42578125" bestFit="1" customWidth="1"/>
    <col min="14" max="14" width="17.42578125" style="4" bestFit="1" customWidth="1"/>
    <col min="15" max="15" width="20.5703125" bestFit="1" customWidth="1"/>
  </cols>
  <sheetData>
    <row r="1" spans="1:18" ht="18.75" customHeight="1" x14ac:dyDescent="0.25">
      <c r="A1" s="1" t="s">
        <v>24</v>
      </c>
      <c r="B1" s="1" t="s">
        <v>25</v>
      </c>
      <c r="C1" t="s">
        <v>26</v>
      </c>
      <c r="D1" s="1" t="s">
        <v>27</v>
      </c>
      <c r="E1" t="s">
        <v>28</v>
      </c>
      <c r="F1" s="1" t="s">
        <v>29</v>
      </c>
      <c r="G1" t="s">
        <v>30</v>
      </c>
      <c r="H1" s="1" t="s">
        <v>31</v>
      </c>
      <c r="I1" t="s">
        <v>32</v>
      </c>
      <c r="J1" t="s">
        <v>33</v>
      </c>
      <c r="K1" s="1" t="s">
        <v>34</v>
      </c>
      <c r="L1" t="s">
        <v>35</v>
      </c>
      <c r="M1" t="s">
        <v>36</v>
      </c>
      <c r="N1" s="4" t="s">
        <v>37</v>
      </c>
      <c r="O1" t="s">
        <v>38</v>
      </c>
    </row>
    <row r="2" spans="1:18" ht="18.75" customHeight="1" x14ac:dyDescent="0.25">
      <c r="A2" s="2">
        <v>1</v>
      </c>
      <c r="B2" s="2">
        <f>_xlfn.XLOOKUP(Tabela4[[#This Row],[Moedor]],dim_moedor!B:B,dim_moedor!A:A)</f>
        <v>1</v>
      </c>
      <c r="C2" t="s">
        <v>4</v>
      </c>
      <c r="D2" s="2">
        <f>_xlfn.XLOOKUP(E:E,dim_metodo!B:B,dim_metodo!A:A)</f>
        <v>3</v>
      </c>
      <c r="E2" t="s">
        <v>3</v>
      </c>
      <c r="F2" s="2">
        <v>1</v>
      </c>
      <c r="G2" t="s">
        <v>39</v>
      </c>
      <c r="H2" s="2">
        <v>3</v>
      </c>
      <c r="I2" t="s">
        <v>40</v>
      </c>
      <c r="J2" t="s">
        <v>41</v>
      </c>
      <c r="K2" s="2">
        <v>100</v>
      </c>
      <c r="L2" t="s">
        <v>42</v>
      </c>
      <c r="M2" t="s">
        <v>43</v>
      </c>
      <c r="N2" s="5">
        <v>45528</v>
      </c>
      <c r="O2" t="s">
        <v>44</v>
      </c>
    </row>
    <row r="3" spans="1:18" ht="18.75" customHeight="1" x14ac:dyDescent="0.25">
      <c r="A3" s="1">
        <v>9</v>
      </c>
      <c r="B3" s="2">
        <f>_xlfn.XLOOKUP(Tabela4[[#This Row],[Moedor]],dim_moedor!B:B,dim_moedor!A:A)</f>
        <v>1</v>
      </c>
      <c r="C3" t="s">
        <v>4</v>
      </c>
      <c r="D3" s="2">
        <f>_xlfn.XLOOKUP(E:E,dim_metodo!B:B,dim_metodo!A:A)</f>
        <v>3</v>
      </c>
      <c r="E3" t="s">
        <v>3</v>
      </c>
      <c r="F3" s="1">
        <v>1</v>
      </c>
      <c r="G3" t="s">
        <v>47</v>
      </c>
      <c r="H3" s="1">
        <v>4</v>
      </c>
      <c r="I3" t="s">
        <v>48</v>
      </c>
      <c r="J3" t="s">
        <v>49</v>
      </c>
      <c r="K3" s="1">
        <v>100</v>
      </c>
      <c r="L3" t="s">
        <v>45</v>
      </c>
      <c r="M3" t="s">
        <v>46</v>
      </c>
      <c r="N3" s="7">
        <v>45531</v>
      </c>
      <c r="O3" t="s">
        <v>50</v>
      </c>
    </row>
    <row r="4" spans="1:18" ht="18.75" customHeight="1" x14ac:dyDescent="0.25">
      <c r="B4" s="2">
        <f>_xlfn.XLOOKUP(Tabela4[[#This Row],[Moedor]],dim_moedor!B:B,dim_moedor!A:A)</f>
        <v>0</v>
      </c>
      <c r="D4" s="2">
        <f>_xlfn.XLOOKUP(E:E,dim_metodo!B:B,dim_metodo!A:A)</f>
        <v>0</v>
      </c>
    </row>
    <row r="5" spans="1:18" ht="18.75" customHeight="1" x14ac:dyDescent="0.25">
      <c r="B5" s="2">
        <f>_xlfn.XLOOKUP(Tabela4[[#This Row],[Moedor]],dim_moedor!B:B,dim_moedor!A:A)</f>
        <v>0</v>
      </c>
      <c r="D5" s="2">
        <f>_xlfn.XLOOKUP(E:E,dim_metodo!B:B,dim_metodo!A:A)</f>
        <v>0</v>
      </c>
    </row>
    <row r="6" spans="1:18" ht="18.75" customHeight="1" x14ac:dyDescent="0.25">
      <c r="B6" s="2">
        <f>_xlfn.XLOOKUP(Tabela4[[#This Row],[Moedor]],dim_moedor!B:B,dim_moedor!A:A)</f>
        <v>0</v>
      </c>
      <c r="D6" s="2">
        <f>_xlfn.XLOOKUP(E:E,dim_metodo!B:B,dim_metodo!A:A)</f>
        <v>0</v>
      </c>
      <c r="R6" s="8"/>
    </row>
    <row r="7" spans="1:18" ht="18.75" customHeight="1" x14ac:dyDescent="0.25">
      <c r="B7" s="2">
        <f>_xlfn.XLOOKUP(Tabela4[[#This Row],[Moedor]],dim_moedor!B:B,dim_moedor!A:A)</f>
        <v>0</v>
      </c>
      <c r="D7" s="2">
        <f>_xlfn.XLOOKUP(E:E,dim_metodo!B:B,dim_metodo!A:A)</f>
        <v>0</v>
      </c>
      <c r="O7" s="8"/>
    </row>
    <row r="8" spans="1:18" ht="18.75" customHeight="1" x14ac:dyDescent="0.25"/>
    <row r="9" spans="1:18" ht="18.75" customHeight="1" x14ac:dyDescent="0.25"/>
    <row r="10" spans="1:18" ht="18.75" customHeight="1" x14ac:dyDescent="0.25"/>
    <row r="11" spans="1:18" ht="18.75" customHeight="1" x14ac:dyDescent="0.25"/>
    <row r="12" spans="1:18" ht="18.75" customHeight="1" x14ac:dyDescent="0.25">
      <c r="L12" s="6"/>
    </row>
    <row r="13" spans="1:18" ht="18.75" customHeight="1" x14ac:dyDescent="0.25"/>
    <row r="14" spans="1:18" ht="18.75" customHeight="1" x14ac:dyDescent="0.25"/>
    <row r="15" spans="1:18" ht="18.75" customHeight="1" x14ac:dyDescent="0.25"/>
    <row r="16" spans="1:18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  <row r="26" ht="18.75" customHeight="1" x14ac:dyDescent="0.25"/>
    <row r="27" ht="18.75" customHeight="1" x14ac:dyDescent="0.25"/>
    <row r="28" ht="18.75" customHeight="1" x14ac:dyDescent="0.25"/>
    <row r="29" ht="18.75" customHeight="1" x14ac:dyDescent="0.25"/>
    <row r="30" ht="18.75" customHeight="1" x14ac:dyDescent="0.25"/>
    <row r="31" ht="18.75" customHeight="1" x14ac:dyDescent="0.25"/>
    <row r="32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  <row r="38" ht="18.75" customHeight="1" x14ac:dyDescent="0.25"/>
    <row r="39" ht="18.75" customHeight="1" x14ac:dyDescent="0.25"/>
    <row r="40" ht="18.75" customHeight="1" x14ac:dyDescent="0.25"/>
    <row r="41" ht="18.75" customHeight="1" x14ac:dyDescent="0.25"/>
    <row r="42" ht="18.75" customHeight="1" x14ac:dyDescent="0.25"/>
    <row r="43" ht="18.75" customHeight="1" x14ac:dyDescent="0.25"/>
    <row r="44" ht="18.75" customHeight="1" x14ac:dyDescent="0.25"/>
    <row r="45" ht="18.75" customHeight="1" x14ac:dyDescent="0.25"/>
    <row r="46" ht="18.75" customHeight="1" x14ac:dyDescent="0.25"/>
    <row r="47" ht="18.75" customHeight="1" x14ac:dyDescent="0.25"/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31EB05-3FD2-47B3-8619-C8B878A95305}">
          <x14:formula1>
            <xm:f>dim_moedor!$B$2:$B$1048576</xm:f>
          </x14:formula1>
          <xm:sqref>C4:C7</xm:sqref>
        </x14:dataValidation>
        <x14:dataValidation type="list" allowBlank="1" showInputMessage="1" showErrorMessage="1" xr:uid="{7880E954-C84C-4E3A-8D90-2BCB5FD00558}">
          <x14:formula1>
            <xm:f>dim_metodo!$B$2:$B$3</xm:f>
          </x14:formula1>
          <xm:sqref>E4:E7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10E0-A39D-4D21-A9DE-7AFF8E81BA11}">
  <dimension ref="A1:L2"/>
  <sheetViews>
    <sheetView workbookViewId="0">
      <selection activeCell="G10" sqref="G10"/>
    </sheetView>
  </sheetViews>
  <sheetFormatPr defaultRowHeight="15" x14ac:dyDescent="0.25"/>
  <cols>
    <col min="1" max="1" width="12.85546875" bestFit="1" customWidth="1"/>
    <col min="2" max="2" width="18" bestFit="1" customWidth="1"/>
    <col min="3" max="3" width="12.85546875" bestFit="1" customWidth="1"/>
    <col min="4" max="4" width="16.28515625" bestFit="1" customWidth="1"/>
    <col min="5" max="5" width="9.85546875" bestFit="1" customWidth="1"/>
    <col min="6" max="6" width="11.140625" bestFit="1" customWidth="1"/>
    <col min="7" max="7" width="28.42578125" bestFit="1" customWidth="1"/>
    <col min="8" max="8" width="15.85546875" bestFit="1" customWidth="1"/>
    <col min="9" max="9" width="17.28515625" bestFit="1" customWidth="1"/>
    <col min="10" max="10" width="8.140625" bestFit="1" customWidth="1"/>
    <col min="11" max="11" width="16.5703125" bestFit="1" customWidth="1"/>
    <col min="12" max="12" width="15.85546875" bestFit="1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>
        <v>1</v>
      </c>
      <c r="B2">
        <v>1</v>
      </c>
      <c r="C2">
        <v>930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  <c r="J2" s="9" t="s">
        <v>23</v>
      </c>
      <c r="K2" s="3">
        <v>45523</v>
      </c>
      <c r="L2" s="3">
        <v>45510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30"/>
  <sheetViews>
    <sheetView workbookViewId="0">
      <selection activeCell="A2" sqref="A2"/>
    </sheetView>
  </sheetViews>
  <sheetFormatPr defaultRowHeight="15" x14ac:dyDescent="0.25"/>
  <cols>
    <col min="1" max="1" width="21.140625" style="1" bestFit="1" customWidth="1"/>
    <col min="2" max="2" width="12.7109375" bestFit="1" customWidth="1"/>
  </cols>
  <sheetData>
    <row r="1" spans="1:2" ht="18.75" customHeight="1" x14ac:dyDescent="0.25">
      <c r="A1" s="1" t="s">
        <v>0</v>
      </c>
      <c r="B1" t="s">
        <v>1</v>
      </c>
    </row>
    <row r="2" spans="1:2" ht="18.75" customHeight="1" x14ac:dyDescent="0.25">
      <c r="A2" s="2">
        <v>1</v>
      </c>
      <c r="B2" t="s">
        <v>4</v>
      </c>
    </row>
    <row r="3" spans="1:2" ht="18.75" customHeight="1" x14ac:dyDescent="0.25"/>
    <row r="4" spans="1:2" ht="18.75" customHeight="1" x14ac:dyDescent="0.25"/>
    <row r="5" spans="1:2" ht="18.75" customHeight="1" x14ac:dyDescent="0.25"/>
    <row r="6" spans="1:2" ht="18.75" customHeight="1" x14ac:dyDescent="0.25"/>
    <row r="7" spans="1:2" ht="18.75" customHeight="1" x14ac:dyDescent="0.25"/>
    <row r="8" spans="1:2" ht="18.75" customHeight="1" x14ac:dyDescent="0.25"/>
    <row r="9" spans="1:2" ht="18.75" customHeight="1" x14ac:dyDescent="0.25"/>
    <row r="10" spans="1:2" ht="18.75" customHeight="1" x14ac:dyDescent="0.25"/>
    <row r="11" spans="1:2" ht="18.75" customHeight="1" x14ac:dyDescent="0.25"/>
    <row r="12" spans="1:2" ht="18.75" customHeight="1" x14ac:dyDescent="0.25"/>
    <row r="13" spans="1:2" ht="18.75" customHeight="1" x14ac:dyDescent="0.25"/>
    <row r="14" spans="1:2" ht="18.75" customHeight="1" x14ac:dyDescent="0.25"/>
    <row r="15" spans="1:2" ht="18.75" customHeight="1" x14ac:dyDescent="0.25"/>
    <row r="16" spans="1:2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  <row r="26" ht="18.75" customHeight="1" x14ac:dyDescent="0.25"/>
    <row r="27" ht="18.75" customHeight="1" x14ac:dyDescent="0.25"/>
    <row r="28" ht="18.75" customHeight="1" x14ac:dyDescent="0.25"/>
    <row r="29" ht="18.75" customHeight="1" x14ac:dyDescent="0.25"/>
    <row r="30" ht="18.75" customHeight="1" x14ac:dyDescent="0.25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30"/>
  <sheetViews>
    <sheetView workbookViewId="0">
      <selection activeCell="F20" sqref="F20"/>
    </sheetView>
  </sheetViews>
  <sheetFormatPr defaultRowHeight="15" x14ac:dyDescent="0.25"/>
  <cols>
    <col min="1" max="1" width="21.140625" style="1" bestFit="1" customWidth="1"/>
    <col min="2" max="2" width="16.7109375" bestFit="1" customWidth="1"/>
  </cols>
  <sheetData>
    <row r="1" spans="1:2" ht="18.75" customHeight="1" x14ac:dyDescent="0.25">
      <c r="A1" s="1" t="s">
        <v>0</v>
      </c>
      <c r="B1" t="s">
        <v>1</v>
      </c>
    </row>
    <row r="2" spans="1:2" ht="18.75" customHeight="1" x14ac:dyDescent="0.25">
      <c r="A2" s="2">
        <v>2</v>
      </c>
      <c r="B2" t="s">
        <v>2</v>
      </c>
    </row>
    <row r="3" spans="1:2" ht="18.75" customHeight="1" x14ac:dyDescent="0.25">
      <c r="A3" s="2">
        <v>3</v>
      </c>
      <c r="B3" t="s">
        <v>3</v>
      </c>
    </row>
    <row r="4" spans="1:2" ht="18.75" customHeight="1" x14ac:dyDescent="0.25"/>
    <row r="5" spans="1:2" ht="18.75" customHeight="1" x14ac:dyDescent="0.25"/>
    <row r="6" spans="1:2" ht="18.75" customHeight="1" x14ac:dyDescent="0.25"/>
    <row r="7" spans="1:2" ht="18.75" customHeight="1" x14ac:dyDescent="0.25"/>
    <row r="8" spans="1:2" ht="18.75" customHeight="1" x14ac:dyDescent="0.25"/>
    <row r="9" spans="1:2" ht="18.75" customHeight="1" x14ac:dyDescent="0.25"/>
    <row r="10" spans="1:2" ht="18.75" customHeight="1" x14ac:dyDescent="0.25"/>
    <row r="11" spans="1:2" ht="18.75" customHeight="1" x14ac:dyDescent="0.25"/>
    <row r="12" spans="1:2" ht="18.75" customHeight="1" x14ac:dyDescent="0.25"/>
    <row r="13" spans="1:2" ht="18.75" customHeight="1" x14ac:dyDescent="0.25"/>
    <row r="14" spans="1:2" ht="18.75" customHeight="1" x14ac:dyDescent="0.25"/>
    <row r="15" spans="1:2" ht="18.75" customHeight="1" x14ac:dyDescent="0.25"/>
    <row r="16" spans="1:2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  <row r="26" ht="18.75" customHeight="1" x14ac:dyDescent="0.25"/>
    <row r="27" ht="18.75" customHeight="1" x14ac:dyDescent="0.25"/>
    <row r="28" ht="18.75" customHeight="1" x14ac:dyDescent="0.25"/>
    <row r="29" ht="18.75" customHeight="1" x14ac:dyDescent="0.25"/>
    <row r="30" ht="18.75" customHeight="1" x14ac:dyDescent="0.25"/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8 V Y b W a V b W T e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O M I L y j A F M k P I t f k K b N r 7 b H 8 g r I f a D b 3 i n Q t X O y B z B P L + w B 9 Q S w M E F A A C A A g A 8 V Y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F W G 1 n g X v e a + A A A A N 4 B A A A T A B w A R m 9 y b X V s Y X M v U 2 V j d G l v b j E u b S C i G A A o o B Q A A A A A A A A A A A A A A A A A A A A A A A A A A A B t k c F q w z A M h u + B v I P J L i 2 U Q s + l p y 4 9 d W y t d x h k w a i 2 T M 0 c K 7 O V w t 5 + a X N Z 6 + k g m + + 3 5 F 9 2 Q s 2 O g p D T u l q X R V m k M 0 Q 0 Y k s h D Z 5 h J T b C I 5 e F G G N H g X E E 8 t s v n 4 H h B A l n l S c N / k y J P + V h X 3 + 8 H W s p q 4 W o N F m L O O 6 a w 4 D x Z 1 P J e l 9 v 3 0 X j j N J g U f V f 7 d P M 2 7 m 4 x e L K m W J E C x p I 2 Q f 1 4 h V 4 d j w Y v B d M U o E 6 v P X M F H Y 9 5 X C 8 B T L a I Z M h 1 U f S m B J 0 G D g v v U B 0 a O A f D 9 0 Q n H a 9 y 2 s G + 4 B Y G Q d K U 9 d n N i b p z u D u + P o i m u k 1 2 2 V j T n T N r r s N n K Z T V T s v C x f + f N P 6 F 1 B L A Q I t A B Q A A g A I A P F W G 1 m l W 1 k 3 p A A A A P Y A A A A S A A A A A A A A A A A A A A A A A A A A A A B D b 2 5 m a W c v U G F j a 2 F n Z S 5 4 b W x Q S w E C L Q A U A A I A C A D x V h t Z D 8 r p q 6 Q A A A D p A A A A E w A A A A A A A A A A A A A A A A D w A A A A W 0 N v b n R l b n R f V H l w Z X N d L n h t b F B L A Q I t A B Q A A g A I A P F W G 1 n g X v e a + A A A A N 4 B A A A T A A A A A A A A A A A A A A A A A O E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O A A A A A A A A W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z M 5 O T B m N i 0 3 M T Z i L T Q 1 N G M t Y j R i M y 0 y M z Y 4 Z D B h Z D I x Y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u c 3 V s d G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d U M T M 6 N T U 6 M z Q u M z g 0 N z A 0 O F o i I C 8 + P E V u d H J 5 I F R 5 c G U 9 I k Z p b G x D b 2 x 1 b W 5 U e X B l c y I g V m F s d W U 9 I n N B Z 0 l D Q m d Z R 0 J n W U d C Z 2 N I I i A v P j x F b n R y e S B U e X B l P S J G a W x s Q 2 9 s d W 1 u T m F t Z X M i I F Z h b H V l P S J z W y Z x d W 9 0 O 2 l k X 2 N h Z m V f c G s m c X V v d D s s J n F 1 b 3 Q 7 a W R f d G 9 y c m V m Y W N h b 1 9 m a y Z x d W 9 0 O y w m c X V v d D t 2 b F 9 h b H R p d H V k Z S Z x d W 9 0 O y w m c X V v d D t k c 1 9 u b 2 1 l X 2 N h Z m U m c X V v d D s s J n F 1 b 3 Q 7 Z H N f d G l w b y Z x d W 9 0 O y w m c X V v d D t k c 1 9 0 b 3 J y Y S Z x d W 9 0 O y w m c X V v d D t k c 1 9 t Z X R v Z G 9 f c H J v Y 2 V z c 2 F t Z W 5 0 b y Z x d W 9 0 O y w m c X V v d D t k c 1 9 2 Y X J p Z W R h Z G U m c X V v d D s s J n F 1 b 3 Q 7 Z H N f b X V u a W N p c G l v J n F 1 b 3 Q 7 L C Z x d W 9 0 O 2 R z X 3 V m J n F 1 b 3 Q 7 L C Z x d W 9 0 O 2 R 0 X 2 R p Y V 9 j b 2 1 w c m E m c X V v d D s s J n F 1 b 3 Q 7 Z H R f Z G l h X 3 R v c n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S 9 B d X R v U m V t b 3 Z l Z E N v b H V t b n M x L n t p Z F 9 j Y W Z l X 3 B r L D B 9 J n F 1 b 3 Q 7 L C Z x d W 9 0 O 1 N l Y 3 R p b 2 4 x L 0 N v b n N 1 b H R h M S 9 B d X R v U m V t b 3 Z l Z E N v b H V t b n M x L n t p Z F 9 0 b 3 J y Z W Z h Y 2 F v X 2 Z r L D F 9 J n F 1 b 3 Q 7 L C Z x d W 9 0 O 1 N l Y 3 R p b 2 4 x L 0 N v b n N 1 b H R h M S 9 B d X R v U m V t b 3 Z l Z E N v b H V t b n M x L n t 2 b F 9 h b H R p d H V k Z S w y f S Z x d W 9 0 O y w m c X V v d D t T Z W N 0 a W 9 u M S 9 D b 2 5 z d W x 0 Y T E v Q X V 0 b 1 J l b W 9 2 Z W R D b 2 x 1 b W 5 z M S 5 7 Z H N f b m 9 t Z V 9 j Y W Z l L D N 9 J n F 1 b 3 Q 7 L C Z x d W 9 0 O 1 N l Y 3 R p b 2 4 x L 0 N v b n N 1 b H R h M S 9 B d X R v U m V t b 3 Z l Z E N v b H V t b n M x L n t k c 1 9 0 a X B v L D R 9 J n F 1 b 3 Q 7 L C Z x d W 9 0 O 1 N l Y 3 R p b 2 4 x L 0 N v b n N 1 b H R h M S 9 B d X R v U m V t b 3 Z l Z E N v b H V t b n M x L n t k c 1 9 0 b 3 J y Y S w 1 f S Z x d W 9 0 O y w m c X V v d D t T Z W N 0 a W 9 u M S 9 D b 2 5 z d W x 0 Y T E v Q X V 0 b 1 J l b W 9 2 Z W R D b 2 x 1 b W 5 z M S 5 7 Z H N f b W V 0 b 2 R v X 3 B y b 2 N l c 3 N h b W V u d G 8 s N n 0 m c X V v d D s s J n F 1 b 3 Q 7 U 2 V j d G l v b j E v Q 2 9 u c 3 V s d G E x L 0 F 1 d G 9 S Z W 1 v d m V k Q 2 9 s d W 1 u c z E u e 2 R z X 3 Z h c m l l Z G F k Z S w 3 f S Z x d W 9 0 O y w m c X V v d D t T Z W N 0 a W 9 u M S 9 D b 2 5 z d W x 0 Y T E v Q X V 0 b 1 J l b W 9 2 Z W R D b 2 x 1 b W 5 z M S 5 7 Z H N f b X V u a W N p c G l v L D h 9 J n F 1 b 3 Q 7 L C Z x d W 9 0 O 1 N l Y 3 R p b 2 4 x L 0 N v b n N 1 b H R h M S 9 B d X R v U m V t b 3 Z l Z E N v b H V t b n M x L n t k c 1 9 1 Z i w 5 f S Z x d W 9 0 O y w m c X V v d D t T Z W N 0 a W 9 u M S 9 D b 2 5 z d W x 0 Y T E v Q X V 0 b 1 J l b W 9 2 Z W R D b 2 x 1 b W 5 z M S 5 7 Z H R f Z G l h X 2 N v b X B y Y S w x M H 0 m c X V v d D s s J n F 1 b 3 Q 7 U 2 V j d G l v b j E v Q 2 9 u c 3 V s d G E x L 0 F 1 d G 9 S Z W 1 v d m V k Q 2 9 s d W 1 u c z E u e 2 R 0 X 2 R p Y V 9 0 b 3 J y Y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v b n N 1 b H R h M S 9 B d X R v U m V t b 3 Z l Z E N v b H V t b n M x L n t p Z F 9 j Y W Z l X 3 B r L D B 9 J n F 1 b 3 Q 7 L C Z x d W 9 0 O 1 N l Y 3 R p b 2 4 x L 0 N v b n N 1 b H R h M S 9 B d X R v U m V t b 3 Z l Z E N v b H V t b n M x L n t p Z F 9 0 b 3 J y Z W Z h Y 2 F v X 2 Z r L D F 9 J n F 1 b 3 Q 7 L C Z x d W 9 0 O 1 N l Y 3 R p b 2 4 x L 0 N v b n N 1 b H R h M S 9 B d X R v U m V t b 3 Z l Z E N v b H V t b n M x L n t 2 b F 9 h b H R p d H V k Z S w y f S Z x d W 9 0 O y w m c X V v d D t T Z W N 0 a W 9 u M S 9 D b 2 5 z d W x 0 Y T E v Q X V 0 b 1 J l b W 9 2 Z W R D b 2 x 1 b W 5 z M S 5 7 Z H N f b m 9 t Z V 9 j Y W Z l L D N 9 J n F 1 b 3 Q 7 L C Z x d W 9 0 O 1 N l Y 3 R p b 2 4 x L 0 N v b n N 1 b H R h M S 9 B d X R v U m V t b 3 Z l Z E N v b H V t b n M x L n t k c 1 9 0 a X B v L D R 9 J n F 1 b 3 Q 7 L C Z x d W 9 0 O 1 N l Y 3 R p b 2 4 x L 0 N v b n N 1 b H R h M S 9 B d X R v U m V t b 3 Z l Z E N v b H V t b n M x L n t k c 1 9 0 b 3 J y Y S w 1 f S Z x d W 9 0 O y w m c X V v d D t T Z W N 0 a W 9 u M S 9 D b 2 5 z d W x 0 Y T E v Q X V 0 b 1 J l b W 9 2 Z W R D b 2 x 1 b W 5 z M S 5 7 Z H N f b W V 0 b 2 R v X 3 B y b 2 N l c 3 N h b W V u d G 8 s N n 0 m c X V v d D s s J n F 1 b 3 Q 7 U 2 V j d G l v b j E v Q 2 9 u c 3 V s d G E x L 0 F 1 d G 9 S Z W 1 v d m V k Q 2 9 s d W 1 u c z E u e 2 R z X 3 Z h c m l l Z G F k Z S w 3 f S Z x d W 9 0 O y w m c X V v d D t T Z W N 0 a W 9 u M S 9 D b 2 5 z d W x 0 Y T E v Q X V 0 b 1 J l b W 9 2 Z W R D b 2 x 1 b W 5 z M S 5 7 Z H N f b X V u a W N p c G l v L D h 9 J n F 1 b 3 Q 7 L C Z x d W 9 0 O 1 N l Y 3 R p b 2 4 x L 0 N v b n N 1 b H R h M S 9 B d X R v U m V t b 3 Z l Z E N v b H V t b n M x L n t k c 1 9 1 Z i w 5 f S Z x d W 9 0 O y w m c X V v d D t T Z W N 0 a W 9 u M S 9 D b 2 5 z d W x 0 Y T E v Q X V 0 b 1 J l b W 9 2 Z W R D b 2 x 1 b W 5 z M S 5 7 Z H R f Z G l h X 2 N v b X B y Y S w x M H 0 m c X V v d D s s J n F 1 b 3 Q 7 U 2 V j d G l v b j E v Q 2 9 u c 3 V s d G E x L 0 F 1 d G 9 S Z W 1 v d m V k Q 2 9 s d W 1 u c z E u e 2 R 0 X 2 R p Y V 9 0 b 3 J y Y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S 9 G b 2 5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a b v + I C q W R q C L 0 B 5 / c 5 W 6 A A A A A A I A A A A A A B B m A A A A A Q A A I A A A A H T p 9 m u D g 7 Y j d d p F f 6 l h u G + L q O i n Z o a x L x F M p u B 5 Z i T s A A A A A A 6 A A A A A A g A A I A A A A J / N z m b y 0 e a M Z h O / U + T 3 w J n T h P 5 A g h / a S 2 S U I M K B i q 1 r U A A A A E W v p C K E x y J p G P / y h 6 L Y S b X d U 2 f e R F l b t m f G g G D z l h 7 V j o g B / U k 5 B 3 8 e Q 5 K 4 a a K B A L x 2 5 7 v i 3 V / T a S H O 1 T l e g d a T j B R m P 1 y k / M 2 s F W O O 0 1 C 8 Q A A A A M H C g a 4 0 V Q x t S b O 7 U E 3 1 Z C R / R E 3 q F E Y J O 7 p n + r r R I 3 C 9 r 1 2 Q j b K 7 7 d k r H Y Y B 9 B W z 8 U h M 7 8 t c D F 4 N s u o G n H e W U G A = < / D a t a M a s h u p > 
</file>

<file path=customXml/itemProps1.xml><?xml version="1.0" encoding="utf-8"?>
<ds:datastoreItem xmlns:ds="http://schemas.openxmlformats.org/officeDocument/2006/customXml" ds:itemID="{F735577B-9452-4EC5-AAD6-B2C48C8AF9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extracao</vt:lpstr>
      <vt:lpstr>dim_cafes</vt:lpstr>
      <vt:lpstr>dim_moedor</vt:lpstr>
      <vt:lpstr>dim_metodo</vt:lpstr>
      <vt:lpstr>dim_metodo!DadosExternos_1</vt:lpstr>
      <vt:lpstr>dim_moedor!DadosExternos_1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 Soares</cp:lastModifiedBy>
  <dcterms:created xsi:type="dcterms:W3CDTF">2024-08-26T13:10:15Z</dcterms:created>
  <dcterms:modified xsi:type="dcterms:W3CDTF">2024-08-27T14:03:27Z</dcterms:modified>
</cp:coreProperties>
</file>