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849753F0-A076-4DF4-B1E4-FDE9C8B4CA01}" xr6:coauthVersionLast="47" xr6:coauthVersionMax="47" xr10:uidLastSave="{00000000-0000-0000-0000-000000000000}"/>
  <bookViews>
    <workbookView xWindow="-120" yWindow="-120" windowWidth="20640" windowHeight="11040" tabRatio="685" xr2:uid="{1F4E3EEE-A217-46F1-A625-9465C593F9E7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</calcChain>
</file>

<file path=xl/sharedStrings.xml><?xml version="1.0" encoding="utf-8"?>
<sst xmlns="http://schemas.openxmlformats.org/spreadsheetml/2006/main" count="261" uniqueCount="52">
  <si>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</si>
  <si>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</si>
  <si>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</si>
  <si>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</si>
  <si>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</si>
  <si>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</si>
  <si>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</si>
  <si>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</si>
  <si>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Salário</t>
  </si>
  <si>
    <t>Salário Mensal</t>
  </si>
  <si>
    <t>TED</t>
  </si>
  <si>
    <t>Concluído</t>
  </si>
  <si>
    <t>Saída</t>
  </si>
  <si>
    <t>Alimentação</t>
  </si>
  <si>
    <t>Supermercado</t>
  </si>
  <si>
    <t>Cartão de Crédito</t>
  </si>
  <si>
    <t>Lazer</t>
  </si>
  <si>
    <t>Cinema</t>
  </si>
  <si>
    <t>Cartão de Débito</t>
  </si>
  <si>
    <t>Transporte</t>
  </si>
  <si>
    <t>Combustível</t>
  </si>
  <si>
    <t>PIX</t>
  </si>
  <si>
    <t>Reembolso</t>
  </si>
  <si>
    <t>Reembolso Viagem</t>
  </si>
  <si>
    <t>Transferência Bancária</t>
  </si>
  <si>
    <t>Saúde</t>
  </si>
  <si>
    <t>Farmácia</t>
  </si>
  <si>
    <t>Extra</t>
  </si>
  <si>
    <t>Venda de Produto</t>
  </si>
  <si>
    <t>Educação</t>
  </si>
  <si>
    <t>Curso Online</t>
  </si>
  <si>
    <t>Boleto</t>
  </si>
  <si>
    <t>Aguardando</t>
  </si>
  <si>
    <t>Moradia</t>
  </si>
  <si>
    <t>Aluguel</t>
  </si>
  <si>
    <t>Restaurante</t>
  </si>
  <si>
    <t>Investimentos</t>
  </si>
  <si>
    <t>Dividendos</t>
  </si>
  <si>
    <t>Parque</t>
  </si>
  <si>
    <t>Consulta Médica</t>
  </si>
  <si>
    <t>Bilhete Único</t>
  </si>
  <si>
    <t>Material Escolar</t>
  </si>
  <si>
    <t>Rótulos de Linha</t>
  </si>
  <si>
    <t>Total Geral</t>
  </si>
  <si>
    <t>Soma de Valor</t>
  </si>
  <si>
    <t>quanto tive de saída por categoria, sumarizado em reais</t>
  </si>
  <si>
    <t>Mês</t>
  </si>
  <si>
    <t>Data de Lançamento</t>
  </si>
  <si>
    <t>Depósito reservado</t>
  </si>
  <si>
    <t xml:space="preserve"> 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</si>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</sst>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4" borderId="1" applyNumberFormat="0" applyAlignment="0" applyProtection="0"/>
  </cellStyleXfs>
  <cellXfs count="14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4" fontId="0" fillId="0" borderId="0" xfId="0" applyNumberFormat="1"/>
    <xf numFmtId="44" fontId="0" fillId="0" borderId="0" xfId="1" applyFont="1" applyFill="1"/>
    <xf numFmtId="44" fontId="1" fillId="0" borderId="0" xfId="1" applyFont="1" applyFill="1"/>
    <xf numFmtId="44" fontId="0" fillId="0" borderId="0" xfId="0" applyNumberFormat="1"/>
    <xf numFmtId="14" fontId="0" fillId="0" borderId="0" xfId="0" applyNumberFormat="1" applyFont="1" applyAlignment="1">
      <alignment horizontal="right" vertical="top"/>
    </xf>
    <xf numFmtId="44" fontId="0" fillId="0" borderId="0" xfId="0" applyNumberFormat="1" applyFont="1" applyFill="1"/>
    <xf numFmtId="0" fontId="2" fillId="4" borderId="1" xfId="2"/>
  </cellXfs>
  <cellStyles count="3">
    <cellStyle name="Entrada" xfId="2" builtinId="20"/>
    <cellStyle name="Moeda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numFmt numFmtId="0" formatCode="General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5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-style" pivot="0" table="0" count="10" xr9:uid="{C0BA7DB6-8D01-4AEE-A70F-10C37FB8A4B6}">
      <tableStyleElement type="wholeTable" dxfId="8"/>
      <tableStyleElement type="headerRow" dxfId="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financeira.xlsx]Controller!tbl_entrada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2">
                  <a:lumMod val="75000"/>
                </a:schemeClr>
              </a:gs>
              <a:gs pos="41000">
                <a:schemeClr val="accent2">
                  <a:lumMod val="75000"/>
                </a:schemeClr>
              </a:gs>
              <a:gs pos="15000">
                <a:schemeClr val="accent2">
                  <a:lumMod val="75000"/>
                  <a:alpha val="96000"/>
                </a:schemeClr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862745098039215E-2"/>
          <c:y val="5.3398058252427182E-2"/>
          <c:w val="0.88039215686274508"/>
          <c:h val="0.84855209846342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75000"/>
                  </a:schemeClr>
                </a:gs>
                <a:gs pos="41000">
                  <a:schemeClr val="accent2">
                    <a:lumMod val="75000"/>
                  </a:schemeClr>
                </a:gs>
                <a:gs pos="15000">
                  <a:schemeClr val="accent2">
                    <a:lumMod val="75000"/>
                    <a:alpha val="96000"/>
                  </a:schemeClr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Controller!$G$7:$G$10</c:f>
              <c:strCache>
                <c:ptCount val="3"/>
                <c:pt idx="0">
                  <c:v>Investimentos</c:v>
                </c:pt>
                <c:pt idx="1">
                  <c:v>Reembolso</c:v>
                </c:pt>
                <c:pt idx="2">
                  <c:v>Salário</c:v>
                </c:pt>
              </c:strCache>
            </c:strRef>
          </c:cat>
          <c:val>
            <c:numRef>
              <c:f>Controller!$H$7:$H$10</c:f>
              <c:numCache>
                <c:formatCode>"R$"\ #,##0.00</c:formatCode>
                <c:ptCount val="3"/>
                <c:pt idx="0">
                  <c:v>350</c:v>
                </c:pt>
                <c:pt idx="1">
                  <c:v>300</c:v>
                </c:pt>
                <c:pt idx="2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A-4124-933F-03B059437A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6610447"/>
        <c:axId val="1518008383"/>
      </c:barChart>
      <c:catAx>
        <c:axId val="1426610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008383"/>
        <c:crosses val="autoZero"/>
        <c:auto val="1"/>
        <c:lblAlgn val="ctr"/>
        <c:lblOffset val="100"/>
        <c:noMultiLvlLbl val="0"/>
      </c:catAx>
      <c:valAx>
        <c:axId val="1518008383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42661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financeira.xlsx]Controller!tbl_saida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2">
                  <a:lumMod val="75000"/>
                </a:schemeClr>
              </a:gs>
              <a:gs pos="41000">
                <a:schemeClr val="accent2">
                  <a:lumMod val="75000"/>
                </a:schemeClr>
              </a:gs>
              <a:gs pos="15000">
                <a:schemeClr val="accent2">
                  <a:lumMod val="75000"/>
                  <a:alpha val="96000"/>
                </a:schemeClr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75000"/>
                  </a:schemeClr>
                </a:gs>
                <a:gs pos="41000">
                  <a:schemeClr val="accent2">
                    <a:lumMod val="75000"/>
                  </a:schemeClr>
                </a:gs>
                <a:gs pos="15000">
                  <a:schemeClr val="accent2">
                    <a:lumMod val="75000"/>
                    <a:alpha val="96000"/>
                  </a:schemeClr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Controller!$B$7:$B$16</c:f>
              <c:strCache>
                <c:ptCount val="9"/>
                <c:pt idx="0">
                  <c:v>Alimentação</c:v>
                </c:pt>
                <c:pt idx="1">
                  <c:v>Educação</c:v>
                </c:pt>
                <c:pt idx="2">
                  <c:v>Extra</c:v>
                </c:pt>
                <c:pt idx="3">
                  <c:v>Investimentos</c:v>
                </c:pt>
                <c:pt idx="4">
                  <c:v>Lazer</c:v>
                </c:pt>
                <c:pt idx="5">
                  <c:v>Moradia</c:v>
                </c:pt>
                <c:pt idx="6">
                  <c:v>Reembolso</c:v>
                </c:pt>
                <c:pt idx="7">
                  <c:v>Saúde</c:v>
                </c:pt>
                <c:pt idx="8">
                  <c:v>Transporte</c:v>
                </c:pt>
              </c:strCache>
            </c:strRef>
          </c:cat>
          <c:val>
            <c:numRef>
              <c:f>Controller!$C$7:$C$16</c:f>
              <c:numCache>
                <c:formatCode>"R$"\ #,##0.00</c:formatCode>
                <c:ptCount val="9"/>
                <c:pt idx="0">
                  <c:v>1113.1499999999999</c:v>
                </c:pt>
                <c:pt idx="1">
                  <c:v>1750</c:v>
                </c:pt>
                <c:pt idx="2">
                  <c:v>540</c:v>
                </c:pt>
                <c:pt idx="3">
                  <c:v>700</c:v>
                </c:pt>
                <c:pt idx="4">
                  <c:v>360</c:v>
                </c:pt>
                <c:pt idx="5">
                  <c:v>3600</c:v>
                </c:pt>
                <c:pt idx="6">
                  <c:v>600</c:v>
                </c:pt>
                <c:pt idx="7">
                  <c:v>1021.5</c:v>
                </c:pt>
                <c:pt idx="8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C-4610-A7FE-62B1A2E9E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0215343"/>
        <c:axId val="1520217263"/>
      </c:barChart>
      <c:catAx>
        <c:axId val="152021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217263"/>
        <c:crosses val="autoZero"/>
        <c:auto val="1"/>
        <c:lblAlgn val="ctr"/>
        <c:lblOffset val="100"/>
        <c:noMultiLvlLbl val="0"/>
      </c:catAx>
      <c:valAx>
        <c:axId val="1520217263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520215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00705467372132E-2"/>
          <c:y val="6.4814814814814811E-2"/>
          <c:w val="0.92239858906525574"/>
          <c:h val="0.841674686497521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9-4BFC-959B-A659DB64F7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0974944"/>
        <c:axId val="1520973504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30000">
                  <a:schemeClr val="accent2">
                    <a:lumMod val="75000"/>
                  </a:schemeClr>
                </a:gs>
                <a:gs pos="93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69000">
                    <a:srgbClr val="F1D6C4"/>
                  </a:gs>
                  <a:gs pos="54000">
                    <a:srgbClr val="E2AD88"/>
                  </a:gs>
                  <a:gs pos="0">
                    <a:schemeClr val="accent2">
                      <a:lumMod val="75000"/>
                    </a:schemeClr>
                  </a:gs>
                  <a:gs pos="93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A9-4BFC-959B-A659DB64F7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9-4BFC-959B-A659DB64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0299776"/>
        <c:axId val="1670306496"/>
      </c:barChart>
      <c:catAx>
        <c:axId val="15209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973504"/>
        <c:crosses val="autoZero"/>
        <c:auto val="1"/>
        <c:lblAlgn val="ctr"/>
        <c:lblOffset val="100"/>
        <c:noMultiLvlLbl val="0"/>
      </c:catAx>
      <c:valAx>
        <c:axId val="152097350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20974944"/>
        <c:crosses val="autoZero"/>
        <c:crossBetween val="between"/>
      </c:valAx>
      <c:valAx>
        <c:axId val="167030649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70299776"/>
        <c:crosses val="max"/>
        <c:crossBetween val="between"/>
      </c:valAx>
      <c:catAx>
        <c:axId val="1670299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670306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hyperlink" Target="https://commons.wikimedia.org/wiki/File:Magnifying_glass_icon.svg" TargetMode="External"/><Relationship Id="rId18" Type="http://schemas.openxmlformats.org/officeDocument/2006/relationships/hyperlink" Target="https://svgsilh.com/pt/image/775819.html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7.svg"/><Relationship Id="rId17" Type="http://schemas.openxmlformats.org/officeDocument/2006/relationships/image" Target="../media/image10.svg"/><Relationship Id="rId2" Type="http://schemas.openxmlformats.org/officeDocument/2006/relationships/chart" Target="../charts/chart1.xml"/><Relationship Id="rId16" Type="http://schemas.openxmlformats.org/officeDocument/2006/relationships/image" Target="../media/image9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6.png"/><Relationship Id="rId5" Type="http://schemas.openxmlformats.org/officeDocument/2006/relationships/hyperlink" Target="https://svgsilh.com/pt/image/2022440.html" TargetMode="External"/><Relationship Id="rId15" Type="http://schemas.openxmlformats.org/officeDocument/2006/relationships/hyperlink" Target="https://pixabay.com/pt/dinheiro-dire%C3%A7%C3%A3o-sele%C3%A7%C3%A3o-loja-43994/" TargetMode="External"/><Relationship Id="rId10" Type="http://schemas.openxmlformats.org/officeDocument/2006/relationships/hyperlink" Target="#Data!A1"/><Relationship Id="rId19" Type="http://schemas.openxmlformats.org/officeDocument/2006/relationships/chart" Target="../charts/chart3.xml"/><Relationship Id="rId4" Type="http://schemas.openxmlformats.org/officeDocument/2006/relationships/image" Target="../media/image3.svg"/><Relationship Id="rId9" Type="http://schemas.openxmlformats.org/officeDocument/2006/relationships/hyperlink" Target="https://svgsilh.com/image/145824.html" TargetMode="External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0</xdr:row>
      <xdr:rowOff>0</xdr:rowOff>
    </xdr:from>
    <xdr:to>
      <xdr:col>20</xdr:col>
      <xdr:colOff>381000</xdr:colOff>
      <xdr:row>6</xdr:row>
      <xdr:rowOff>83344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5B21530-0EB8-F8E8-8083-67C571AAEA99}"/>
            </a:ext>
          </a:extLst>
        </xdr:cNvPr>
        <xdr:cNvGrpSpPr/>
      </xdr:nvGrpSpPr>
      <xdr:grpSpPr>
        <a:xfrm>
          <a:off x="2178844" y="0"/>
          <a:ext cx="11680031" cy="1226344"/>
          <a:chOff x="1964531" y="0"/>
          <a:chExt cx="11608594" cy="1226344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3F1FD299-27CD-4D0A-89FB-0E18098E1872}"/>
              </a:ext>
            </a:extLst>
          </xdr:cNvPr>
          <xdr:cNvSpPr/>
        </xdr:nvSpPr>
        <xdr:spPr>
          <a:xfrm>
            <a:off x="2024063" y="107156"/>
            <a:ext cx="11549062" cy="1119188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16967A2F-02BC-433E-9978-76BDC4744413}"/>
              </a:ext>
            </a:extLst>
          </xdr:cNvPr>
          <xdr:cNvSpPr/>
        </xdr:nvSpPr>
        <xdr:spPr>
          <a:xfrm>
            <a:off x="2178848" y="238124"/>
            <a:ext cx="797716" cy="845345"/>
          </a:xfrm>
          <a:prstGeom prst="roundRect">
            <a:avLst>
              <a:gd name="adj" fmla="val 0"/>
            </a:avLst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0A952760-6BE9-A858-6256-C7640FA24DF6}"/>
              </a:ext>
            </a:extLst>
          </xdr:cNvPr>
          <xdr:cNvSpPr txBox="1"/>
        </xdr:nvSpPr>
        <xdr:spPr>
          <a:xfrm>
            <a:off x="3250405" y="238126"/>
            <a:ext cx="3071813" cy="38099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20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Davi</a:t>
            </a:r>
            <a:endParaRPr lang="pt-BR" sz="2000" b="1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D7CF7E6E-3C90-45DB-B482-282ECC15C08C}"/>
              </a:ext>
            </a:extLst>
          </xdr:cNvPr>
          <xdr:cNvSpPr txBox="1"/>
        </xdr:nvSpPr>
        <xdr:spPr>
          <a:xfrm>
            <a:off x="3236119" y="664368"/>
            <a:ext cx="4133850" cy="380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400" b="0" kern="1200">
                <a:solidFill>
                  <a:schemeClr val="bg2">
                    <a:lumMod val="9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400" b="1" kern="1200" baseline="0">
                <a:solidFill>
                  <a:schemeClr val="bg2">
                    <a:lumMod val="9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</a:t>
            </a:r>
            <a:r>
              <a:rPr lang="pt-BR" sz="1400" b="0" kern="1200" baseline="0">
                <a:solidFill>
                  <a:schemeClr val="bg2">
                    <a:lumMod val="9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Financeiro</a:t>
            </a:r>
            <a:endParaRPr lang="pt-BR" sz="1400" b="0" kern="120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9" name="Imagem 28" descr="3d Character PNG, Vector, PSD, and Clipart With Transparent Background for  Free Download | Pngtree">
            <a:extLst>
              <a:ext uri="{FF2B5EF4-FFF2-40B4-BE49-F238E27FC236}">
                <a16:creationId xmlns:a16="http://schemas.microsoft.com/office/drawing/2014/main" id="{F279ADF0-D6D1-2886-C2B7-EC85874D890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467" t="-1" r="36564" b="50833"/>
          <a:stretch/>
        </xdr:blipFill>
        <xdr:spPr bwMode="auto">
          <a:xfrm>
            <a:off x="1964531" y="0"/>
            <a:ext cx="916782" cy="108346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238125</xdr:colOff>
      <xdr:row>7</xdr:row>
      <xdr:rowOff>88102</xdr:rowOff>
    </xdr:from>
    <xdr:to>
      <xdr:col>10</xdr:col>
      <xdr:colOff>202406</xdr:colOff>
      <xdr:row>27</xdr:row>
      <xdr:rowOff>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18EC6798-9468-A016-B0A9-4022388E5D3F}"/>
            </a:ext>
          </a:extLst>
        </xdr:cNvPr>
        <xdr:cNvGrpSpPr/>
      </xdr:nvGrpSpPr>
      <xdr:grpSpPr>
        <a:xfrm>
          <a:off x="2178844" y="1421602"/>
          <a:ext cx="5429250" cy="3721898"/>
          <a:chOff x="2005011" y="214310"/>
          <a:chExt cx="4638675" cy="309562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56B89245-4E56-B6FD-BC98-803B174CF3C1}"/>
              </a:ext>
            </a:extLst>
          </xdr:cNvPr>
          <xdr:cNvGrpSpPr/>
        </xdr:nvGrpSpPr>
        <xdr:grpSpPr>
          <a:xfrm>
            <a:off x="2005011" y="214310"/>
            <a:ext cx="4638675" cy="3095625"/>
            <a:chOff x="2416968" y="166686"/>
            <a:chExt cx="4619625" cy="3095625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D8B90F83-6E7B-D9AA-5F25-38112CFA5862}"/>
                </a:ext>
              </a:extLst>
            </xdr:cNvPr>
            <xdr:cNvGrpSpPr/>
          </xdr:nvGrpSpPr>
          <xdr:grpSpPr>
            <a:xfrm>
              <a:off x="2416968" y="166686"/>
              <a:ext cx="4619625" cy="3095625"/>
              <a:chOff x="2488405" y="821530"/>
              <a:chExt cx="4619625" cy="3095625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E72613B2-2318-FB73-6EAB-EFB3551E2171}"/>
                  </a:ext>
                </a:extLst>
              </xdr:cNvPr>
              <xdr:cNvGrpSpPr/>
            </xdr:nvGrpSpPr>
            <xdr:grpSpPr>
              <a:xfrm>
                <a:off x="2488405" y="821530"/>
                <a:ext cx="4619625" cy="3095625"/>
                <a:chOff x="2176198" y="582084"/>
                <a:chExt cx="6027208" cy="3216010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BEDF047A-9212-47C2-AD49-86BD415A8294}"/>
                    </a:ext>
                  </a:extLst>
                </xdr:cNvPr>
                <xdr:cNvSpPr/>
              </xdr:nvSpPr>
              <xdr:spPr>
                <a:xfrm>
                  <a:off x="2176198" y="709083"/>
                  <a:ext cx="6027208" cy="3089011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E898DD6D-5A7B-825F-7098-6FB24A3232EE}"/>
                    </a:ext>
                  </a:extLst>
                </xdr:cNvPr>
                <xdr:cNvSpPr/>
              </xdr:nvSpPr>
              <xdr:spPr>
                <a:xfrm>
                  <a:off x="2176199" y="582084"/>
                  <a:ext cx="6015301" cy="54901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AA232D36-9B3D-4CBF-A6DC-0207C4A4560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726532" y="1513419"/>
              <a:ext cx="4107656" cy="21894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A2A3BEAE-C2F6-51F1-FDA9-526C3E6F4959}"/>
                </a:ext>
              </a:extLst>
            </xdr:cNvPr>
            <xdr:cNvSpPr txBox="1"/>
          </xdr:nvSpPr>
          <xdr:spPr>
            <a:xfrm>
              <a:off x="2821782" y="214312"/>
              <a:ext cx="3952875" cy="3929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9" name="Gráfico 18">
            <a:extLst>
              <a:ext uri="{FF2B5EF4-FFF2-40B4-BE49-F238E27FC236}">
                <a16:creationId xmlns:a16="http://schemas.microsoft.com/office/drawing/2014/main" id="{DCD937D5-DFAF-5D0C-8A36-9E5A1F6F63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  <a:ext uri="{837473B0-CC2E-450A-ABE3-18F120FF3D39}">
                <a1611:picAttrSrcUrl xmlns:a1611="http://schemas.microsoft.com/office/drawing/2016/11/main" r:id="rId5"/>
              </a:ext>
            </a:extLst>
          </a:blip>
          <a:stretch>
            <a:fillRect/>
          </a:stretch>
        </xdr:blipFill>
        <xdr:spPr>
          <a:xfrm>
            <a:off x="2167730" y="312474"/>
            <a:ext cx="233805" cy="29765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238125</xdr:colOff>
      <xdr:row>28</xdr:row>
      <xdr:rowOff>23812</xdr:rowOff>
    </xdr:from>
    <xdr:to>
      <xdr:col>17</xdr:col>
      <xdr:colOff>592933</xdr:colOff>
      <xdr:row>49</xdr:row>
      <xdr:rowOff>130969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DBF2356A-1E26-0204-82D5-AC3DABEE895E}"/>
            </a:ext>
          </a:extLst>
        </xdr:cNvPr>
        <xdr:cNvGrpSpPr/>
      </xdr:nvGrpSpPr>
      <xdr:grpSpPr>
        <a:xfrm>
          <a:off x="2178844" y="5357812"/>
          <a:ext cx="10070308" cy="4107657"/>
          <a:chOff x="2000249" y="3536157"/>
          <a:chExt cx="9441657" cy="3595687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EDAE6E9B-ACBF-93AB-89B4-6C133AECB222}"/>
              </a:ext>
            </a:extLst>
          </xdr:cNvPr>
          <xdr:cNvGrpSpPr/>
        </xdr:nvGrpSpPr>
        <xdr:grpSpPr>
          <a:xfrm>
            <a:off x="2000249" y="3536157"/>
            <a:ext cx="9441657" cy="3595687"/>
            <a:chOff x="2357437" y="3571874"/>
            <a:chExt cx="9441657" cy="3595687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52FE85D8-93EC-1A6E-EAAC-563FF6D407B6}"/>
                </a:ext>
              </a:extLst>
            </xdr:cNvPr>
            <xdr:cNvGrpSpPr/>
          </xdr:nvGrpSpPr>
          <xdr:grpSpPr>
            <a:xfrm>
              <a:off x="2357437" y="3571874"/>
              <a:ext cx="9441657" cy="3595687"/>
              <a:chOff x="2083593" y="6203156"/>
              <a:chExt cx="9441657" cy="3595687"/>
            </a:xfrm>
          </xdr:grpSpPr>
          <xdr:sp macro="" textlink="">
            <xdr:nvSpPr>
              <xdr:cNvPr id="3" name="Retângulo: Cantos Arredondados 2">
                <a:extLst>
                  <a:ext uri="{FF2B5EF4-FFF2-40B4-BE49-F238E27FC236}">
                    <a16:creationId xmlns:a16="http://schemas.microsoft.com/office/drawing/2014/main" id="{587EDCD2-F96D-8C65-99D3-FFE16CCB8EE2}"/>
                  </a:ext>
                </a:extLst>
              </xdr:cNvPr>
              <xdr:cNvSpPr/>
            </xdr:nvSpPr>
            <xdr:spPr>
              <a:xfrm>
                <a:off x="2084916" y="6219032"/>
                <a:ext cx="9440334" cy="357981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206246AA-47C3-4C8C-8D56-9D074182F04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25145" y="6824928"/>
              <a:ext cx="9083148" cy="280511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65524F9C-42BB-430F-AAF8-26473035AE9A}"/>
                  </a:ext>
                </a:extLst>
              </xdr:cNvPr>
              <xdr:cNvSpPr/>
            </xdr:nvSpPr>
            <xdr:spPr>
              <a:xfrm>
                <a:off x="2083593" y="6203156"/>
                <a:ext cx="9441657" cy="5715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2EB2A65C-240F-6375-8F9B-1FDD411CEABC}"/>
                </a:ext>
              </a:extLst>
            </xdr:cNvPr>
            <xdr:cNvSpPr txBox="1"/>
          </xdr:nvSpPr>
          <xdr:spPr>
            <a:xfrm>
              <a:off x="2750345" y="3643313"/>
              <a:ext cx="3440906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1" name="Gráfico 20">
            <a:extLst>
              <a:ext uri="{FF2B5EF4-FFF2-40B4-BE49-F238E27FC236}">
                <a16:creationId xmlns:a16="http://schemas.microsoft.com/office/drawing/2014/main" id="{E3952BC9-7985-A734-0DE4-CF40B6260B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  <a:ext uri="{837473B0-CC2E-450A-ABE3-18F120FF3D39}">
                <a1611:picAttrSrcUrl xmlns:a1611="http://schemas.microsoft.com/office/drawing/2016/11/main" r:id="rId9"/>
              </a:ext>
            </a:extLst>
          </a:blip>
          <a:stretch>
            <a:fillRect/>
          </a:stretch>
        </xdr:blipFill>
        <xdr:spPr>
          <a:xfrm>
            <a:off x="2185988" y="3666057"/>
            <a:ext cx="154149" cy="30375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154773</xdr:rowOff>
    </xdr:from>
    <xdr:to>
      <xdr:col>0</xdr:col>
      <xdr:colOff>1726406</xdr:colOff>
      <xdr:row>14</xdr:row>
      <xdr:rowOff>83335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ês 1">
              <a:extLst>
                <a:ext uri="{FF2B5EF4-FFF2-40B4-BE49-F238E27FC236}">
                  <a16:creationId xmlns:a16="http://schemas.microsoft.com/office/drawing/2014/main" id="{7715ACD2-19C0-4031-A60E-8A4474F344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88273"/>
              <a:ext cx="1726406" cy="1262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188124</xdr:colOff>
      <xdr:row>2</xdr:row>
      <xdr:rowOff>66676</xdr:rowOff>
    </xdr:from>
    <xdr:to>
      <xdr:col>17</xdr:col>
      <xdr:colOff>0</xdr:colOff>
      <xdr:row>3</xdr:row>
      <xdr:rowOff>185738</xdr:rowOff>
    </xdr:to>
    <xdr:grpSp>
      <xdr:nvGrpSpPr>
        <xdr:cNvPr id="28" name="Agrupar 2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8ECF775-43E6-91D4-AE99-849AC2BF1498}"/>
            </a:ext>
          </a:extLst>
        </xdr:cNvPr>
        <xdr:cNvGrpSpPr/>
      </xdr:nvGrpSpPr>
      <xdr:grpSpPr>
        <a:xfrm>
          <a:off x="7593812" y="447676"/>
          <a:ext cx="4062407" cy="309562"/>
          <a:chOff x="7379499" y="447676"/>
          <a:chExt cx="4062407" cy="309562"/>
        </a:xfrm>
      </xdr:grpSpPr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82BDD7E8-2336-4047-954D-5B722093AD4C}"/>
              </a:ext>
            </a:extLst>
          </xdr:cNvPr>
          <xdr:cNvSpPr/>
        </xdr:nvSpPr>
        <xdr:spPr>
          <a:xfrm>
            <a:off x="7379499" y="447676"/>
            <a:ext cx="4062407" cy="309562"/>
          </a:xfrm>
          <a:prstGeom prst="roundRect">
            <a:avLst>
              <a:gd name="adj" fmla="val 0"/>
            </a:avLst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1">
                    <a:lumMod val="75000"/>
                  </a:schemeClr>
                </a:solidFill>
              </a:rPr>
              <a:t>Pesquisar</a:t>
            </a:r>
            <a:r>
              <a:rPr lang="pt-BR" sz="1100" kern="1200" baseline="0">
                <a:solidFill>
                  <a:schemeClr val="bg1">
                    <a:lumMod val="75000"/>
                  </a:schemeClr>
                </a:solidFill>
              </a:rPr>
              <a:t> dados...</a:t>
            </a:r>
            <a:endParaRPr lang="pt-BR" sz="1100" kern="1200">
              <a:solidFill>
                <a:schemeClr val="bg1">
                  <a:lumMod val="75000"/>
                </a:schemeClr>
              </a:solidFill>
            </a:endParaRPr>
          </a:p>
        </xdr:txBody>
      </xdr:sp>
      <xdr:pic>
        <xdr:nvPicPr>
          <xdr:cNvPr id="26" name="Gráfico 25">
            <a:extLst>
              <a:ext uri="{FF2B5EF4-FFF2-40B4-BE49-F238E27FC236}">
                <a16:creationId xmlns:a16="http://schemas.microsoft.com/office/drawing/2014/main" id="{C2A2D607-59F5-388B-7B32-2B382D0199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  <a:ext uri="{837473B0-CC2E-450A-ABE3-18F120FF3D39}">
                <a1611:picAttrSrcUrl xmlns:a1611="http://schemas.microsoft.com/office/drawing/2016/11/main" r:id="rId13"/>
              </a:ext>
            </a:extLst>
          </a:blip>
          <a:stretch>
            <a:fillRect/>
          </a:stretch>
        </xdr:blipFill>
        <xdr:spPr>
          <a:xfrm>
            <a:off x="11168063" y="472748"/>
            <a:ext cx="230896" cy="25353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11907</xdr:colOff>
      <xdr:row>1</xdr:row>
      <xdr:rowOff>107156</xdr:rowOff>
    </xdr:from>
    <xdr:to>
      <xdr:col>1</xdr:col>
      <xdr:colOff>0</xdr:colOff>
      <xdr:row>5</xdr:row>
      <xdr:rowOff>11906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8D1459D3-F5CB-1B36-7FBD-382D724209DA}"/>
            </a:ext>
          </a:extLst>
        </xdr:cNvPr>
        <xdr:cNvSpPr/>
      </xdr:nvSpPr>
      <xdr:spPr>
        <a:xfrm>
          <a:off x="11907" y="297656"/>
          <a:ext cx="1928812" cy="66675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>
              <a:solidFill>
                <a:schemeClr val="tx1"/>
              </a:solidFill>
            </a:rPr>
            <a:t>Money APP</a:t>
          </a:r>
        </a:p>
      </xdr:txBody>
    </xdr:sp>
    <xdr:clientData/>
  </xdr:twoCellAnchor>
  <xdr:twoCellAnchor editAs="oneCell">
    <xdr:from>
      <xdr:col>0</xdr:col>
      <xdr:colOff>1250156</xdr:colOff>
      <xdr:row>2</xdr:row>
      <xdr:rowOff>11907</xdr:rowOff>
    </xdr:from>
    <xdr:to>
      <xdr:col>0</xdr:col>
      <xdr:colOff>1702593</xdr:colOff>
      <xdr:row>4</xdr:row>
      <xdr:rowOff>83344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CE7B6614-E028-740B-44A5-0276CAB17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5"/>
            </a:ext>
          </a:extLst>
        </a:blip>
        <a:stretch>
          <a:fillRect/>
        </a:stretch>
      </xdr:blipFill>
      <xdr:spPr>
        <a:xfrm>
          <a:off x="1250156" y="392907"/>
          <a:ext cx="452437" cy="452437"/>
        </a:xfrm>
        <a:prstGeom prst="rect">
          <a:avLst/>
        </a:prstGeom>
      </xdr:spPr>
    </xdr:pic>
    <xdr:clientData/>
  </xdr:twoCellAnchor>
  <xdr:twoCellAnchor>
    <xdr:from>
      <xdr:col>10</xdr:col>
      <xdr:colOff>473869</xdr:colOff>
      <xdr:row>7</xdr:row>
      <xdr:rowOff>97627</xdr:rowOff>
    </xdr:from>
    <xdr:to>
      <xdr:col>19</xdr:col>
      <xdr:colOff>83344</xdr:colOff>
      <xdr:row>27</xdr:row>
      <xdr:rowOff>9525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759217C6-425F-4A79-9550-A0FBA8399735}"/>
            </a:ext>
          </a:extLst>
        </xdr:cNvPr>
        <xdr:cNvGrpSpPr/>
      </xdr:nvGrpSpPr>
      <xdr:grpSpPr>
        <a:xfrm>
          <a:off x="7879557" y="1431127"/>
          <a:ext cx="5074443" cy="3721898"/>
          <a:chOff x="2005011" y="214310"/>
          <a:chExt cx="4638675" cy="3095625"/>
        </a:xfrm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4DDB0C6E-3C79-6FD2-E664-7CD71521115D}"/>
              </a:ext>
            </a:extLst>
          </xdr:cNvPr>
          <xdr:cNvGrpSpPr/>
        </xdr:nvGrpSpPr>
        <xdr:grpSpPr>
          <a:xfrm>
            <a:off x="2005011" y="214310"/>
            <a:ext cx="4638675" cy="3095625"/>
            <a:chOff x="2416968" y="166686"/>
            <a:chExt cx="4619625" cy="3095625"/>
          </a:xfrm>
        </xdr:grpSpPr>
        <xdr:grpSp>
          <xdr:nvGrpSpPr>
            <xdr:cNvPr id="41" name="Agrupar 40">
              <a:extLst>
                <a:ext uri="{FF2B5EF4-FFF2-40B4-BE49-F238E27FC236}">
                  <a16:creationId xmlns:a16="http://schemas.microsoft.com/office/drawing/2014/main" id="{A5096DAE-0FD4-8F38-943A-EEE18054BFBB}"/>
                </a:ext>
              </a:extLst>
            </xdr:cNvPr>
            <xdr:cNvGrpSpPr/>
          </xdr:nvGrpSpPr>
          <xdr:grpSpPr>
            <a:xfrm>
              <a:off x="2416968" y="166686"/>
              <a:ext cx="4619625" cy="3095625"/>
              <a:chOff x="2176198" y="582084"/>
              <a:chExt cx="6027208" cy="3216010"/>
            </a:xfrm>
          </xdr:grpSpPr>
          <xdr:sp macro="" textlink="">
            <xdr:nvSpPr>
              <xdr:cNvPr id="43" name="Retângulo: Cantos Arredondados 42">
                <a:extLst>
                  <a:ext uri="{FF2B5EF4-FFF2-40B4-BE49-F238E27FC236}">
                    <a16:creationId xmlns:a16="http://schemas.microsoft.com/office/drawing/2014/main" id="{05E39860-E466-C4A2-8AED-CD768D26519A}"/>
                  </a:ext>
                </a:extLst>
              </xdr:cNvPr>
              <xdr:cNvSpPr/>
            </xdr:nvSpPr>
            <xdr:spPr>
              <a:xfrm>
                <a:off x="2176198" y="709083"/>
                <a:ext cx="6027208" cy="308901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4" name="Retângulo: Cantos Superiores Arredondados 43">
                <a:extLst>
                  <a:ext uri="{FF2B5EF4-FFF2-40B4-BE49-F238E27FC236}">
                    <a16:creationId xmlns:a16="http://schemas.microsoft.com/office/drawing/2014/main" id="{351B6088-3A58-E731-3D82-20684FE0325B}"/>
                  </a:ext>
                </a:extLst>
              </xdr:cNvPr>
              <xdr:cNvSpPr/>
            </xdr:nvSpPr>
            <xdr:spPr>
              <a:xfrm>
                <a:off x="2176199" y="582084"/>
                <a:ext cx="6015301" cy="54901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BE87B8A3-903D-13F9-354A-08D509D45CE9}"/>
                </a:ext>
              </a:extLst>
            </xdr:cNvPr>
            <xdr:cNvSpPr txBox="1"/>
          </xdr:nvSpPr>
          <xdr:spPr>
            <a:xfrm>
              <a:off x="2821782" y="214312"/>
              <a:ext cx="3952875" cy="3929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38" name="Gráfico 37">
            <a:extLst>
              <a:ext uri="{FF2B5EF4-FFF2-40B4-BE49-F238E27FC236}">
                <a16:creationId xmlns:a16="http://schemas.microsoft.com/office/drawing/2014/main" id="{FF714642-25B0-AE48-0B80-EE9382F549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96DAC541-7B7A-43D3-8B79-37D633B846F1}">
                <asvg:svgBlip xmlns:asvg="http://schemas.microsoft.com/office/drawing/2016/SVG/main" r:embed="rId17"/>
              </a:ext>
              <a:ext uri="{837473B0-CC2E-450A-ABE3-18F120FF3D39}">
                <a1611:picAttrSrcUrl xmlns:a1611="http://schemas.microsoft.com/office/drawing/2016/11/main" r:id="rId18"/>
              </a:ext>
            </a:extLst>
          </a:blip>
          <a:srcRect/>
          <a:stretch/>
        </xdr:blipFill>
        <xdr:spPr>
          <a:xfrm>
            <a:off x="2167730" y="346075"/>
            <a:ext cx="233805" cy="230453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476251</xdr:colOff>
      <xdr:row>11</xdr:row>
      <xdr:rowOff>154780</xdr:rowOff>
    </xdr:from>
    <xdr:to>
      <xdr:col>17</xdr:col>
      <xdr:colOff>433388</xdr:colOff>
      <xdr:row>26</xdr:row>
      <xdr:rowOff>40480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25B1F8E5-5A3F-4FDA-8B6D-5FCF5BF4C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5662.519447222221" createdVersion="8" refreshedVersion="8" minRefreshableVersion="3" recordCount="45" xr:uid="{DE41DC77-498D-42DB-B2B8-FF3D8FBD9089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2-25T00:00:00" maxDate="2025-02-08T00:00:00"/>
    </cacheField>
    <cacheField name="Mês" numFmtId="0">
      <sharedItems containsSemiMixedTypes="0" containsString="0" containsNumber="1" containsInteger="1" minValue="1" maxValue="12" count="3">
        <n v="12"/>
        <n v="1"/>
        <n v="2"/>
      </sharedItems>
    </cacheField>
    <cacheField name="Tipo" numFmtId="0">
      <sharedItems count="2">
        <s v="Entrada"/>
        <s v="Saída"/>
      </sharedItems>
    </cacheField>
    <cacheField name="Categoria" numFmtId="0">
      <sharedItems count="10">
        <s v="Salário"/>
        <s v="Alimentação"/>
        <s v="Lazer"/>
        <s v="Transporte"/>
        <s v="Reembolso"/>
        <s v="Saúde"/>
        <s v="Extra"/>
        <s v="Educação"/>
        <s v="Moradia"/>
        <s v="Investimentos"/>
      </sharedItems>
    </cacheField>
    <cacheField name="Descrição" numFmtId="0">
      <sharedItems/>
    </cacheField>
    <cacheField name="Valor" numFmtId="44">
      <sharedItems containsSemiMixedTypes="0" containsString="0" containsNumber="1" minValue="40" maxValue="45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0412934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4-12-25T00:00:00"/>
    <x v="0"/>
    <x v="0"/>
    <x v="0"/>
    <s v="Salário Mensal"/>
    <n v="4500"/>
    <s v="TED"/>
    <s v="Concluído"/>
  </r>
  <r>
    <d v="2024-12-26T00:00:00"/>
    <x v="0"/>
    <x v="1"/>
    <x v="1"/>
    <s v="Supermercado"/>
    <n v="250.75"/>
    <s v="Cartão de Crédito"/>
    <s v="Concluído"/>
  </r>
  <r>
    <d v="2024-12-27T00:00:00"/>
    <x v="0"/>
    <x v="1"/>
    <x v="2"/>
    <s v="Cinema"/>
    <n v="40"/>
    <s v="Cartão de Débito"/>
    <s v="Concluído"/>
  </r>
  <r>
    <d v="2024-12-28T00:00:00"/>
    <x v="0"/>
    <x v="1"/>
    <x v="3"/>
    <s v="Combustível"/>
    <n v="150"/>
    <s v="PIX"/>
    <s v="Concluído"/>
  </r>
  <r>
    <d v="2024-12-29T00:00:00"/>
    <x v="0"/>
    <x v="0"/>
    <x v="4"/>
    <s v="Reembolso Viagem"/>
    <n v="300"/>
    <s v="Transferência Bancária"/>
    <s v="Concluído"/>
  </r>
  <r>
    <d v="2024-12-30T00:00:00"/>
    <x v="0"/>
    <x v="1"/>
    <x v="5"/>
    <s v="Farmácia"/>
    <n v="90.5"/>
    <s v="Cartão de Débito"/>
    <s v="Concluído"/>
  </r>
  <r>
    <d v="2024-12-31T00:00:00"/>
    <x v="0"/>
    <x v="1"/>
    <x v="6"/>
    <s v="Venda de Produto"/>
    <n v="180"/>
    <s v="PIX"/>
    <s v="Concluído"/>
  </r>
  <r>
    <d v="2025-01-01T00:00:00"/>
    <x v="1"/>
    <x v="1"/>
    <x v="7"/>
    <s v="Curso Online"/>
    <n v="450"/>
    <s v="Boleto"/>
    <s v="Aguardando"/>
  </r>
  <r>
    <d v="2025-01-02T00:00:00"/>
    <x v="1"/>
    <x v="1"/>
    <x v="8"/>
    <s v="Aluguel"/>
    <n v="1200"/>
    <s v="Transferência Bancária"/>
    <s v="Concluído"/>
  </r>
  <r>
    <d v="2025-01-03T00:00:00"/>
    <x v="1"/>
    <x v="1"/>
    <x v="9"/>
    <s v="Dividendos"/>
    <n v="350"/>
    <s v="Transferência Bancária"/>
    <s v="Concluído"/>
  </r>
  <r>
    <d v="2025-01-04T00:00:00"/>
    <x v="1"/>
    <x v="1"/>
    <x v="1"/>
    <s v="Restaurante"/>
    <n v="120.3"/>
    <s v="Cartão de Crédito"/>
    <s v="Concluído"/>
  </r>
  <r>
    <d v="2025-01-05T00:00:00"/>
    <x v="1"/>
    <x v="1"/>
    <x v="2"/>
    <s v="Parque"/>
    <n v="80"/>
    <s v="Cartão de Débito"/>
    <s v="Concluído"/>
  </r>
  <r>
    <d v="2025-01-06T00:00:00"/>
    <x v="1"/>
    <x v="1"/>
    <x v="5"/>
    <s v="Consulta Médica"/>
    <n v="250"/>
    <s v="PIX"/>
    <s v="Concluído"/>
  </r>
  <r>
    <d v="2025-01-07T00:00:00"/>
    <x v="1"/>
    <x v="1"/>
    <x v="3"/>
    <s v="Bilhete Único"/>
    <n v="80"/>
    <s v="PIX"/>
    <s v="Concluído"/>
  </r>
  <r>
    <d v="2025-01-08T00:00:00"/>
    <x v="1"/>
    <x v="1"/>
    <x v="7"/>
    <s v="Material Escolar"/>
    <n v="200"/>
    <s v="Boleto"/>
    <s v="Concluído"/>
  </r>
  <r>
    <d v="2025-01-09T00:00:00"/>
    <x v="1"/>
    <x v="0"/>
    <x v="0"/>
    <s v="Salário Mensal"/>
    <n v="4500"/>
    <s v="TED"/>
    <s v="Concluído"/>
  </r>
  <r>
    <d v="2025-01-10T00:00:00"/>
    <x v="1"/>
    <x v="1"/>
    <x v="1"/>
    <s v="Supermercado"/>
    <n v="250.75"/>
    <s v="Cartão de Crédito"/>
    <s v="Concluído"/>
  </r>
  <r>
    <d v="2025-01-11T00:00:00"/>
    <x v="1"/>
    <x v="1"/>
    <x v="2"/>
    <s v="Cinema"/>
    <n v="40"/>
    <s v="Cartão de Débito"/>
    <s v="Concluído"/>
  </r>
  <r>
    <d v="2025-01-12T00:00:00"/>
    <x v="1"/>
    <x v="1"/>
    <x v="3"/>
    <s v="Combustível"/>
    <n v="150"/>
    <s v="PIX"/>
    <s v="Concluído"/>
  </r>
  <r>
    <d v="2025-01-13T00:00:00"/>
    <x v="1"/>
    <x v="1"/>
    <x v="4"/>
    <s v="Reembolso Viagem"/>
    <n v="300"/>
    <s v="Transferência Bancária"/>
    <s v="Concluído"/>
  </r>
  <r>
    <d v="2025-01-14T00:00:00"/>
    <x v="1"/>
    <x v="1"/>
    <x v="5"/>
    <s v="Farmácia"/>
    <n v="90.5"/>
    <s v="Cartão de Débito"/>
    <s v="Concluído"/>
  </r>
  <r>
    <d v="2025-01-15T00:00:00"/>
    <x v="1"/>
    <x v="1"/>
    <x v="6"/>
    <s v="Venda de Produto"/>
    <n v="180"/>
    <s v="PIX"/>
    <s v="Concluído"/>
  </r>
  <r>
    <d v="2025-01-16T00:00:00"/>
    <x v="1"/>
    <x v="1"/>
    <x v="7"/>
    <s v="Curso Online"/>
    <n v="450"/>
    <s v="Boleto"/>
    <s v="Aguardando"/>
  </r>
  <r>
    <d v="2025-01-17T00:00:00"/>
    <x v="1"/>
    <x v="1"/>
    <x v="8"/>
    <s v="Aluguel"/>
    <n v="1200"/>
    <s v="Transferência Bancária"/>
    <s v="Concluído"/>
  </r>
  <r>
    <d v="2025-01-18T00:00:00"/>
    <x v="1"/>
    <x v="0"/>
    <x v="9"/>
    <s v="Dividendos"/>
    <n v="350"/>
    <s v="Transferência Bancária"/>
    <s v="Concluído"/>
  </r>
  <r>
    <d v="2025-01-19T00:00:00"/>
    <x v="1"/>
    <x v="1"/>
    <x v="1"/>
    <s v="Restaurante"/>
    <n v="120.3"/>
    <s v="Cartão de Crédito"/>
    <s v="Concluído"/>
  </r>
  <r>
    <d v="2025-01-20T00:00:00"/>
    <x v="1"/>
    <x v="1"/>
    <x v="2"/>
    <s v="Parque"/>
    <n v="80"/>
    <s v="Cartão de Débito"/>
    <s v="Concluído"/>
  </r>
  <r>
    <d v="2025-01-21T00:00:00"/>
    <x v="1"/>
    <x v="1"/>
    <x v="5"/>
    <s v="Consulta Médica"/>
    <n v="250"/>
    <s v="PIX"/>
    <s v="Concluído"/>
  </r>
  <r>
    <d v="2025-01-22T00:00:00"/>
    <x v="1"/>
    <x v="1"/>
    <x v="3"/>
    <s v="Bilhete Único"/>
    <n v="80"/>
    <s v="PIX"/>
    <s v="Concluído"/>
  </r>
  <r>
    <d v="2025-01-23T00:00:00"/>
    <x v="1"/>
    <x v="1"/>
    <x v="7"/>
    <s v="Material Escolar"/>
    <n v="200"/>
    <s v="Boleto"/>
    <s v="Concluído"/>
  </r>
  <r>
    <d v="2025-01-24T00:00:00"/>
    <x v="1"/>
    <x v="0"/>
    <x v="0"/>
    <s v="Salário Mensal"/>
    <n v="4500"/>
    <s v="TED"/>
    <s v="Concluído"/>
  </r>
  <r>
    <d v="2025-01-25T00:00:00"/>
    <x v="1"/>
    <x v="1"/>
    <x v="1"/>
    <s v="Supermercado"/>
    <n v="250.75"/>
    <s v="Cartão de Crédito"/>
    <s v="Concluído"/>
  </r>
  <r>
    <d v="2025-01-26T00:00:00"/>
    <x v="1"/>
    <x v="1"/>
    <x v="2"/>
    <s v="Cinema"/>
    <n v="40"/>
    <s v="Cartão de Débito"/>
    <s v="Concluído"/>
  </r>
  <r>
    <d v="2025-01-27T00:00:00"/>
    <x v="1"/>
    <x v="1"/>
    <x v="3"/>
    <s v="Combustível"/>
    <n v="150"/>
    <s v="PIX"/>
    <s v="Concluído"/>
  </r>
  <r>
    <d v="2025-01-28T00:00:00"/>
    <x v="1"/>
    <x v="1"/>
    <x v="4"/>
    <s v="Reembolso Viagem"/>
    <n v="300"/>
    <s v="Transferência Bancária"/>
    <s v="Concluído"/>
  </r>
  <r>
    <d v="2025-01-29T00:00:00"/>
    <x v="1"/>
    <x v="1"/>
    <x v="5"/>
    <s v="Farmácia"/>
    <n v="90.5"/>
    <s v="Cartão de Débito"/>
    <s v="Concluído"/>
  </r>
  <r>
    <d v="2025-01-30T00:00:00"/>
    <x v="1"/>
    <x v="1"/>
    <x v="6"/>
    <s v="Venda de Produto"/>
    <n v="180"/>
    <s v="PIX"/>
    <s v="Concluído"/>
  </r>
  <r>
    <d v="2025-01-31T00:00:00"/>
    <x v="1"/>
    <x v="1"/>
    <x v="7"/>
    <s v="Curso Online"/>
    <n v="450"/>
    <s v="Boleto"/>
    <s v="Aguardando"/>
  </r>
  <r>
    <d v="2025-02-01T00:00:00"/>
    <x v="2"/>
    <x v="1"/>
    <x v="8"/>
    <s v="Aluguel"/>
    <n v="1200"/>
    <s v="Transferência Bancária"/>
    <s v="Concluído"/>
  </r>
  <r>
    <d v="2025-02-02T00:00:00"/>
    <x v="2"/>
    <x v="1"/>
    <x v="9"/>
    <s v="Dividendos"/>
    <n v="350"/>
    <s v="Transferência Bancária"/>
    <s v="Concluído"/>
  </r>
  <r>
    <d v="2025-02-03T00:00:00"/>
    <x v="2"/>
    <x v="1"/>
    <x v="1"/>
    <s v="Restaurante"/>
    <n v="120.3"/>
    <s v="Cartão de Crédito"/>
    <s v="Concluído"/>
  </r>
  <r>
    <d v="2025-02-04T00:00:00"/>
    <x v="2"/>
    <x v="1"/>
    <x v="2"/>
    <s v="Parque"/>
    <n v="80"/>
    <s v="Cartão de Débito"/>
    <s v="Concluído"/>
  </r>
  <r>
    <d v="2025-02-05T00:00:00"/>
    <x v="2"/>
    <x v="1"/>
    <x v="5"/>
    <s v="Consulta Médica"/>
    <n v="250"/>
    <s v="PIX"/>
    <s v="Concluído"/>
  </r>
  <r>
    <d v="2025-02-06T00:00:00"/>
    <x v="2"/>
    <x v="1"/>
    <x v="3"/>
    <s v="Bilhete Único"/>
    <n v="80"/>
    <s v="PIX"/>
    <s v="Concluído"/>
  </r>
  <r>
    <d v="2025-02-07T00:00:00"/>
    <x v="2"/>
    <x v="0"/>
    <x v="0"/>
    <s v="Salário Mensal"/>
    <n v="4500"/>
    <s v="TED"/>
    <s v="Concluí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BDB60-77C7-474C-9B8A-45B436D11979}" name="tbl_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6:C16" firstHeaderRow="1" firstDataRow="1" firstDataCol="1" rowPageCount="1" colPageCount="1"/>
  <pivotFields count="8">
    <pivotField showAll="0"/>
    <pivotField showAll="0">
      <items count="4">
        <item x="1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1"/>
        <item x="7"/>
        <item x="6"/>
        <item x="9"/>
        <item x="2"/>
        <item x="8"/>
        <item x="4"/>
        <item h="1" x="0"/>
        <item x="5"/>
        <item x="3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3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FE7C8-CF53-4FFF-8E1F-5EEEC224477D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G6:H10" firstHeaderRow="1" firstDataRow="1" firstDataCol="1" rowPageCount="1" colPageCount="1"/>
  <pivotFields count="8">
    <pivotField showAll="0"/>
    <pivotField showAll="0">
      <items count="4">
        <item x="1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1"/>
        <item x="7"/>
        <item x="6"/>
        <item x="9"/>
        <item x="2"/>
        <item x="8"/>
        <item x="4"/>
        <item x="0"/>
        <item x="5"/>
        <item x="3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4">
    <i>
      <x v="3"/>
    </i>
    <i>
      <x v="6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3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E199383-531C-4849-B5F8-DAC0A8FB6365}" sourceName="Mês">
  <pivotTables>
    <pivotTable tabId="2" name="tbl_saida"/>
    <pivotTable tabId="2" name="tbl_entrada"/>
  </pivotTables>
  <data>
    <tabular pivotCacheId="1041293403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1B5FD957-B348-4C22-96F7-FE7492B36210}" cache="SegmentaçãodeDados_Mês" caption="Mês" style="my-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3259F-D82C-4762-8562-0E55140B8A2B}" name="tbl_operations" displayName="tbl_operations" ref="A1:H46" totalsRowShown="0">
  <autoFilter ref="A1:H46" xr:uid="{2553259F-D82C-4762-8562-0E55140B8A2B}"/>
  <tableColumns count="8">
    <tableColumn id="1" xr3:uid="{C93BBB16-EAFB-4FEE-86DC-D6C321BEC0DD}" name="Data"/>
    <tableColumn id="8" xr3:uid="{FE9BFE64-9CAB-46E4-95D2-8F86CDD8D1AD}" name="Mês" dataDxfId="6">
      <calculatedColumnFormula>MONTH(tbl_operations[[#This Row],[Data]])</calculatedColumnFormula>
    </tableColumn>
    <tableColumn id="2" xr3:uid="{3B15EDDE-DBAF-4855-9C24-75810815A462}" name="Tipo"/>
    <tableColumn id="3" xr3:uid="{B76FA59E-213A-41AB-91A2-0E1B034B9C7E}" name="Categoria"/>
    <tableColumn id="4" xr3:uid="{3CC8822A-4CDB-4F75-B7D8-696CC0DDD7F2}" name="Descrição"/>
    <tableColumn id="5" xr3:uid="{71B3C2BD-46CF-4E3F-8BD4-4C15798C5162}" name="Valor" dataCellStyle="Moeda"/>
    <tableColumn id="6" xr3:uid="{26C05058-37B8-4745-8B2E-EE2D1382EF06}" name="Operação Bancária"/>
    <tableColumn id="7" xr3:uid="{C50D62D4-4F4B-475A-BED3-0E3DE84FCDD6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D50D8C-FD75-48CD-9B5C-7F4592F5A6F9}" name="Tabela2" displayName="Tabela2" ref="C6:D20" totalsRowCount="1" headerRowDxfId="5" dataDxfId="4">
  <autoFilter ref="C6:D19" xr:uid="{E7D50D8C-FD75-48CD-9B5C-7F4592F5A6F9}"/>
  <tableColumns count="2">
    <tableColumn id="1" xr3:uid="{0C0571A9-06C3-43AE-97A0-5EA18942D11E}" name="Data de Lançamento" dataDxfId="2" totalsRowDxfId="1"/>
    <tableColumn id="2" xr3:uid="{45C6A800-CDF0-4C29-BD22-B59C6FA6522F}" name="Depósito reservado" dataDxfId="3" totalsRowDxfId="0" dataCellStyle="Moeda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D695-6886-4E73-99D4-2D2B3D2A18EA}">
  <sheetPr>
    <tabColor theme="4"/>
  </sheetPr>
  <dimension ref="A1:H46"/>
  <sheetViews>
    <sheetView tabSelected="1" workbookViewId="0"/>
  </sheetViews>
  <sheetFormatPr defaultRowHeight="15" x14ac:dyDescent="0.25"/>
  <cols>
    <col min="1" max="1" width="10.7109375" bestFit="1" customWidth="1"/>
    <col min="2" max="2" width="10.7109375" customWidth="1"/>
    <col min="3" max="3" width="7.7109375" bestFit="1" customWidth="1"/>
    <col min="4" max="4" width="13.85546875" customWidth="1"/>
    <col min="5" max="5" width="18.42578125" bestFit="1" customWidth="1"/>
    <col min="6" max="6" width="12.140625" style="1" bestFit="1" customWidth="1"/>
    <col min="7" max="7" width="21.140625" bestFit="1" customWidth="1"/>
    <col min="8" max="8" width="11.7109375" bestFit="1" customWidth="1"/>
  </cols>
  <sheetData>
    <row r="1" spans="1:8" x14ac:dyDescent="0.25">
      <c r="A1" t="s">
        <v>0</v>
      </c>
      <c r="B1" t="s">
        <v>46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</row>
    <row r="2" spans="1:8" ht="17.25" customHeight="1" x14ac:dyDescent="0.25">
      <c r="A2" s="7">
        <v>45651</v>
      </c>
      <c r="B2">
        <f>MONTH(tbl_operations[[#This Row],[Data]])</f>
        <v>12</v>
      </c>
      <c r="C2" t="s">
        <v>7</v>
      </c>
      <c r="D2" t="s">
        <v>8</v>
      </c>
      <c r="E2" t="s">
        <v>9</v>
      </c>
      <c r="F2" s="1">
        <v>4500</v>
      </c>
      <c r="G2" t="s">
        <v>10</v>
      </c>
      <c r="H2" t="s">
        <v>11</v>
      </c>
    </row>
    <row r="3" spans="1:8" ht="17.25" customHeight="1" x14ac:dyDescent="0.25">
      <c r="A3" s="7">
        <v>45652</v>
      </c>
      <c r="B3">
        <f>MONTH(tbl_operations[[#This Row],[Data]])</f>
        <v>12</v>
      </c>
      <c r="C3" t="s">
        <v>12</v>
      </c>
      <c r="D3" t="s">
        <v>13</v>
      </c>
      <c r="E3" t="s">
        <v>14</v>
      </c>
      <c r="F3" s="1">
        <v>250.75</v>
      </c>
      <c r="G3" t="s">
        <v>15</v>
      </c>
      <c r="H3" t="s">
        <v>11</v>
      </c>
    </row>
    <row r="4" spans="1:8" ht="17.25" customHeight="1" x14ac:dyDescent="0.25">
      <c r="A4" s="7">
        <v>45653</v>
      </c>
      <c r="B4">
        <f>MONTH(tbl_operations[[#This Row],[Data]])</f>
        <v>12</v>
      </c>
      <c r="C4" t="s">
        <v>12</v>
      </c>
      <c r="D4" t="s">
        <v>16</v>
      </c>
      <c r="E4" t="s">
        <v>17</v>
      </c>
      <c r="F4" s="1">
        <v>40</v>
      </c>
      <c r="G4" t="s">
        <v>18</v>
      </c>
      <c r="H4" t="s">
        <v>11</v>
      </c>
    </row>
    <row r="5" spans="1:8" ht="17.25" customHeight="1" x14ac:dyDescent="0.25">
      <c r="A5" s="7">
        <v>45654</v>
      </c>
      <c r="B5">
        <f>MONTH(tbl_operations[[#This Row],[Data]])</f>
        <v>12</v>
      </c>
      <c r="C5" t="s">
        <v>12</v>
      </c>
      <c r="D5" t="s">
        <v>19</v>
      </c>
      <c r="E5" t="s">
        <v>20</v>
      </c>
      <c r="F5" s="1">
        <v>150</v>
      </c>
      <c r="G5" t="s">
        <v>21</v>
      </c>
      <c r="H5" t="s">
        <v>11</v>
      </c>
    </row>
    <row r="6" spans="1:8" ht="17.25" customHeight="1" x14ac:dyDescent="0.25">
      <c r="A6" s="7">
        <v>45655</v>
      </c>
      <c r="B6">
        <f>MONTH(tbl_operations[[#This Row],[Data]])</f>
        <v>12</v>
      </c>
      <c r="C6" t="s">
        <v>7</v>
      </c>
      <c r="D6" t="s">
        <v>22</v>
      </c>
      <c r="E6" t="s">
        <v>23</v>
      </c>
      <c r="F6" s="1">
        <v>300</v>
      </c>
      <c r="G6" t="s">
        <v>24</v>
      </c>
      <c r="H6" t="s">
        <v>11</v>
      </c>
    </row>
    <row r="7" spans="1:8" ht="17.25" customHeight="1" x14ac:dyDescent="0.25">
      <c r="A7" s="7">
        <v>45656</v>
      </c>
      <c r="B7">
        <f>MONTH(tbl_operations[[#This Row],[Data]])</f>
        <v>12</v>
      </c>
      <c r="C7" t="s">
        <v>12</v>
      </c>
      <c r="D7" t="s">
        <v>25</v>
      </c>
      <c r="E7" t="s">
        <v>26</v>
      </c>
      <c r="F7" s="1">
        <v>90.5</v>
      </c>
      <c r="G7" t="s">
        <v>18</v>
      </c>
      <c r="H7" t="s">
        <v>11</v>
      </c>
    </row>
    <row r="8" spans="1:8" ht="17.25" customHeight="1" x14ac:dyDescent="0.25">
      <c r="A8" s="7">
        <v>45657</v>
      </c>
      <c r="B8">
        <f>MONTH(tbl_operations[[#This Row],[Data]])</f>
        <v>12</v>
      </c>
      <c r="C8" t="s">
        <v>12</v>
      </c>
      <c r="D8" t="s">
        <v>27</v>
      </c>
      <c r="E8" t="s">
        <v>28</v>
      </c>
      <c r="F8" s="1">
        <v>180</v>
      </c>
      <c r="G8" t="s">
        <v>21</v>
      </c>
      <c r="H8" t="s">
        <v>11</v>
      </c>
    </row>
    <row r="9" spans="1:8" ht="17.25" customHeight="1" x14ac:dyDescent="0.25">
      <c r="A9" s="7">
        <v>45658</v>
      </c>
      <c r="B9">
        <f>MONTH(tbl_operations[[#This Row],[Data]])</f>
        <v>1</v>
      </c>
      <c r="C9" t="s">
        <v>12</v>
      </c>
      <c r="D9" t="s">
        <v>29</v>
      </c>
      <c r="E9" t="s">
        <v>30</v>
      </c>
      <c r="F9" s="1">
        <v>450</v>
      </c>
      <c r="G9" t="s">
        <v>31</v>
      </c>
      <c r="H9" t="s">
        <v>32</v>
      </c>
    </row>
    <row r="10" spans="1:8" ht="17.25" customHeight="1" x14ac:dyDescent="0.25">
      <c r="A10" s="7">
        <v>45659</v>
      </c>
      <c r="B10">
        <f>MONTH(tbl_operations[[#This Row],[Data]])</f>
        <v>1</v>
      </c>
      <c r="C10" t="s">
        <v>12</v>
      </c>
      <c r="D10" t="s">
        <v>33</v>
      </c>
      <c r="E10" t="s">
        <v>34</v>
      </c>
      <c r="F10" s="1">
        <v>1200</v>
      </c>
      <c r="G10" t="s">
        <v>24</v>
      </c>
      <c r="H10" t="s">
        <v>11</v>
      </c>
    </row>
    <row r="11" spans="1:8" ht="17.25" customHeight="1" x14ac:dyDescent="0.25">
      <c r="A11" s="7">
        <v>45660</v>
      </c>
      <c r="B11">
        <f>MONTH(tbl_operations[[#This Row],[Data]])</f>
        <v>1</v>
      </c>
      <c r="C11" t="s">
        <v>12</v>
      </c>
      <c r="D11" t="s">
        <v>36</v>
      </c>
      <c r="E11" t="s">
        <v>37</v>
      </c>
      <c r="F11" s="1">
        <v>350</v>
      </c>
      <c r="G11" t="s">
        <v>24</v>
      </c>
      <c r="H11" t="s">
        <v>11</v>
      </c>
    </row>
    <row r="12" spans="1:8" ht="17.25" customHeight="1" x14ac:dyDescent="0.25">
      <c r="A12" s="7">
        <v>45661</v>
      </c>
      <c r="B12">
        <f>MONTH(tbl_operations[[#This Row],[Data]])</f>
        <v>1</v>
      </c>
      <c r="C12" t="s">
        <v>12</v>
      </c>
      <c r="D12" t="s">
        <v>13</v>
      </c>
      <c r="E12" t="s">
        <v>35</v>
      </c>
      <c r="F12" s="1">
        <v>120.3</v>
      </c>
      <c r="G12" t="s">
        <v>15</v>
      </c>
      <c r="H12" t="s">
        <v>11</v>
      </c>
    </row>
    <row r="13" spans="1:8" ht="17.25" customHeight="1" x14ac:dyDescent="0.25">
      <c r="A13" s="7">
        <v>45662</v>
      </c>
      <c r="B13">
        <f>MONTH(tbl_operations[[#This Row],[Data]])</f>
        <v>1</v>
      </c>
      <c r="C13" t="s">
        <v>12</v>
      </c>
      <c r="D13" t="s">
        <v>16</v>
      </c>
      <c r="E13" t="s">
        <v>38</v>
      </c>
      <c r="F13" s="1">
        <v>80</v>
      </c>
      <c r="G13" t="s">
        <v>18</v>
      </c>
      <c r="H13" t="s">
        <v>11</v>
      </c>
    </row>
    <row r="14" spans="1:8" ht="17.25" customHeight="1" x14ac:dyDescent="0.25">
      <c r="A14" s="7">
        <v>45663</v>
      </c>
      <c r="B14">
        <f>MONTH(tbl_operations[[#This Row],[Data]])</f>
        <v>1</v>
      </c>
      <c r="C14" t="s">
        <v>12</v>
      </c>
      <c r="D14" t="s">
        <v>25</v>
      </c>
      <c r="E14" t="s">
        <v>39</v>
      </c>
      <c r="F14" s="1">
        <v>250</v>
      </c>
      <c r="G14" t="s">
        <v>21</v>
      </c>
      <c r="H14" t="s">
        <v>11</v>
      </c>
    </row>
    <row r="15" spans="1:8" ht="17.25" customHeight="1" x14ac:dyDescent="0.25">
      <c r="A15" s="7">
        <v>45664</v>
      </c>
      <c r="B15">
        <f>MONTH(tbl_operations[[#This Row],[Data]])</f>
        <v>1</v>
      </c>
      <c r="C15" t="s">
        <v>12</v>
      </c>
      <c r="D15" t="s">
        <v>19</v>
      </c>
      <c r="E15" t="s">
        <v>40</v>
      </c>
      <c r="F15" s="1">
        <v>80</v>
      </c>
      <c r="G15" t="s">
        <v>21</v>
      </c>
      <c r="H15" t="s">
        <v>11</v>
      </c>
    </row>
    <row r="16" spans="1:8" ht="17.25" customHeight="1" x14ac:dyDescent="0.25">
      <c r="A16" s="7">
        <v>45665</v>
      </c>
      <c r="B16">
        <f>MONTH(tbl_operations[[#This Row],[Data]])</f>
        <v>1</v>
      </c>
      <c r="C16" t="s">
        <v>12</v>
      </c>
      <c r="D16" t="s">
        <v>29</v>
      </c>
      <c r="E16" t="s">
        <v>41</v>
      </c>
      <c r="F16" s="1">
        <v>200</v>
      </c>
      <c r="G16" t="s">
        <v>31</v>
      </c>
      <c r="H16" t="s">
        <v>11</v>
      </c>
    </row>
    <row r="17" spans="1:8" ht="17.25" customHeight="1" x14ac:dyDescent="0.25">
      <c r="A17" s="7">
        <v>45666</v>
      </c>
      <c r="B17">
        <f>MONTH(tbl_operations[[#This Row],[Data]])</f>
        <v>1</v>
      </c>
      <c r="C17" t="s">
        <v>7</v>
      </c>
      <c r="D17" t="s">
        <v>8</v>
      </c>
      <c r="E17" t="s">
        <v>9</v>
      </c>
      <c r="F17" s="1">
        <v>4500</v>
      </c>
      <c r="G17" t="s">
        <v>10</v>
      </c>
      <c r="H17" t="s">
        <v>11</v>
      </c>
    </row>
    <row r="18" spans="1:8" ht="17.25" customHeight="1" x14ac:dyDescent="0.25">
      <c r="A18" s="7">
        <v>45667</v>
      </c>
      <c r="B18">
        <f>MONTH(tbl_operations[[#This Row],[Data]])</f>
        <v>1</v>
      </c>
      <c r="C18" t="s">
        <v>12</v>
      </c>
      <c r="D18" t="s">
        <v>13</v>
      </c>
      <c r="E18" t="s">
        <v>14</v>
      </c>
      <c r="F18" s="1">
        <v>250.75</v>
      </c>
      <c r="G18" t="s">
        <v>15</v>
      </c>
      <c r="H18" t="s">
        <v>11</v>
      </c>
    </row>
    <row r="19" spans="1:8" ht="17.25" customHeight="1" x14ac:dyDescent="0.25">
      <c r="A19" s="7">
        <v>45668</v>
      </c>
      <c r="B19">
        <f>MONTH(tbl_operations[[#This Row],[Data]])</f>
        <v>1</v>
      </c>
      <c r="C19" t="s">
        <v>12</v>
      </c>
      <c r="D19" t="s">
        <v>16</v>
      </c>
      <c r="E19" t="s">
        <v>17</v>
      </c>
      <c r="F19" s="1">
        <v>40</v>
      </c>
      <c r="G19" t="s">
        <v>18</v>
      </c>
      <c r="H19" t="s">
        <v>11</v>
      </c>
    </row>
    <row r="20" spans="1:8" ht="17.25" customHeight="1" x14ac:dyDescent="0.25">
      <c r="A20" s="7">
        <v>45669</v>
      </c>
      <c r="B20">
        <f>MONTH(tbl_operations[[#This Row],[Data]])</f>
        <v>1</v>
      </c>
      <c r="C20" t="s">
        <v>12</v>
      </c>
      <c r="D20" t="s">
        <v>19</v>
      </c>
      <c r="E20" t="s">
        <v>20</v>
      </c>
      <c r="F20" s="1">
        <v>150</v>
      </c>
      <c r="G20" t="s">
        <v>21</v>
      </c>
      <c r="H20" t="s">
        <v>11</v>
      </c>
    </row>
    <row r="21" spans="1:8" ht="17.25" customHeight="1" x14ac:dyDescent="0.25">
      <c r="A21" s="7">
        <v>45670</v>
      </c>
      <c r="B21">
        <f>MONTH(tbl_operations[[#This Row],[Data]])</f>
        <v>1</v>
      </c>
      <c r="C21" t="s">
        <v>12</v>
      </c>
      <c r="D21" t="s">
        <v>22</v>
      </c>
      <c r="E21" t="s">
        <v>23</v>
      </c>
      <c r="F21" s="1">
        <v>300</v>
      </c>
      <c r="G21" t="s">
        <v>24</v>
      </c>
      <c r="H21" t="s">
        <v>11</v>
      </c>
    </row>
    <row r="22" spans="1:8" ht="17.25" customHeight="1" x14ac:dyDescent="0.25">
      <c r="A22" s="7">
        <v>45671</v>
      </c>
      <c r="B22">
        <f>MONTH(tbl_operations[[#This Row],[Data]])</f>
        <v>1</v>
      </c>
      <c r="C22" t="s">
        <v>12</v>
      </c>
      <c r="D22" t="s">
        <v>25</v>
      </c>
      <c r="E22" t="s">
        <v>26</v>
      </c>
      <c r="F22" s="1">
        <v>90.5</v>
      </c>
      <c r="G22" t="s">
        <v>18</v>
      </c>
      <c r="H22" t="s">
        <v>11</v>
      </c>
    </row>
    <row r="23" spans="1:8" ht="17.25" customHeight="1" x14ac:dyDescent="0.25">
      <c r="A23" s="7">
        <v>45672</v>
      </c>
      <c r="B23">
        <f>MONTH(tbl_operations[[#This Row],[Data]])</f>
        <v>1</v>
      </c>
      <c r="C23" t="s">
        <v>12</v>
      </c>
      <c r="D23" t="s">
        <v>27</v>
      </c>
      <c r="E23" t="s">
        <v>28</v>
      </c>
      <c r="F23" s="1">
        <v>180</v>
      </c>
      <c r="G23" t="s">
        <v>21</v>
      </c>
      <c r="H23" t="s">
        <v>11</v>
      </c>
    </row>
    <row r="24" spans="1:8" ht="17.25" customHeight="1" x14ac:dyDescent="0.25">
      <c r="A24" s="7">
        <v>45673</v>
      </c>
      <c r="B24">
        <f>MONTH(tbl_operations[[#This Row],[Data]])</f>
        <v>1</v>
      </c>
      <c r="C24" t="s">
        <v>12</v>
      </c>
      <c r="D24" t="s">
        <v>29</v>
      </c>
      <c r="E24" t="s">
        <v>30</v>
      </c>
      <c r="F24" s="1">
        <v>450</v>
      </c>
      <c r="G24" t="s">
        <v>31</v>
      </c>
      <c r="H24" t="s">
        <v>32</v>
      </c>
    </row>
    <row r="25" spans="1:8" ht="17.25" customHeight="1" x14ac:dyDescent="0.25">
      <c r="A25" s="7">
        <v>45674</v>
      </c>
      <c r="B25">
        <f>MONTH(tbl_operations[[#This Row],[Data]])</f>
        <v>1</v>
      </c>
      <c r="C25" t="s">
        <v>12</v>
      </c>
      <c r="D25" t="s">
        <v>33</v>
      </c>
      <c r="E25" t="s">
        <v>34</v>
      </c>
      <c r="F25" s="1">
        <v>1200</v>
      </c>
      <c r="G25" t="s">
        <v>24</v>
      </c>
      <c r="H25" t="s">
        <v>11</v>
      </c>
    </row>
    <row r="26" spans="1:8" ht="17.25" customHeight="1" x14ac:dyDescent="0.25">
      <c r="A26" s="7">
        <v>45675</v>
      </c>
      <c r="B26">
        <f>MONTH(tbl_operations[[#This Row],[Data]])</f>
        <v>1</v>
      </c>
      <c r="C26" t="s">
        <v>7</v>
      </c>
      <c r="D26" t="s">
        <v>36</v>
      </c>
      <c r="E26" t="s">
        <v>37</v>
      </c>
      <c r="F26" s="1">
        <v>350</v>
      </c>
      <c r="G26" t="s">
        <v>24</v>
      </c>
      <c r="H26" t="s">
        <v>11</v>
      </c>
    </row>
    <row r="27" spans="1:8" ht="17.25" customHeight="1" x14ac:dyDescent="0.25">
      <c r="A27" s="7">
        <v>45676</v>
      </c>
      <c r="B27">
        <f>MONTH(tbl_operations[[#This Row],[Data]])</f>
        <v>1</v>
      </c>
      <c r="C27" t="s">
        <v>12</v>
      </c>
      <c r="D27" t="s">
        <v>13</v>
      </c>
      <c r="E27" t="s">
        <v>35</v>
      </c>
      <c r="F27" s="1">
        <v>120.3</v>
      </c>
      <c r="G27" t="s">
        <v>15</v>
      </c>
      <c r="H27" t="s">
        <v>11</v>
      </c>
    </row>
    <row r="28" spans="1:8" ht="17.25" customHeight="1" x14ac:dyDescent="0.25">
      <c r="A28" s="7">
        <v>45677</v>
      </c>
      <c r="B28">
        <f>MONTH(tbl_operations[[#This Row],[Data]])</f>
        <v>1</v>
      </c>
      <c r="C28" t="s">
        <v>12</v>
      </c>
      <c r="D28" t="s">
        <v>16</v>
      </c>
      <c r="E28" t="s">
        <v>38</v>
      </c>
      <c r="F28" s="1">
        <v>80</v>
      </c>
      <c r="G28" t="s">
        <v>18</v>
      </c>
      <c r="H28" t="s">
        <v>11</v>
      </c>
    </row>
    <row r="29" spans="1:8" ht="17.25" customHeight="1" x14ac:dyDescent="0.25">
      <c r="A29" s="7">
        <v>45678</v>
      </c>
      <c r="B29">
        <f>MONTH(tbl_operations[[#This Row],[Data]])</f>
        <v>1</v>
      </c>
      <c r="C29" t="s">
        <v>12</v>
      </c>
      <c r="D29" t="s">
        <v>25</v>
      </c>
      <c r="E29" t="s">
        <v>39</v>
      </c>
      <c r="F29" s="1">
        <v>250</v>
      </c>
      <c r="G29" t="s">
        <v>21</v>
      </c>
      <c r="H29" t="s">
        <v>11</v>
      </c>
    </row>
    <row r="30" spans="1:8" ht="17.25" customHeight="1" x14ac:dyDescent="0.25">
      <c r="A30" s="7">
        <v>45679</v>
      </c>
      <c r="B30">
        <f>MONTH(tbl_operations[[#This Row],[Data]])</f>
        <v>1</v>
      </c>
      <c r="C30" t="s">
        <v>12</v>
      </c>
      <c r="D30" t="s">
        <v>19</v>
      </c>
      <c r="E30" t="s">
        <v>40</v>
      </c>
      <c r="F30" s="1">
        <v>80</v>
      </c>
      <c r="G30" t="s">
        <v>21</v>
      </c>
      <c r="H30" t="s">
        <v>11</v>
      </c>
    </row>
    <row r="31" spans="1:8" ht="17.25" customHeight="1" x14ac:dyDescent="0.25">
      <c r="A31" s="7">
        <v>45680</v>
      </c>
      <c r="B31">
        <f>MONTH(tbl_operations[[#This Row],[Data]])</f>
        <v>1</v>
      </c>
      <c r="C31" t="s">
        <v>12</v>
      </c>
      <c r="D31" t="s">
        <v>29</v>
      </c>
      <c r="E31" t="s">
        <v>41</v>
      </c>
      <c r="F31" s="1">
        <v>200</v>
      </c>
      <c r="G31" t="s">
        <v>31</v>
      </c>
      <c r="H31" t="s">
        <v>11</v>
      </c>
    </row>
    <row r="32" spans="1:8" ht="17.25" customHeight="1" x14ac:dyDescent="0.25">
      <c r="A32" s="7">
        <v>45681</v>
      </c>
      <c r="B32">
        <f>MONTH(tbl_operations[[#This Row],[Data]])</f>
        <v>1</v>
      </c>
      <c r="C32" t="s">
        <v>7</v>
      </c>
      <c r="D32" t="s">
        <v>8</v>
      </c>
      <c r="E32" t="s">
        <v>9</v>
      </c>
      <c r="F32" s="1">
        <v>4500</v>
      </c>
      <c r="G32" t="s">
        <v>10</v>
      </c>
      <c r="H32" t="s">
        <v>11</v>
      </c>
    </row>
    <row r="33" spans="1:8" ht="17.25" customHeight="1" x14ac:dyDescent="0.25">
      <c r="A33" s="7">
        <v>45682</v>
      </c>
      <c r="B33">
        <f>MONTH(tbl_operations[[#This Row],[Data]])</f>
        <v>1</v>
      </c>
      <c r="C33" t="s">
        <v>12</v>
      </c>
      <c r="D33" t="s">
        <v>13</v>
      </c>
      <c r="E33" t="s">
        <v>14</v>
      </c>
      <c r="F33" s="1">
        <v>250.75</v>
      </c>
      <c r="G33" t="s">
        <v>15</v>
      </c>
      <c r="H33" t="s">
        <v>11</v>
      </c>
    </row>
    <row r="34" spans="1:8" ht="17.25" customHeight="1" x14ac:dyDescent="0.25">
      <c r="A34" s="7">
        <v>45683</v>
      </c>
      <c r="B34">
        <f>MONTH(tbl_operations[[#This Row],[Data]])</f>
        <v>1</v>
      </c>
      <c r="C34" t="s">
        <v>12</v>
      </c>
      <c r="D34" t="s">
        <v>16</v>
      </c>
      <c r="E34" t="s">
        <v>17</v>
      </c>
      <c r="F34" s="1">
        <v>40</v>
      </c>
      <c r="G34" t="s">
        <v>18</v>
      </c>
      <c r="H34" t="s">
        <v>11</v>
      </c>
    </row>
    <row r="35" spans="1:8" ht="17.25" customHeight="1" x14ac:dyDescent="0.25">
      <c r="A35" s="7">
        <v>45684</v>
      </c>
      <c r="B35">
        <f>MONTH(tbl_operations[[#This Row],[Data]])</f>
        <v>1</v>
      </c>
      <c r="C35" t="s">
        <v>12</v>
      </c>
      <c r="D35" t="s">
        <v>19</v>
      </c>
      <c r="E35" t="s">
        <v>20</v>
      </c>
      <c r="F35" s="1">
        <v>150</v>
      </c>
      <c r="G35" t="s">
        <v>21</v>
      </c>
      <c r="H35" t="s">
        <v>11</v>
      </c>
    </row>
    <row r="36" spans="1:8" ht="17.25" customHeight="1" x14ac:dyDescent="0.25">
      <c r="A36" s="7">
        <v>45685</v>
      </c>
      <c r="B36">
        <f>MONTH(tbl_operations[[#This Row],[Data]])</f>
        <v>1</v>
      </c>
      <c r="C36" t="s">
        <v>12</v>
      </c>
      <c r="D36" t="s">
        <v>22</v>
      </c>
      <c r="E36" t="s">
        <v>23</v>
      </c>
      <c r="F36" s="1">
        <v>300</v>
      </c>
      <c r="G36" t="s">
        <v>24</v>
      </c>
      <c r="H36" t="s">
        <v>11</v>
      </c>
    </row>
    <row r="37" spans="1:8" ht="17.25" customHeight="1" x14ac:dyDescent="0.25">
      <c r="A37" s="7">
        <v>45686</v>
      </c>
      <c r="B37">
        <f>MONTH(tbl_operations[[#This Row],[Data]])</f>
        <v>1</v>
      </c>
      <c r="C37" t="s">
        <v>12</v>
      </c>
      <c r="D37" t="s">
        <v>25</v>
      </c>
      <c r="E37" t="s">
        <v>26</v>
      </c>
      <c r="F37" s="1">
        <v>90.5</v>
      </c>
      <c r="G37" t="s">
        <v>18</v>
      </c>
      <c r="H37" t="s">
        <v>11</v>
      </c>
    </row>
    <row r="38" spans="1:8" ht="17.25" customHeight="1" x14ac:dyDescent="0.25">
      <c r="A38" s="7">
        <v>45687</v>
      </c>
      <c r="B38">
        <f>MONTH(tbl_operations[[#This Row],[Data]])</f>
        <v>1</v>
      </c>
      <c r="C38" t="s">
        <v>12</v>
      </c>
      <c r="D38" t="s">
        <v>27</v>
      </c>
      <c r="E38" t="s">
        <v>28</v>
      </c>
      <c r="F38" s="1">
        <v>180</v>
      </c>
      <c r="G38" t="s">
        <v>21</v>
      </c>
      <c r="H38" t="s">
        <v>11</v>
      </c>
    </row>
    <row r="39" spans="1:8" ht="17.25" customHeight="1" x14ac:dyDescent="0.25">
      <c r="A39" s="7">
        <v>45688</v>
      </c>
      <c r="B39">
        <f>MONTH(tbl_operations[[#This Row],[Data]])</f>
        <v>1</v>
      </c>
      <c r="C39" t="s">
        <v>12</v>
      </c>
      <c r="D39" t="s">
        <v>29</v>
      </c>
      <c r="E39" t="s">
        <v>30</v>
      </c>
      <c r="F39" s="1">
        <v>450</v>
      </c>
      <c r="G39" t="s">
        <v>31</v>
      </c>
      <c r="H39" t="s">
        <v>32</v>
      </c>
    </row>
    <row r="40" spans="1:8" ht="17.25" customHeight="1" x14ac:dyDescent="0.25">
      <c r="A40" s="7">
        <v>45689</v>
      </c>
      <c r="B40">
        <f>MONTH(tbl_operations[[#This Row],[Data]])</f>
        <v>2</v>
      </c>
      <c r="C40" t="s">
        <v>12</v>
      </c>
      <c r="D40" t="s">
        <v>33</v>
      </c>
      <c r="E40" t="s">
        <v>34</v>
      </c>
      <c r="F40" s="1">
        <v>1200</v>
      </c>
      <c r="G40" t="s">
        <v>24</v>
      </c>
      <c r="H40" t="s">
        <v>11</v>
      </c>
    </row>
    <row r="41" spans="1:8" ht="17.25" customHeight="1" x14ac:dyDescent="0.25">
      <c r="A41" s="7">
        <v>45690</v>
      </c>
      <c r="B41">
        <f>MONTH(tbl_operations[[#This Row],[Data]])</f>
        <v>2</v>
      </c>
      <c r="C41" t="s">
        <v>12</v>
      </c>
      <c r="D41" t="s">
        <v>36</v>
      </c>
      <c r="E41" t="s">
        <v>37</v>
      </c>
      <c r="F41" s="1">
        <v>350</v>
      </c>
      <c r="G41" t="s">
        <v>24</v>
      </c>
      <c r="H41" t="s">
        <v>11</v>
      </c>
    </row>
    <row r="42" spans="1:8" ht="17.25" customHeight="1" x14ac:dyDescent="0.25">
      <c r="A42" s="7">
        <v>45691</v>
      </c>
      <c r="B42">
        <f>MONTH(tbl_operations[[#This Row],[Data]])</f>
        <v>2</v>
      </c>
      <c r="C42" t="s">
        <v>12</v>
      </c>
      <c r="D42" t="s">
        <v>13</v>
      </c>
      <c r="E42" t="s">
        <v>35</v>
      </c>
      <c r="F42" s="1">
        <v>120.3</v>
      </c>
      <c r="G42" t="s">
        <v>15</v>
      </c>
      <c r="H42" t="s">
        <v>11</v>
      </c>
    </row>
    <row r="43" spans="1:8" ht="17.25" customHeight="1" x14ac:dyDescent="0.25">
      <c r="A43" s="7">
        <v>45692</v>
      </c>
      <c r="B43">
        <f>MONTH(tbl_operations[[#This Row],[Data]])</f>
        <v>2</v>
      </c>
      <c r="C43" t="s">
        <v>12</v>
      </c>
      <c r="D43" t="s">
        <v>16</v>
      </c>
      <c r="E43" t="s">
        <v>38</v>
      </c>
      <c r="F43" s="1">
        <v>80</v>
      </c>
      <c r="G43" t="s">
        <v>18</v>
      </c>
      <c r="H43" t="s">
        <v>11</v>
      </c>
    </row>
    <row r="44" spans="1:8" ht="17.25" customHeight="1" x14ac:dyDescent="0.25">
      <c r="A44" s="7">
        <v>45693</v>
      </c>
      <c r="B44">
        <f>MONTH(tbl_operations[[#This Row],[Data]])</f>
        <v>2</v>
      </c>
      <c r="C44" t="s">
        <v>12</v>
      </c>
      <c r="D44" t="s">
        <v>25</v>
      </c>
      <c r="E44" t="s">
        <v>39</v>
      </c>
      <c r="F44" s="1">
        <v>250</v>
      </c>
      <c r="G44" t="s">
        <v>21</v>
      </c>
      <c r="H44" t="s">
        <v>11</v>
      </c>
    </row>
    <row r="45" spans="1:8" ht="17.25" customHeight="1" x14ac:dyDescent="0.25">
      <c r="A45" s="7">
        <v>45694</v>
      </c>
      <c r="B45">
        <f>MONTH(tbl_operations[[#This Row],[Data]])</f>
        <v>2</v>
      </c>
      <c r="C45" t="s">
        <v>12</v>
      </c>
      <c r="D45" t="s">
        <v>19</v>
      </c>
      <c r="E45" t="s">
        <v>40</v>
      </c>
      <c r="F45" s="1">
        <v>80</v>
      </c>
      <c r="G45" t="s">
        <v>21</v>
      </c>
      <c r="H45" t="s">
        <v>11</v>
      </c>
    </row>
    <row r="46" spans="1:8" ht="17.25" customHeight="1" x14ac:dyDescent="0.25">
      <c r="A46" s="7">
        <v>45695</v>
      </c>
      <c r="B46">
        <f>MONTH(tbl_operations[[#This Row],[Data]])</f>
        <v>2</v>
      </c>
      <c r="C46" t="s">
        <v>7</v>
      </c>
      <c r="D46" t="s">
        <v>8</v>
      </c>
      <c r="E46" t="s">
        <v>9</v>
      </c>
      <c r="F46" s="1">
        <v>4500</v>
      </c>
      <c r="G46" t="s">
        <v>10</v>
      </c>
      <c r="H46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B449-40EA-430F-A855-1FDBCC6826B7}">
  <sheetPr>
    <tabColor theme="4"/>
  </sheetPr>
  <dimension ref="B1:H16"/>
  <sheetViews>
    <sheetView workbookViewId="0"/>
  </sheetViews>
  <sheetFormatPr defaultRowHeight="15" x14ac:dyDescent="0.25"/>
  <cols>
    <col min="2" max="2" width="18" bestFit="1" customWidth="1"/>
    <col min="3" max="3" width="13.85546875" bestFit="1" customWidth="1"/>
    <col min="7" max="7" width="18" bestFit="1" customWidth="1"/>
    <col min="8" max="8" width="13.85546875" bestFit="1" customWidth="1"/>
  </cols>
  <sheetData>
    <row r="1" spans="2:8" x14ac:dyDescent="0.25">
      <c r="B1" t="s">
        <v>45</v>
      </c>
    </row>
    <row r="4" spans="2:8" x14ac:dyDescent="0.25">
      <c r="B4" s="2" t="s">
        <v>1</v>
      </c>
      <c r="C4" t="s">
        <v>12</v>
      </c>
      <c r="G4" s="2" t="s">
        <v>1</v>
      </c>
      <c r="H4" t="s">
        <v>7</v>
      </c>
    </row>
    <row r="6" spans="2:8" x14ac:dyDescent="0.25">
      <c r="B6" s="2" t="s">
        <v>42</v>
      </c>
      <c r="C6" t="s">
        <v>44</v>
      </c>
      <c r="G6" s="2" t="s">
        <v>42</v>
      </c>
      <c r="H6" t="s">
        <v>44</v>
      </c>
    </row>
    <row r="7" spans="2:8" x14ac:dyDescent="0.25">
      <c r="B7" s="3" t="s">
        <v>13</v>
      </c>
      <c r="C7" s="4">
        <v>1113.1499999999999</v>
      </c>
      <c r="G7" s="3" t="s">
        <v>36</v>
      </c>
      <c r="H7" s="4">
        <v>350</v>
      </c>
    </row>
    <row r="8" spans="2:8" x14ac:dyDescent="0.25">
      <c r="B8" s="3" t="s">
        <v>29</v>
      </c>
      <c r="C8" s="4">
        <v>1750</v>
      </c>
      <c r="G8" s="3" t="s">
        <v>22</v>
      </c>
      <c r="H8" s="4">
        <v>300</v>
      </c>
    </row>
    <row r="9" spans="2:8" x14ac:dyDescent="0.25">
      <c r="B9" s="3" t="s">
        <v>27</v>
      </c>
      <c r="C9" s="4">
        <v>540</v>
      </c>
      <c r="G9" s="3" t="s">
        <v>8</v>
      </c>
      <c r="H9" s="4">
        <v>18000</v>
      </c>
    </row>
    <row r="10" spans="2:8" x14ac:dyDescent="0.25">
      <c r="B10" s="3" t="s">
        <v>36</v>
      </c>
      <c r="C10" s="4">
        <v>700</v>
      </c>
      <c r="G10" s="3" t="s">
        <v>43</v>
      </c>
      <c r="H10" s="4">
        <v>18650</v>
      </c>
    </row>
    <row r="11" spans="2:8" x14ac:dyDescent="0.25">
      <c r="B11" s="3" t="s">
        <v>16</v>
      </c>
      <c r="C11" s="4">
        <v>360</v>
      </c>
    </row>
    <row r="12" spans="2:8" x14ac:dyDescent="0.25">
      <c r="B12" s="3" t="s">
        <v>33</v>
      </c>
      <c r="C12" s="4">
        <v>3600</v>
      </c>
    </row>
    <row r="13" spans="2:8" x14ac:dyDescent="0.25">
      <c r="B13" s="3" t="s">
        <v>22</v>
      </c>
      <c r="C13" s="4">
        <v>600</v>
      </c>
    </row>
    <row r="14" spans="2:8" x14ac:dyDescent="0.25">
      <c r="B14" s="3" t="s">
        <v>25</v>
      </c>
      <c r="C14" s="4">
        <v>1021.5</v>
      </c>
    </row>
    <row r="15" spans="2:8" x14ac:dyDescent="0.25">
      <c r="B15" s="3" t="s">
        <v>19</v>
      </c>
      <c r="C15" s="4">
        <v>690</v>
      </c>
    </row>
    <row r="16" spans="2:8" x14ac:dyDescent="0.25">
      <c r="B16" s="3" t="s">
        <v>43</v>
      </c>
      <c r="C16" s="4">
        <v>10374.65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F73A-8D5B-4F33-83DD-C260FABE0ABC}">
  <sheetPr>
    <tabColor theme="4"/>
  </sheetPr>
  <dimension ref="C1:E27"/>
  <sheetViews>
    <sheetView workbookViewId="0"/>
  </sheetViews>
  <sheetFormatPr defaultRowHeight="15" x14ac:dyDescent="0.25"/>
  <cols>
    <col min="3" max="3" width="21" customWidth="1"/>
    <col min="4" max="4" width="20.42578125" customWidth="1"/>
  </cols>
  <sheetData>
    <row r="1" spans="3:5" s="6" customFormat="1" ht="104.25" customHeight="1" x14ac:dyDescent="0.25"/>
    <row r="3" spans="3:5" x14ac:dyDescent="0.25">
      <c r="C3" s="13" t="s">
        <v>50</v>
      </c>
      <c r="D3" s="10">
        <f>SUM(Tabela2[Depósito reservado])</f>
        <v>3169</v>
      </c>
    </row>
    <row r="4" spans="3:5" x14ac:dyDescent="0.25">
      <c r="C4" s="13" t="s">
        <v>51</v>
      </c>
      <c r="D4" s="1">
        <v>20000</v>
      </c>
    </row>
    <row r="6" spans="3:5" x14ac:dyDescent="0.25">
      <c r="C6" t="s">
        <v>47</v>
      </c>
      <c r="D6" t="s">
        <v>48</v>
      </c>
    </row>
    <row r="7" spans="3:5" x14ac:dyDescent="0.25">
      <c r="C7" s="7">
        <v>45663</v>
      </c>
      <c r="D7" s="8">
        <v>50</v>
      </c>
    </row>
    <row r="8" spans="3:5" x14ac:dyDescent="0.25">
      <c r="C8" s="7">
        <v>45664</v>
      </c>
      <c r="D8" s="8">
        <v>232</v>
      </c>
    </row>
    <row r="9" spans="3:5" x14ac:dyDescent="0.25">
      <c r="C9" s="7">
        <v>45665</v>
      </c>
      <c r="D9" s="8">
        <v>173</v>
      </c>
      <c r="E9" t="s">
        <v>49</v>
      </c>
    </row>
    <row r="10" spans="3:5" x14ac:dyDescent="0.25">
      <c r="C10" s="7">
        <v>45666</v>
      </c>
      <c r="D10" s="8">
        <v>285</v>
      </c>
    </row>
    <row r="11" spans="3:5" x14ac:dyDescent="0.25">
      <c r="C11" s="7">
        <v>45667</v>
      </c>
      <c r="D11" s="8">
        <v>313</v>
      </c>
    </row>
    <row r="12" spans="3:5" x14ac:dyDescent="0.25">
      <c r="C12" s="7">
        <v>45668</v>
      </c>
      <c r="D12" s="8">
        <v>230</v>
      </c>
    </row>
    <row r="13" spans="3:5" x14ac:dyDescent="0.25">
      <c r="C13" s="7">
        <v>45669</v>
      </c>
      <c r="D13" s="8">
        <v>469</v>
      </c>
    </row>
    <row r="14" spans="3:5" x14ac:dyDescent="0.25">
      <c r="C14" s="7">
        <v>45670</v>
      </c>
      <c r="D14" s="8">
        <v>289</v>
      </c>
    </row>
    <row r="15" spans="3:5" x14ac:dyDescent="0.25">
      <c r="C15" s="7">
        <v>45671</v>
      </c>
      <c r="D15" s="8">
        <v>236</v>
      </c>
    </row>
    <row r="16" spans="3:5" x14ac:dyDescent="0.25">
      <c r="C16" s="7">
        <v>45672</v>
      </c>
      <c r="D16" s="8">
        <v>97</v>
      </c>
    </row>
    <row r="17" spans="3:4" x14ac:dyDescent="0.25">
      <c r="C17" s="7">
        <v>45673</v>
      </c>
      <c r="D17" s="8">
        <v>251</v>
      </c>
    </row>
    <row r="18" spans="3:4" x14ac:dyDescent="0.25">
      <c r="C18" s="7">
        <v>45674</v>
      </c>
      <c r="D18" s="8">
        <v>235</v>
      </c>
    </row>
    <row r="19" spans="3:4" x14ac:dyDescent="0.25">
      <c r="C19" s="7">
        <v>45675</v>
      </c>
      <c r="D19" s="8">
        <v>309</v>
      </c>
    </row>
    <row r="20" spans="3:4" x14ac:dyDescent="0.25">
      <c r="C20" s="11"/>
      <c r="D20" s="12"/>
    </row>
    <row r="21" spans="3:4" x14ac:dyDescent="0.25">
      <c r="D21" s="9"/>
    </row>
    <row r="22" spans="3:4" x14ac:dyDescent="0.25">
      <c r="D22" s="9"/>
    </row>
    <row r="23" spans="3:4" x14ac:dyDescent="0.25">
      <c r="D23" s="9"/>
    </row>
    <row r="24" spans="3:4" x14ac:dyDescent="0.25">
      <c r="D24" s="9"/>
    </row>
    <row r="25" spans="3:4" x14ac:dyDescent="0.25">
      <c r="D25" s="9"/>
    </row>
    <row r="26" spans="3:4" x14ac:dyDescent="0.25">
      <c r="D26" s="9"/>
    </row>
    <row r="27" spans="3:4" x14ac:dyDescent="0.25">
      <c r="D27" s="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3AFD-ED54-4FA6-8FCE-3F777655CCA1}">
  <dimension ref="A1:U1"/>
  <sheetViews>
    <sheetView zoomScale="80" zoomScaleNormal="80" workbookViewId="0">
      <selection activeCell="K28" sqref="K28"/>
    </sheetView>
  </sheetViews>
  <sheetFormatPr defaultColWidth="0" defaultRowHeight="15" x14ac:dyDescent="0.25"/>
  <cols>
    <col min="1" max="1" width="29.140625" style="6" customWidth="1"/>
    <col min="2" max="21" width="9.140625" style="5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2025-01-04T17:06:48Z</dcterms:created>
  <dcterms:modified xsi:type="dcterms:W3CDTF">2025-01-05T22:37:26Z</dcterms:modified>
</cp:coreProperties>
</file>