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definedNames>
    <definedName name="INSS">Plan2!$A$3:$C$6</definedName>
    <definedName name="IR">Plan3!$A$3:$D$7</definedName>
  </definedName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4" i="1"/>
  <c r="E5" i="1"/>
  <c r="E6" i="1"/>
  <c r="E7" i="1"/>
  <c r="E8" i="1"/>
  <c r="D5" i="1" l="1"/>
  <c r="D6" i="1"/>
  <c r="D7" i="1"/>
  <c r="D8" i="1"/>
  <c r="D4" i="1"/>
  <c r="C4" i="1" l="1"/>
  <c r="C5" i="1"/>
  <c r="C6" i="1"/>
  <c r="C7" i="1"/>
  <c r="C8" i="1"/>
</calcChain>
</file>

<file path=xl/sharedStrings.xml><?xml version="1.0" encoding="utf-8"?>
<sst xmlns="http://schemas.openxmlformats.org/spreadsheetml/2006/main" count="23" uniqueCount="20">
  <si>
    <t>Funcionário</t>
  </si>
  <si>
    <t>Salário Bruto</t>
  </si>
  <si>
    <t>INSS           %</t>
  </si>
  <si>
    <t>Valor pago INSS</t>
  </si>
  <si>
    <t>IR %</t>
  </si>
  <si>
    <t xml:space="preserve"> IR R$</t>
  </si>
  <si>
    <t>Salário Liquido R$</t>
  </si>
  <si>
    <t>FGTS R$</t>
  </si>
  <si>
    <t>José</t>
  </si>
  <si>
    <t>Joseph</t>
  </si>
  <si>
    <t>Joãosé</t>
  </si>
  <si>
    <t>Cléber</t>
  </si>
  <si>
    <t>Cléberson</t>
  </si>
  <si>
    <t>Folha de Pagamento do Mês Dezembro 2017</t>
  </si>
  <si>
    <t>Tabela INSS</t>
  </si>
  <si>
    <t>Valor Inicial</t>
  </si>
  <si>
    <t>Valor Final</t>
  </si>
  <si>
    <t>%</t>
  </si>
  <si>
    <t>Tabela IR</t>
  </si>
  <si>
    <t>Parcela a deduzir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</si>
</sst>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4" fontId="0" fillId="0" borderId="1" xfId="0" applyNumberFormat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9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/>
    <xf numFmtId="44" fontId="0" fillId="0" borderId="4" xfId="0" applyNumberFormat="1" applyBorder="1"/>
    <xf numFmtId="10" fontId="0" fillId="0" borderId="4" xfId="0" applyNumberFormat="1" applyBorder="1"/>
    <xf numFmtId="44" fontId="0" fillId="0" borderId="0" xfId="0" applyNumberFormat="1" applyBorder="1"/>
    <xf numFmtId="0" fontId="0" fillId="0" borderId="5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70" zoomScaleNormal="170" workbookViewId="0">
      <selection activeCell="F10" sqref="F10"/>
    </sheetView>
  </sheetViews>
  <sheetFormatPr defaultRowHeight="15" x14ac:dyDescent="0.25"/>
  <cols>
    <col min="1" max="1" width="13" customWidth="1"/>
    <col min="2" max="2" width="15" customWidth="1"/>
    <col min="3" max="3" width="11.140625" customWidth="1"/>
    <col min="4" max="4" width="12.42578125" customWidth="1"/>
    <col min="6" max="6" width="17.42578125" customWidth="1"/>
    <col min="7" max="7" width="17" customWidth="1"/>
    <col min="8" max="8" width="16" customWidth="1"/>
  </cols>
  <sheetData>
    <row r="1" spans="1:8" x14ac:dyDescent="0.25">
      <c r="A1" s="20" t="s">
        <v>13</v>
      </c>
      <c r="B1" s="20"/>
      <c r="C1" s="20"/>
      <c r="D1" s="20"/>
      <c r="E1" s="20"/>
      <c r="F1" s="20"/>
      <c r="G1" s="20"/>
      <c r="H1" s="20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ht="27.75" customHeight="1" x14ac:dyDescent="0.25">
      <c r="A3" s="4" t="s">
        <v>0</v>
      </c>
      <c r="B3" s="4" t="s">
        <v>1</v>
      </c>
      <c r="C3" s="5" t="s">
        <v>2</v>
      </c>
      <c r="D3" s="5" t="s">
        <v>3</v>
      </c>
      <c r="E3" s="4" t="s">
        <v>4</v>
      </c>
      <c r="F3" s="4" t="s">
        <v>5</v>
      </c>
      <c r="G3" s="5" t="s">
        <v>6</v>
      </c>
      <c r="H3" s="4" t="s">
        <v>7</v>
      </c>
    </row>
    <row r="4" spans="1:8" x14ac:dyDescent="0.25">
      <c r="A4" s="1" t="s">
        <v>8</v>
      </c>
      <c r="B4" s="6">
        <v>30000</v>
      </c>
      <c r="C4" s="8">
        <f>VLOOKUP(B4,INSS,3)</f>
        <v>608.44000000000005</v>
      </c>
      <c r="D4" s="6">
        <f>IF(C4=608.44,608.44,VLOOKUP(B4,INSS,3)*B4)</f>
        <v>608.44000000000005</v>
      </c>
      <c r="E4" s="23">
        <f>VLOOKUP(B4,IR,3)</f>
        <v>0.27500000000000002</v>
      </c>
      <c r="F4" s="6">
        <f>VLOOKUP(B4,IR,3)*B4-VLOOKUP(B4,IR,4)</f>
        <v>7380.64</v>
      </c>
      <c r="G4" s="6">
        <f>SUM(B4-D4-F4)</f>
        <v>22010.920000000002</v>
      </c>
      <c r="H4" s="6">
        <f>B4*8%</f>
        <v>2400</v>
      </c>
    </row>
    <row r="5" spans="1:8" x14ac:dyDescent="0.25">
      <c r="A5" s="1" t="s">
        <v>9</v>
      </c>
      <c r="B5" s="6">
        <v>15000</v>
      </c>
      <c r="C5" s="8">
        <f>VLOOKUP(B5,INSS,3)</f>
        <v>608.44000000000005</v>
      </c>
      <c r="D5" s="6">
        <f>IF(C5=608.44,608.44,VLOOKUP(B5,INSS,3)*B5)</f>
        <v>608.44000000000005</v>
      </c>
      <c r="E5" s="23">
        <f>VLOOKUP(B5,IR,3)</f>
        <v>0.27500000000000002</v>
      </c>
      <c r="F5" s="6">
        <f>VLOOKUP(B5,IR,3)*B5-VLOOKUP(B5,IR,4)</f>
        <v>3255.64</v>
      </c>
      <c r="G5" s="6">
        <f t="shared" ref="G5:G8" si="0">SUM(B5-D5-F5)</f>
        <v>11135.92</v>
      </c>
      <c r="H5" s="6">
        <f t="shared" ref="H5:H8" si="1">B5*8%</f>
        <v>1200</v>
      </c>
    </row>
    <row r="6" spans="1:8" x14ac:dyDescent="0.25">
      <c r="A6" s="1" t="s">
        <v>10</v>
      </c>
      <c r="B6" s="6">
        <v>5000</v>
      </c>
      <c r="C6" s="8">
        <f>VLOOKUP(B6,INSS,3)</f>
        <v>0.11</v>
      </c>
      <c r="D6" s="6">
        <f>IF(C6=608.44,608.44,VLOOKUP(B6,INSS,3)*B6)</f>
        <v>550</v>
      </c>
      <c r="E6" s="23">
        <f>VLOOKUP(B6,IR,3)</f>
        <v>0.27500000000000002</v>
      </c>
      <c r="F6" s="6">
        <f>VLOOKUP(B6,IR,3)*B6-VLOOKUP(B6,IR,4)</f>
        <v>505.64</v>
      </c>
      <c r="G6" s="6">
        <f t="shared" si="0"/>
        <v>3944.36</v>
      </c>
      <c r="H6" s="6">
        <f t="shared" si="1"/>
        <v>400</v>
      </c>
    </row>
    <row r="7" spans="1:8" x14ac:dyDescent="0.25">
      <c r="A7" s="1" t="s">
        <v>11</v>
      </c>
      <c r="B7" s="6">
        <v>500000</v>
      </c>
      <c r="C7" s="8">
        <f>VLOOKUP(B7,INSS,3)</f>
        <v>608.44000000000005</v>
      </c>
      <c r="D7" s="6">
        <f>IF(C7=608.44,608.44,VLOOKUP(B7,INSS,3)*B7)</f>
        <v>608.44000000000005</v>
      </c>
      <c r="E7" s="23">
        <f>VLOOKUP(B7,IR,3)</f>
        <v>0.27500000000000002</v>
      </c>
      <c r="F7" s="6">
        <f>VLOOKUP(B7,IR,3)*B7-VLOOKUP(B7,IR,4)</f>
        <v>136630.64000000001</v>
      </c>
      <c r="G7" s="6">
        <f t="shared" si="0"/>
        <v>362760.92</v>
      </c>
      <c r="H7" s="6">
        <f t="shared" si="1"/>
        <v>40000</v>
      </c>
    </row>
    <row r="8" spans="1:8" x14ac:dyDescent="0.25">
      <c r="A8" s="15" t="s">
        <v>12</v>
      </c>
      <c r="B8" s="16">
        <v>2000</v>
      </c>
      <c r="C8" s="17">
        <f>VLOOKUP(B8,INSS,3)</f>
        <v>0.09</v>
      </c>
      <c r="D8" s="6">
        <f>IF(C8=608.44,608.44,VLOOKUP(B8,INSS,3)*B8)</f>
        <v>180</v>
      </c>
      <c r="E8" s="23">
        <f>VLOOKUP(B8,IR,3)</f>
        <v>7.4999999999999997E-2</v>
      </c>
      <c r="F8" s="6">
        <f>VLOOKUP(B8,IR,3)*B8-VLOOKUP(B8,IR,4)</f>
        <v>7.1999999999999886</v>
      </c>
      <c r="G8" s="6">
        <f t="shared" si="0"/>
        <v>1812.8</v>
      </c>
      <c r="H8" s="6">
        <f t="shared" si="1"/>
        <v>160</v>
      </c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2"/>
      <c r="B10" s="18"/>
      <c r="C10" s="2"/>
      <c r="D10" s="2"/>
      <c r="E10" s="2"/>
      <c r="F10" s="2"/>
      <c r="G10" s="2"/>
      <c r="H10" s="2"/>
    </row>
  </sheetData>
  <mergeCells count="1">
    <mergeCell ref="A1:H1"/>
  </mergeCells>
  <conditionalFormatting sqref="C4:C8">
    <cfRule type="cellIs" dxfId="0" priority="1" operator="equal">
      <formula>608.44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80" zoomScaleNormal="180" workbookViewId="0">
      <selection activeCell="C8" sqref="C8"/>
    </sheetView>
  </sheetViews>
  <sheetFormatPr defaultRowHeight="15" x14ac:dyDescent="0.25"/>
  <cols>
    <col min="1" max="1" width="13" customWidth="1"/>
    <col min="2" max="2" width="12.140625" customWidth="1"/>
    <col min="3" max="3" width="11" customWidth="1"/>
  </cols>
  <sheetData>
    <row r="1" spans="1:3" x14ac:dyDescent="0.25">
      <c r="A1" s="21" t="s">
        <v>14</v>
      </c>
      <c r="B1" s="21"/>
      <c r="C1" s="21"/>
    </row>
    <row r="2" spans="1:3" x14ac:dyDescent="0.25">
      <c r="A2" s="7" t="s">
        <v>15</v>
      </c>
      <c r="B2" s="7" t="s">
        <v>16</v>
      </c>
      <c r="C2" s="7" t="s">
        <v>17</v>
      </c>
    </row>
    <row r="3" spans="1:3" x14ac:dyDescent="0.25">
      <c r="A3" s="6">
        <v>0</v>
      </c>
      <c r="B3" s="6">
        <v>1659.38</v>
      </c>
      <c r="C3" s="9">
        <v>0.08</v>
      </c>
    </row>
    <row r="4" spans="1:3" x14ac:dyDescent="0.25">
      <c r="A4" s="6">
        <v>1659.39</v>
      </c>
      <c r="B4" s="6">
        <v>2765.66</v>
      </c>
      <c r="C4" s="9">
        <v>0.09</v>
      </c>
    </row>
    <row r="5" spans="1:3" x14ac:dyDescent="0.25">
      <c r="A5" s="6">
        <v>2765.67</v>
      </c>
      <c r="B5" s="6">
        <v>5531.31</v>
      </c>
      <c r="C5" s="9">
        <v>0.11</v>
      </c>
    </row>
    <row r="6" spans="1:3" x14ac:dyDescent="0.25">
      <c r="A6" s="6">
        <v>5531.32</v>
      </c>
      <c r="B6" s="6">
        <v>0</v>
      </c>
      <c r="C6" s="10">
        <v>608.44000000000005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80" zoomScaleNormal="180" workbookViewId="0">
      <selection activeCell="B9" sqref="B9"/>
    </sheetView>
  </sheetViews>
  <sheetFormatPr defaultRowHeight="15" x14ac:dyDescent="0.25"/>
  <cols>
    <col min="1" max="1" width="12" customWidth="1"/>
    <col min="2" max="2" width="12.140625" customWidth="1"/>
    <col min="4" max="4" width="14.7109375" customWidth="1"/>
  </cols>
  <sheetData>
    <row r="1" spans="1:4" x14ac:dyDescent="0.25">
      <c r="A1" s="22" t="s">
        <v>18</v>
      </c>
      <c r="B1" s="22"/>
      <c r="C1" s="22"/>
      <c r="D1" s="22"/>
    </row>
    <row r="2" spans="1:4" ht="26.25" customHeight="1" x14ac:dyDescent="0.25">
      <c r="A2" s="7" t="s">
        <v>15</v>
      </c>
      <c r="B2" s="7" t="s">
        <v>16</v>
      </c>
      <c r="C2" s="7" t="s">
        <v>17</v>
      </c>
      <c r="D2" s="11" t="s">
        <v>19</v>
      </c>
    </row>
    <row r="3" spans="1:4" x14ac:dyDescent="0.25">
      <c r="A3" s="12">
        <v>0</v>
      </c>
      <c r="B3" s="12">
        <v>1903.98</v>
      </c>
      <c r="C3" s="14">
        <v>0</v>
      </c>
      <c r="D3" s="12">
        <v>0</v>
      </c>
    </row>
    <row r="4" spans="1:4" x14ac:dyDescent="0.25">
      <c r="A4" s="12">
        <v>1903.99</v>
      </c>
      <c r="B4" s="12">
        <v>2826.65</v>
      </c>
      <c r="C4" s="13">
        <v>7.4999999999999997E-2</v>
      </c>
      <c r="D4" s="12">
        <v>142.80000000000001</v>
      </c>
    </row>
    <row r="5" spans="1:4" x14ac:dyDescent="0.25">
      <c r="A5" s="12">
        <v>2826.66</v>
      </c>
      <c r="B5" s="12">
        <v>3751.05</v>
      </c>
      <c r="C5" s="14">
        <v>0.15</v>
      </c>
      <c r="D5" s="12">
        <v>354.8</v>
      </c>
    </row>
    <row r="6" spans="1:4" x14ac:dyDescent="0.25">
      <c r="A6" s="12">
        <v>3751.06</v>
      </c>
      <c r="B6" s="12">
        <v>4664.68</v>
      </c>
      <c r="C6" s="13">
        <v>0.22500000000000001</v>
      </c>
      <c r="D6" s="12">
        <v>636.13</v>
      </c>
    </row>
    <row r="7" spans="1:4" x14ac:dyDescent="0.25">
      <c r="A7" s="12">
        <v>4664.6899999999996</v>
      </c>
      <c r="B7" s="12"/>
      <c r="C7" s="13">
        <v>0.27500000000000002</v>
      </c>
      <c r="D7" s="12">
        <v>869.36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INSS</vt:lpstr>
      <vt:lpstr>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Lab3- Micro01</dc:creator>
  <cp:lastModifiedBy>Lab3- Micro01</cp:lastModifiedBy>
  <dcterms:created xsi:type="dcterms:W3CDTF">2017-11-23T10:32:41Z</dcterms:created>
  <dcterms:modified xsi:type="dcterms:W3CDTF">2017-11-23T12:08:07Z</dcterms:modified>
</cp:coreProperties>
</file>