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davidcoy/Google Drive/Education/GT/data_analytics/homework/HW01/HW01_excel_challenge/"/>
    </mc:Choice>
  </mc:AlternateContent>
  <xr:revisionPtr revIDLastSave="0" documentId="13_ncr:1_{12B74BA0-F5DF-FB43-9C55-14373A60D61F}" xr6:coauthVersionLast="45" xr6:coauthVersionMax="45" xr10:uidLastSave="{00000000-0000-0000-0000-000000000000}"/>
  <bookViews>
    <workbookView xWindow="0" yWindow="460" windowWidth="34400" windowHeight="28340" activeTab="5" xr2:uid="{00000000-000D-0000-FFFF-FFFF00000000}"/>
  </bookViews>
  <sheets>
    <sheet name="Sheet1" sheetId="1" r:id="rId1"/>
    <sheet name="Sheet4" sheetId="7" r:id="rId2"/>
    <sheet name="Sheet2" sheetId="2" r:id="rId3"/>
    <sheet name="Sheet3" sheetId="3" r:id="rId4"/>
    <sheet name="Bonus_1" sheetId="4" r:id="rId5"/>
    <sheet name="Bonus_Stat_Analy" sheetId="6" r:id="rId6"/>
  </sheets>
  <definedNames>
    <definedName name="_xlnm._FilterDatabase" localSheetId="0" hidden="1">Sheet1!$F$1:$F$4115</definedName>
  </definedNames>
  <calcPr calcId="191029"/>
  <pivotCaches>
    <pivotCache cacheId="0" r:id="rId7"/>
    <pivotCache cacheId="6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14" i="7" l="1"/>
  <c r="P14" i="7"/>
  <c r="O14" i="7"/>
  <c r="N14" i="7"/>
  <c r="Q13" i="7"/>
  <c r="P13" i="7"/>
  <c r="O13" i="7"/>
  <c r="N13" i="7"/>
  <c r="Q12" i="7"/>
  <c r="P12" i="7"/>
  <c r="O12" i="7"/>
  <c r="N12" i="7"/>
  <c r="Q11" i="7"/>
  <c r="P11" i="7"/>
  <c r="O11" i="7"/>
  <c r="N11" i="7"/>
  <c r="Q10" i="7"/>
  <c r="P10" i="7"/>
  <c r="O10" i="7"/>
  <c r="N10" i="7"/>
  <c r="Q9" i="7"/>
  <c r="P9" i="7"/>
  <c r="O9" i="7"/>
  <c r="N9" i="7"/>
  <c r="Q8" i="7"/>
  <c r="P8" i="7"/>
  <c r="O8" i="7"/>
  <c r="N8" i="7"/>
  <c r="Q7" i="7"/>
  <c r="P7" i="7"/>
  <c r="O7" i="7"/>
  <c r="N7" i="7"/>
  <c r="Q6" i="7"/>
  <c r="P6" i="7"/>
  <c r="O6" i="7"/>
  <c r="N6" i="7"/>
  <c r="Q5" i="7"/>
  <c r="P5" i="7"/>
  <c r="O5" i="7"/>
  <c r="N5" i="7"/>
  <c r="P162" i="1"/>
  <c r="H8" i="6" l="1"/>
  <c r="G8" i="6"/>
  <c r="H7" i="6"/>
  <c r="G7" i="6"/>
  <c r="H6" i="6"/>
  <c r="G6" i="6"/>
  <c r="H5" i="6"/>
  <c r="G5" i="6"/>
  <c r="H4" i="6"/>
  <c r="G4" i="6"/>
  <c r="H3" i="6"/>
  <c r="G3" i="6"/>
  <c r="D17" i="4"/>
  <c r="D16" i="4"/>
  <c r="D15" i="4"/>
  <c r="D14" i="4"/>
  <c r="D13" i="4"/>
  <c r="D12" i="4"/>
  <c r="D11" i="4"/>
  <c r="D10" i="4"/>
  <c r="D9" i="4"/>
  <c r="D8" i="4"/>
  <c r="D7" i="4"/>
  <c r="D6" i="4"/>
  <c r="C17" i="4"/>
  <c r="C16" i="4"/>
  <c r="C15" i="4"/>
  <c r="C14" i="4"/>
  <c r="C13" i="4"/>
  <c r="C12" i="4"/>
  <c r="C11" i="4"/>
  <c r="C10" i="4"/>
  <c r="C9" i="4"/>
  <c r="C8" i="4"/>
  <c r="C7" i="4"/>
  <c r="C6" i="4"/>
  <c r="B17" i="4"/>
  <c r="B16" i="4"/>
  <c r="B15" i="4"/>
  <c r="B14" i="4"/>
  <c r="B13" i="4"/>
  <c r="E13" i="4" s="1"/>
  <c r="B12" i="4"/>
  <c r="E12" i="4" s="1"/>
  <c r="B11" i="4"/>
  <c r="E11" i="4" s="1"/>
  <c r="B10" i="4"/>
  <c r="E10" i="4" s="1"/>
  <c r="B9" i="4"/>
  <c r="B8" i="4"/>
  <c r="B7" i="4"/>
  <c r="B6" i="4"/>
  <c r="E6" i="4" s="1"/>
  <c r="G6" i="4" l="1"/>
  <c r="H12" i="4"/>
  <c r="H13" i="4"/>
  <c r="G10" i="4"/>
  <c r="G12" i="4"/>
  <c r="H10" i="4"/>
  <c r="H11" i="4"/>
  <c r="H6" i="4"/>
  <c r="G11" i="4"/>
  <c r="G13" i="4"/>
  <c r="E17" i="4"/>
  <c r="F17" i="4" s="1"/>
  <c r="E9" i="4"/>
  <c r="F9" i="4" s="1"/>
  <c r="F13" i="4"/>
  <c r="E16" i="4"/>
  <c r="H16" i="4" s="1"/>
  <c r="E8" i="4"/>
  <c r="G8" i="4" s="1"/>
  <c r="F12" i="4"/>
  <c r="E15" i="4"/>
  <c r="G15" i="4" s="1"/>
  <c r="E7" i="4"/>
  <c r="H7" i="4" s="1"/>
  <c r="F11" i="4"/>
  <c r="E14" i="4"/>
  <c r="G14" i="4" s="1"/>
  <c r="F6" i="4"/>
  <c r="F10" i="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O2" i="1"/>
  <c r="F16" i="4" l="1"/>
  <c r="G16" i="4"/>
  <c r="H8" i="4"/>
  <c r="F8" i="4"/>
  <c r="F7" i="4"/>
  <c r="F14" i="4"/>
  <c r="H17" i="4"/>
  <c r="H9" i="4"/>
  <c r="G17" i="4"/>
  <c r="G9" i="4"/>
  <c r="H15" i="4"/>
  <c r="G7" i="4"/>
  <c r="F15" i="4"/>
  <c r="H14" i="4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2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<sst xmlns="http://schemas.openxmlformats.org/spreadsheetml/2006/main" count="28569" uniqueCount="8416">
  <si>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</si>
  <si>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</si>
  <si>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</si>
  <si>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</si>
  <si>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</si>
  <si>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</si>
  <si>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</si>
  <si>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</si>
  <si>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</si>
  <si>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</si>
  <si>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</si>
  <si>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</si>
  <si>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</si>
  <si>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</si>
  <si>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</si>
  <si>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</si>
  <si>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</si>
  <si>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</si>
  <si>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</si>
  <si>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</si>
  <si>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</si>
  <si>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</si>
  <si>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</si>
  <si>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</si>
  <si>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</si>
  <si>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</si>
  <si>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</si>
  <si>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</si>
  <si>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</si>
  <si>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</si>
  <si>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</si>
  <si>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</si>
  <si>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</si>
  <si>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</si>
  <si>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</si>
  <si>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</si>
  <si>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</si>
  <si>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</si>
  <si>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</si>
  <si>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</si>
  <si>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</si>
  <si>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</si>
  <si>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</si>
  <si>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</si>
  <si>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</si>
  <si>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</si>
  <si>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</si>
  <si>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</si>
  <si>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</si>
  <si>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</si>
  <si>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</si>
  <si>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</si>
  <si>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</si>
  <si>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</si>
  <si>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</si>
  <si>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</si>
  <si>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</si>
  <si>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</si>
  <si>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</si>
  <si>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</si>
  <si>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</si>
  <si>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</si>
  <si>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</si>
  <si>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</si>
  <si>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</si>
  <si>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</si>
  <si>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</si>
  <si>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</si>
  <si>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</si>
  <si>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</si>
  <si>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</si>
  <si>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</si>
  <si>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</si>
  <si>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</si>
  <si>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</si>
  <si>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</si>
  <si>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</si>
  <si>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</si>
  <si>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</si>
  <si>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</si>
  <si>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</si>
  <si>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</si>
  <si>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</si>
  <si>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</si>
  <si>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</si>
  <si>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</si>
  <si>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</si>
  <si>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</si>
  <si>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</si>
  <si>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</si>
  <si>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</si>
  <si>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</si>
  <si>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</si>
  <si>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</si>
  <si>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</si>
  <si>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</si>
  <si>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</si>
  <si>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</si>
  <si>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</si>
  <si>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</si>
  <si>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</si>
  <si>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</si>
  <si>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</si>
  <si>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</si>
  <si>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</si>
  <si>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</si>
  <si>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</si>
  <si>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</si>
  <si>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</si>
  <si>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</si>
  <si>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</si>
  <si>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</si>
  <si>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</si>
  <si>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</si>
  <si>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</si>
  <si>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</si>
  <si>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</si>
  <si>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</si>
  <si>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</si>
  <si>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</si>
  <si>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</si>
  <si>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</si>
  <si>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</si>
  <si>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</si>
  <si>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</si>
  <si>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</si>
  <si>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</si>
  <si>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</si>
  <si>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</si>
  <si>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</si>
  <si>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</si>
  <si>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</si>
  <si>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</si>
  <si>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</si>
  <si>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</si>
  <si>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</si>
  <si>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</si>
  <si>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</si>
  <si>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</si>
  <si>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</si>
  <si>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</si>
  <si>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</si>
  <si>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</si>
  <si>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</si>
  <si>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</si>
  <si>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</si>
  <si>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</si>
  <si>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</si>
  <si>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</si>
  <si>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</si>
  <si>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</si>
  <si>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</si>
  <si>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</si>
  <si>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</si>
  <si>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</si>
  <si>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</si>
  <si>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</si>
  <si>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</si>
  <si>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</si>
  <si>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</si>
  <si>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</si>
  <si>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</si>
  <si>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</si>
  <si>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</si>
  <si>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</si>
  <si>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</si>
  <si>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</si>
  <si>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</si>
  <si>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</si>
  <si>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</si>
  <si>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</si>
  <si>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</si>
  <si>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</si>
  <si>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</si>
  <si>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</si>
  <si>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</si>
  <si>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</si>
  <si>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</si>
  <si>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</si>
  <si>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</si>
  <si>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</si>
  <si>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</si>
  <si>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</si>
  <si>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</si>
  <si>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</si>
  <si>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</si>
  <si>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</si>
  <si>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</si>
  <si>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</si>
  <si>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</si>
  <si>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</si>
  <si>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</si>
  <si>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</si>
  <si>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</si>
  <si>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</si>
  <si>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</si>
  <si>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</si>
  <si>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</si>
  <si>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</si>
  <si>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</si>
  <si>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</si>
  <si>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</si>
  <si>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</si>
  <si>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</si>
  <si>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</si>
  <si>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</si>
  <si>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</si>
  <si>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</si>
  <si>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</si>
  <si>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</si>
  <si>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</si>
  <si>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</si>
  <si>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</si>
  <si>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</si>
  <si>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</si>
  <si>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</si>
  <si>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</si>
  <si>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</si>
  <si>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</si>
  <si>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</si>
  <si>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</si>
  <si>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</si>
  <si>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</si>
  <si>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</si>
  <si>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</si>
  <si>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</si>
  <si>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</si>
  <si>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</si>
  <si>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</si>
  <si>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</si>
  <si>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</si>
  <si>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</si>
  <si>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</si>
  <si>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</si>
  <si>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</si>
  <si>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</si>
  <si>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</si>
  <si>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</si>
  <si>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</si>
  <si>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</si>
  <si>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</si>
  <si>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</si>
  <si>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</si>
  <si>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</si>
  <si>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</si>
  <si>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</si>
  <si>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</si>
  <si>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</si>
  <si>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</si>
  <si>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</si>
  <si>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</si>
  <si>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</si>
  <si>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</si>
  <si>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</si>
  <si>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</si>
  <si>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</si>
  <si>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</si>
  <si>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</si>
  <si>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</si>
  <si>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</si>
  <si>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</si>
  <si>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</si>
  <si>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</si>
  <si>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</si>
  <si>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</si>
  <si>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</si>
  <si>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</si>
  <si>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</si>
  <si>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</si>
  <si>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</si>
  <si>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</si>
  <si>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</si>
  <si>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</si>
  <si>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</si>
  <si>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</si>
  <si>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</si>
  <si>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</si>
  <si>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</si>
  <si>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</si>
  <si>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</si>
  <si>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</si>
  <si>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</si>
  <si>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</si>
  <si>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</si>
  <si>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</si>
  <si>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</si>
  <si>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</si>
  <si>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</si>
  <si>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</si>
  <si>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</si>
  <si>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</si>
  <si>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</si>
  <si>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</si>
  <si>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</si>
  <si>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</si>
  <si>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</si>
  <si>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</si>
  <si>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</si>
  <si>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</si>
  <si>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</si>
  <si>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</si>
  <si>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</si>
  <si>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</si>
  <si>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</si>
  <si>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</si>
  <si>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</si>
  <si>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</si>
  <si>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</si>
  <si>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</si>
  <si>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</si>
  <si>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</si>
  <si>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</si>
  <si>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</si>
  <si>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</si>
  <si>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</si>
  <si>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</si>
  <si>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</si>
  <si>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</si>
  <si>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</si>
  <si>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</si>
  <si>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</si>
  <si>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</si>
  <si>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</si>
  <si>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</si>
  <si>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</si>
  <si>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</si>
  <si>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</si>
  <si>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</si>
  <si>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</si>
  <si>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</si>
  <si>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</si>
  <si>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</si>
  <si>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</si>
  <si>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</si>
  <si>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</si>
  <si>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</si>
  <si>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</si>
  <si>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</si>
  <si>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</si>
  <si>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</si>
  <si>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</si>
  <si>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</si>
  <si>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</si>
  <si>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</si>
  <si>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</si>
  <si>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</si>
  <si>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</si>
  <si>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</si>
  <si>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</si>
  <si>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</si>
  <si>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</si>
  <si>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</si>
  <si>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</si>
  <si>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</si>
  <si>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</si>
  <si>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</si>
  <si>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</si>
  <si>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</si>
  <si>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</si>
  <si>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</si>
  <si>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</si>
  <si>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</si>
  <si>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</si>
  <si>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</si>
  <si>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</si>
  <si>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</si>
  <si>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</si>
  <si>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</si>
  <si>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</si>
  <si>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</si>
  <si>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</si>
  <si>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</si>
  <si>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</si>
  <si>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</si>
  <si>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</si>
  <si>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</si>
  <si>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</si>
  <si>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</si>
  <si>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</si>
  <si>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</si>
  <si>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</si>
  <si>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</si>
  <si>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</si>
  <si>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</si>
  <si>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</si>
  <si>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</si>
  <si>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</si>
  <si>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</si>
  <si>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</si>
  <si>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</si>
  <si>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</si>
  <si>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</si>
  <si>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</si>
  <si>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</si>
  <si>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</si>
  <si>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</si>
  <si>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</si>
  <si>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</si>
  <si>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</si>
  <si>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</si>
  <si>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</si>
  <si>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</si>
  <si>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</si>
  <si>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</si>
  <si>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</si>
  <si>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</si>
  <si>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</si>
  <si>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</si>
  <si>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</si>
  <si>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</si>
  <si>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</si>
  <si>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</si>
  <si>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</si>
  <si>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</si>
  <si>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</si>
  <si>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</si>
  <si>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</si>
  <si>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</si>
  <si>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</si>
  <si>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</si>
  <si>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</si>
  <si>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</si>
  <si>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</si>
  <si>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</si>
  <si>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</si>
  <si>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</si>
  <si>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</si>
  <si>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</si>
  <si>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</si>
  <si>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</si>
  <si>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</si>
  <si>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</si>
  <si>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</si>
  <si>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</si>
  <si>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</si>
  <si>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</si>
  <si>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</si>
  <si>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</si>
  <si>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</si>
  <si>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</si>
  <si>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</si>
  <si>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</si>
  <si>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</si>
  <si>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</si>
  <si>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</si>
  <si>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</si>
  <si>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</si>
  <si>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</si>
  <si>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</si>
  <si>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</si>
  <si>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</si>
  <si>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</si>
  <si>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</si>
  <si>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</si>
  <si>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</si>
  <si>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</si>
  <si>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</si>
  <si>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</si>
  <si>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</si>
  <si>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</si>
  <si>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</si>
  <si>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</si>
  <si>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</si>
  <si>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</si>
  <si>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</si>
  <si>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</si>
  <si>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</si>
  <si>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</si>
  <si>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</si>
  <si>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</si>
  <si>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</si>
  <si>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</si>
  <si>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</si>
  <si>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</si>
  <si>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</si>
  <si>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</si>
  <si>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</si>
  <si>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</si>
  <si>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</si>
  <si>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</si>
  <si>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</si>
  <si>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</si>
  <si>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</si>
  <si>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</si>
  <si>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</si>
  <si>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</si>
  <si>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</si>
  <si>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</si>
  <si>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</si>
  <si>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</si>
  <si>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</si>
  <si>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</si>
  <si>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</si>
  <si>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</si>
  <si>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</si>
  <si>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</si>
  <si>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</si>
  <si>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</si>
  <si>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</si>
  <si>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</si>
  <si>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</si>
  <si>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</si>
  <si>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</si>
  <si>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</si>
  <si>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</si>
  <si>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</si>
  <si>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</si>
  <si>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</si>
  <si>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</si>
  <si>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</si>
  <si>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</si>
  <si>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</si>
  <si>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</si>
  <si>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</si>
  <si>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</si>
  <si>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</si>
  <si>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</si>
  <si>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</si>
  <si>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</si>
  <si>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</si>
  <si>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</si>
  <si>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</si>
  <si>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</si>
  <si>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</si>
  <si>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</si>
  <si>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</si>
  <si>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</si>
  <si>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</si>
  <si>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</si>
  <si>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</si>
  <si>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</si>
  <si>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</si>
  <si>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</si>
  <si>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</si>
  <si>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</si>
  <si>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</si>
  <si>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</si>
  <si>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</si>
  <si>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</si>
  <si>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</si>
  <si>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</si>
  <si>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</si>
  <si>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</si>
  <si>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</si>
  <si>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</si>
  <si>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</si>
  <si>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</si>
  <si>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</si>
  <si>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</si>
  <si>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</si>
  <si>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</si>
  <si>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</si>
  <si>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</si>
  <si>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</si>
  <si>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</si>
  <si>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</si>
  <si>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</si>
  <si>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</si>
  <si>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</si>
  <si>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</si>
  <si>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</si>
  <si>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</si>
  <si>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</si>
  <si>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</si>
  <si>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</si>
  <si>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</si>
  <si>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</si>
  <si>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</si>
  <si>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</si>
  <si>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</si>
  <si>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</si>
  <si>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</si>
  <si>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</si>
  <si>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</si>
  <si>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</si>
  <si>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</si>
  <si>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</si>
  <si>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</si>
  <si>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</si>
  <si>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</si>
  <si>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</si>
  <si>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</si>
  <si>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</si>
  <si>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</si>
  <si>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</si>
  <si>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</si>
  <si>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</si>
  <si>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</si>
  <si>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</si>
  <si>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</si>
  <si>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</si>
  <si>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</si>
  <si>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</si>
  <si>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</si>
  <si>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</si>
  <si>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</si>
  <si>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</si>
  <si>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</si>
  <si>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</si>
  <si>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</si>
  <si>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</si>
  <si>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</si>
  <si>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</si>
  <si>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</si>
  <si>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</si>
  <si>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</si>
  <si>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</si>
  <si>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</si>
  <si>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</si>
  <si>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</si>
  <si>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</si>
  <si>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</si>
  <si>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</si>
  <si>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</si>
  <si>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</si>
  <si>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</si>
  <si>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</si>
  <si>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</si>
  <si>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</si>
  <si>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</si>
  <si>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</si>
  <si>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</si>
  <si>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</si>
  <si>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</si>
  <si>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</si>
  <si>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</si>
  <si>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</si>
  <si>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</si>
  <si>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</si>
  <si>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</si>
  <si>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</si>
  <si>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</si>
  <si>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</si>
  <si>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</si>
  <si>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</si>
  <si>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</si>
  <si>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</si>
  <si>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</si>
  <si>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</si>
  <si>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</si>
  <si>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</si>
  <si>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</si>
  <si>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</si>
  <si>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</si>
  <si>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</si>
  <si>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</si>
  <si>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</si>
  <si>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</si>
  <si>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</si>
  <si>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</si>
  <si>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</si>
  <si>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</si>
  <si>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</si>
  <si>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</si>
  <si>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</si>
  <si>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</si>
  <si>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</si>
  <si>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</si>
  <si>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</si>
  <si>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</si>
  <si>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</si>
  <si>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</si>
  <si>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</si>
  <si>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</si>
  <si>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</si>
  <si>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</si>
  <si>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</si>
  <si>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</si>
  <si>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</si>
  <si>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</si>
  <si>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</si>
  <si>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</si>
  <si>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</si>
  <si>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</si>
  <si>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</si>
  <si>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</si>
  <si>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</si>
  <si>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</si>
  <si>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</si>
  <si>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</si>
  <si>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</si>
  <si>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</si>
  <si>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</si>
  <si>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</si>
  <si>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</si>
  <si>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</si>
  <si>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</si>
  <si>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</si>
  <si>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</si>
  <si>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</si>
  <si>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</si>
  <si>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</si>
  <si>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</si>
  <si>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</si>
  <si>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</si>
  <si>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</si>
  <si>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</si>
  <si>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</si>
  <si>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</si>
  <si>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</si>
  <si>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</si>
  <si>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</si>
  <si>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</si>
  <si>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</si>
  <si>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</si>
  <si>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</si>
  <si>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</si>
  <si>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</si>
  <si>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</si>
  <si>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</si>
  <si>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</si>
  <si>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</si>
  <si>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</si>
  <si>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</si>
  <si>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</si>
  <si>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</si>
  <si>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</si>
  <si>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</si>
  <si>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</si>
  <si>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</si>
  <si>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</si>
  <si>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</si>
  <si>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</si>
  <si>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</si>
  <si>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</si>
  <si>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</si>
  <si>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</si>
  <si>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</si>
  <si>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</si>
  <si>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</si>
  <si>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</si>
  <si>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</si>
  <si>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</si>
  <si>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</si>
  <si>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</si>
  <si>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</si>
  <si>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</si>
  <si>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</si>
  <si>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</si>
  <si>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</si>
  <si>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</si>
  <si>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</si>
  <si>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</si>
  <si>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</si>
  <si>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</si>
  <si>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</si>
  <si>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</si>
  <si>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</si>
  <si>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</si>
  <si>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</si>
  <si>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</si>
  <si>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</si>
  <si>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</si>
  <si>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</si>
  <si>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</si>
  <si>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</si>
  <si>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</si>
  <si>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</si>
  <si>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</si>
  <si>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</si>
  <si>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</si>
  <si>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</si>
  <si>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</si>
  <si>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</si>
  <si>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</si>
  <si>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</si>
  <si>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</si>
  <si>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</si>
  <si>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</si>
  <si>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</si>
  <si>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</si>
  <si>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</si>
  <si>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</si>
  <si>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</si>
  <si>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</si>
  <si>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</si>
  <si>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</si>
  <si>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</si>
  <si>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</si>
  <si>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</si>
  <si>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</si>
  <si>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</si>
  <si>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</si>
  <si>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</si>
  <si>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</si>
  <si>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</si>
  <si>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</si>
  <si>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</si>
  <si>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</si>
  <si>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</si>
  <si>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</si>
  <si>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</si>
  <si>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</si>
  <si>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</si>
  <si>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</si>
  <si>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</si>
  <si>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</si>
  <si>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</si>
  <si>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</si>
  <si>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</si>
  <si>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</si>
  <si>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</si>
  <si>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</si>
  <si>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</si>
  <si>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</si>
  <si>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</si>
  <si>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</si>
  <si>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</si>
  <si>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</si>
  <si>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</si>
  <si>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</si>
  <si>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</si>
  <si>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</si>
  <si>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</si>
  <si>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</si>
  <si>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</si>
  <si>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</si>
  <si>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</si>
  <si>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</si>
  <si>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</si>
  <si>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</si>
  <si>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</si>
  <si>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</si>
  <si>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</si>
  <si>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</si>
  <si>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</si>
  <si>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</si>
  <si>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</si>
  <si>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</si>
  <si>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</si>
  <si>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</si>
  <si>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</si>
  <si>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</si>
  <si>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</si>
  <si>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</si>
  <si>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</si>
  <si>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</si>
  <si>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</si>
  <si>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</si>
  <si>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</si>
  <si>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</si>
  <si>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</si>
  <si>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</si>
  <si>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</si>
  <si>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</si>
  <si>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</si>
  <si>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</si>
  <si>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</si>
  <si>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</si>
  <si>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</si>
  <si>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</si>
  <si>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</si>
  <si>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</si>
  <si>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</si>
  <si>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</si>
  <si>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</si>
  <si>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</si>
  <si>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</si>
  <si>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</si>
  <si>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</si>
  <si>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</si>
  <si>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</si>
  <si>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</si>
  <si>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</si>
  <si>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</si>
  <si>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</si>
  <si>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</si>
  <si>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</si>
  <si>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</si>
  <si>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</si>
  <si>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</si>
  <si>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</si>
  <si>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</si>
  <si>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</si>
  <si>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</si>
  <si>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</si>
  <si>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</si>
  <si>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</si>
  <si>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</si>
  <si>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</si>
  <si>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</si>
  <si>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</si>
  <si>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</si>
  <si>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</si>
  <si>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</si>
  <si>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</si>
  <si>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</si>
  <si>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</si>
  <si>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</si>
  <si>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</si>
  <si>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</si>
  <si>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</si>
  <si>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</si>
  <si>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</si>
  <si>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</si>
  <si>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</si>
  <si>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</si>
  <si>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</si>
  <si>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</si>
  <si>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</si>
  <si>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</si>
  <si>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</si>
  <si>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</si>
  <si>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</si>
  <si>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</si>
  <si>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</si>
  <si>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</si>
  <si>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</si>
  <si>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</si>
  <si>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</si>
  <si>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</si>
  <si>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</si>
  <si>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</si>
  <si>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</si>
  <si>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</si>
  <si>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</si>
  <si>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</si>
  <si>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</si>
  <si>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</si>
  <si>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</si>
  <si>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</si>
  <si>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</si>
  <si>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</si>
  <si>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</si>
  <si>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</si>
  <si>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</si>
  <si>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</si>
  <si>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</si>
  <si>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</si>
  <si>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</si>
  <si>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</si>
  <si>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</si>
  <si>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</si>
  <si>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</si>
  <si>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</si>
  <si>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</si>
  <si>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</si>
  <si>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</si>
  <si>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</si>
  <si>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</si>
  <si>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</si>
  <si>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</si>
  <si>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</si>
  <si>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</si>
  <si>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</si>
  <si>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</si>
  <si>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</si>
  <si>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</si>
  <si>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</si>
  <si>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</si>
  <si>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</si>
  <si>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</si>
  <si>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</si>
  <si>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</si>
  <si>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</si>
  <si>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</si>
  <si>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</si>
  <si>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</si>
  <si>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</si>
  <si>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</si>
  <si>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</si>
  <si>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</si>
  <si>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</si>
  <si>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</si>
  <si>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</si>
  <si>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</si>
  <si>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</si>
  <si>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</si>
  <si>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</si>
  <si>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</si>
  <si>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</si>
  <si>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</si>
  <si>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</si>
  <si>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</si>
  <si>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</si>
  <si>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</si>
  <si>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</si>
  <si>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</si>
  <si>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</si>
  <si>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</si>
  <si>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</si>
  <si>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</si>
  <si>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</si>
  <si>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</si>
  <si>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</si>
  <si>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</si>
  <si>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</si>
  <si>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</si>
  <si>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</si>
  <si>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</si>
  <si>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</si>
  <si>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</si>
  <si>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</si>
  <si>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</si>
  <si>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</si>
  <si>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</si>
  <si>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</si>
  <si>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</si>
  <si>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</si>
  <si>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</si>
  <si>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</si>
  <si>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</si>
  <si>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</si>
  <si>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</si>
  <si>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</si>
  <si>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</si>
  <si>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</si>
  <si>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</si>
  <si>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</si>
  <si>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</si>
  <si>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</si>
  <si>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</si>
  <si>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</si>
  <si>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</si>
  <si>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</si>
  <si>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</si>
  <si>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</si>
  <si>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</si>
  <si>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</si>
  <si>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</si>
  <si>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</si>
  <si>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</si>
  <si>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</si>
  <si>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</si>
  <si>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</si>
  <si>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</si>
  <si>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</si>
  <si>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</si>
  <si>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</si>
  <si>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</si>
  <si>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</si>
  <si>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</si>
  <si>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</si>
  <si>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</si>
  <si>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</si>
  <si>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</si>
  <si>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</si>
  <si>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</si>
  <si>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</si>
  <si>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</si>
  <si>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</si>
  <si>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</si>
  <si>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</si>
  <si>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</si>
  <si>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</si>
  <si>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</si>
  <si>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</si>
  <si>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</si>
  <si>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</si>
  <si>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</si>
  <si>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</si>
  <si>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</si>
  <si>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</si>
  <si>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</si>
  <si>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</si>
  <si>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</si>
  <si>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</si>
  <si>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</si>
  <si>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</si>
  <si>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</si>
  <si>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</si>
  <si>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</si>
  <si>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</si>
  <si>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</si>
  <si>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</si>
  <si>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</si>
  <si>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</si>
  <si>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</si>
  <si>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</si>
  <si>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</si>
  <si>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</si>
  <si>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</si>
  <si>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</si>
  <si>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</si>
  <si>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</si>
  <si>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</si>
  <si>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</si>
  <si>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</si>
  <si>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</si>
  <si>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</si>
  <si>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</si>
  <si>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</si>
  <si>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</si>
  <si>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</si>
  <si>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</si>
  <si>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</si>
  <si>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</si>
  <si>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</si>
  <si>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</si>
  <si>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</si>
  <si>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</si>
  <si>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</si>
  <si>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</si>
  <si>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</si>
  <si>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</si>
  <si>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</si>
  <si>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</si>
  <si>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</si>
  <si>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</si>
  <si>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</si>
  <si>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</si>
  <si>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</si>
  <si>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</si>
  <si>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</si>
  <si>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</si>
  <si>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</si>
  <si>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</si>
  <si>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</si>
  <si>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</si>
  <si>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</si>
  <si>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</si>
  <si>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</si>
  <si>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</si>
  <si>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</si>
  <si>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</si>
  <si>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</si>
  <si>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</si>
  <si>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</si>
  <si>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</si>
  <si>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</si>
  <si>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</si>
  <si>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</si>
  <si>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</si>
  <si>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</si>
  <si>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</si>
  <si>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</si>
  <si>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</si>
  <si>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</si>
  <si>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</si>
  <si>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</si>
  <si>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</si>
  <si>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</si>
  <si>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</si>
  <si>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</si>
  <si>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</si>
  <si>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</si>
  <si>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</si>
  <si>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</si>
  <si>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</si>
  <si>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</si>
  <si>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</si>
  <si>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</si>
  <si>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</si>
  <si>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</si>
  <si>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</si>
  <si>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</si>
  <si>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</si>
  <si>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</si>
  <si>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</si>
  <si>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</si>
  <si>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</si>
  <si>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</si>
  <si>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</si>
  <si>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</si>
  <si>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</si>
  <si>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</si>
  <si>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</si>
  <si>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</si>
  <si>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</si>
  <si>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</si>
  <si>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</si>
  <si>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</si>
  <si>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</si>
  <si>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</si>
  <si>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</si>
  <si>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</si>
  <si>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</si>
  <si>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</si>
  <si>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</si>
  <si>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</si>
  <si>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</si>
  <si>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</si>
  <si>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</si>
  <si>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</si>
  <si>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</si>
  <si>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</si>
  <si>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</si>
  <si>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</si>
  <si>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</si>
  <si>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</si>
  <si>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</si>
  <si>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</si>
  <si>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</si>
  <si>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</si>
  <si>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</si>
  <si>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</si>
  <si>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</si>
  <si>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</si>
  <si>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</si>
  <si>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</si>
  <si>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</si>
  <si>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</si>
  <si>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</si>
  <si>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</si>
  <si>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</si>
  <si>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</si>
  <si>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</si>
  <si>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</si>
  <si>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</si>
  <si>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</si>
  <si>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</si>
  <si>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</si>
  <si>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</si>
  <si>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</si>
  <si>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</si>
  <si>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</si>
  <si>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</si>
  <si>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</si>
  <si>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</si>
  <si>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</si>
  <si>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</si>
  <si>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</si>
  <si>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</si>
  <si>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</si>
  <si>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</si>
  <si>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</si>
  <si>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</si>
  <si>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</si>
  <si>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</si>
  <si>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</si>
  <si>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</si>
  <si>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</si>
  <si>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</si>
  <si>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</si>
  <si>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</si>
  <si>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</si>
  <si>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</si>
  <si>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</si>
  <si>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</si>
  <si>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</si>
  <si>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</si>
  <si>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</si>
  <si>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</si>
  <si>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</si>
  <si>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</si>
  <si>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</si>
  <si>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</si>
  <si>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</si>
  <si>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</si>
  <si>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</si>
  <si>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</si>
  <si>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</si>
  <si>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</si>
  <si>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</si>
  <si>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</si>
  <si>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</si>
  <si>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</si>
  <si>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</si>
  <si>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</si>
  <si>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</si>
  <si>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</si>
  <si>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</si>
  <si>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</si>
  <si>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</si>
  <si>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</si>
  <si>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</si>
  <si>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</si>
  <si>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</si>
  <si>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</si>
  <si>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</si>
  <si>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</si>
  <si>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</si>
  <si>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</si>
  <si>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</si>
  <si>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</si>
  <si>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</si>
  <si>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</si>
  <si>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</si>
  <si>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</si>
  <si>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</si>
  <si>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</si>
  <si>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</si>
  <si>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</si>
  <si>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</si>
  <si>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</si>
  <si>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</si>
  <si>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</si>
  <si>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</si>
  <si>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</si>
  <si>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</si>
  <si>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</si>
  <si>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</si>
  <si>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</si>
  <si>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</si>
  <si>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</si>
  <si>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</si>
  <si>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</si>
  <si>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</si>
  <si>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</si>
  <si>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</si>
  <si>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</si>
  <si>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</si>
  <si>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</si>
  <si>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</si>
  <si>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</si>
  <si>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</si>
  <si>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</si>
  <si>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</si>
  <si>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</si>
  <si>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</si>
  <si>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</si>
  <si>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</si>
  <si>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</si>
  <si>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</si>
  <si>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</si>
  <si>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</si>
  <si>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</si>
  <si>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</si>
  <si>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</si>
  <si>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</si>
  <si>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</si>
  <si>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</si>
  <si>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</si>
  <si>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</si>
  <si>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</si>
  <si>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</si>
  <si>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</si>
  <si>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</si>
  <si>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</si>
  <si>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</si>
  <si>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</si>
  <si>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</si>
  <si>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</si>
  <si>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</si>
  <si>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</si>
  <si>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</si>
  <si>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</si>
  <si>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</si>
  <si>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</si>
  <si>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</si>
  <si>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</si>
  <si>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</si>
  <si>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</si>
  <si>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</si>
  <si>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</si>
  <si>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</si>
  <si>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</si>
  <si>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</si>
  <si>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</si>
  <si>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</si>
  <si>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</si>
  <si>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</si>
  <si>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</si>
  <si>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</si>
  <si>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</si>
  <si>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</si>
  <si>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</si>
  <si>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</si>
  <si>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</si>
  <si>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</si>
  <si>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</si>
  <si>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</si>
  <si>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</si>
  <si>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</si>
  <si>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</si>
  <si>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</si>
  <si>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</si>
  <si>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</si>
  <si>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</si>
  <si>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</si>
  <si>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</si>
  <si>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</si>
  <si>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</si>
  <si>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</si>
  <si>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</si>
  <si>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</si>
  <si>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</si>
  <si>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</si>
  <si>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</si>
  <si>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</si>
  <si>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</si>
  <si>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</si>
  <si>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</si>
  <si>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</si>
  <si>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</si>
  <si>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</si>
  <si>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</si>
  <si>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</si>
  <si>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</si>
  <si>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</si>
  <si>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</si>
  <si>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</si>
  <si>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</si>
  <si>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</si>
  <si>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</si>
  <si>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</si>
  <si>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</si>
  <si>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</si>
  <si>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</si>
  <si>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</si>
  <si>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</si>
  <si>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</si>
  <si>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</si>
  <si>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</si>
  <si>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</si>
  <si>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</si>
  <si>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</si>
  <si>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</si>
  <si>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</si>
  <si>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</si>
  <si>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</si>
  <si>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</si>
  <si>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</si>
  <si>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</si>
  <si>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</si>
  <si>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</si>
  <si>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</si>
  <si>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</si>
  <si>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</si>
  <si>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</si>
  <si>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</si>
  <si>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</si>
  <si>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</si>
  <si>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</si>
  <si>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</si>
  <si>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</si>
  <si>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</si>
  <si>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</si>
  <si>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</si>
  <si>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</si>
  <si>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</si>
  <si>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</si>
  <si>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</si>
  <si>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</si>
  <si>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</si>
  <si>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</si>
  <si>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</si>
  <si>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</si>
  <si>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</si>
  <si>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</si>
  <si>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</si>
  <si>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</si>
  <si>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</si>
  <si>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</si>
  <si>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</si>
  <si>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</si>
  <si>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</si>
  <si>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</si>
  <si>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</si>
  <si>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</si>
  <si>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</si>
  <si>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</si>
  <si>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</si>
  <si>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</si>
  <si>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</si>
  <si>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</si>
  <si>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</si>
  <si>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</si>
  <si>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</si>
  <si>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</si>
  <si>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</si>
  <si>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</si>
  <si>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</si>
  <si>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</si>
  <si>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</si>
  <si>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</si>
  <si>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</si>
  <si>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</si>
  <si>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</si>
  <si>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</si>
  <si>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</si>
  <si>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</si>
  <si>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</si>
  <si>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</si>
  <si>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</si>
  <si>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</si>
  <si>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</si>
  <si>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</si>
  <si>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</si>
  <si>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</si>
  <si>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</si>
  <si>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</si>
  <si>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</si>
  <si>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</si>
  <si>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</si>
  <si>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</si>
  <si>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</si>
  <si>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</si>
  <si>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</si>
  <si>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</si>
  <si>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</si>
  <si>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</si>
  <si>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</si>
  <si>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</si>
  <si>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</si>
  <si>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</si>
  <si>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</si>
  <si>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</si>
  <si>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</si>
  <si>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</si>
  <si>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</si>
  <si>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</si>
  <si>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</si>
  <si>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</si>
  <si>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</si>
  <si>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</si>
  <si>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</si>
  <si>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</si>
  <si>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</si>
  <si>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</si>
  <si>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</si>
  <si>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</si>
  <si>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</si>
  <si>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</si>
  <si>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</si>
  <si>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</si>
  <si>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</si>
  <si>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</si>
  <si>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</si>
  <si>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</si>
  <si>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</si>
  <si>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</si>
  <si>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</si>
  <si>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</si>
  <si>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</si>
  <si>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</si>
  <si>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</si>
  <si>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</si>
  <si>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</si>
  <si>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</si>
  <si>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</si>
  <si>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</si>
  <si>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</si>
  <si>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</si>
  <si>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</si>
  <si>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</si>
  <si>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</si>
  <si>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</si>
  <si>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</si>
  <si>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</si>
  <si>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</si>
  <si>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</si>
  <si>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</si>
  <si>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</si>
  <si>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</si>
  <si>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</si>
  <si>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</si>
  <si>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</si>
  <si>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</si>
  <si>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</si>
  <si>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</si>
  <si>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</si>
  <si>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</si>
  <si>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</si>
  <si>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</si>
  <si>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</si>
  <si>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</si>
  <si>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</si>
  <si>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</si>
  <si>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</si>
  <si>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</si>
  <si>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</si>
  <si>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</si>
  <si>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</si>
  <si>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</si>
  <si>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</si>
  <si>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</si>
  <si>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</si>
  <si>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</si>
  <si>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</si>
  <si>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</si>
  <si>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</si>
  <si>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</si>
  <si>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</si>
  <si>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</si>
  <si>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</si>
  <si>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</si>
  <si>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</si>
  <si>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</si>
  <si>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</si>
  <si>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</si>
  <si>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</si>
  <si>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</si>
  <si>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</si>
  <si>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</si>
  <si>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</si>
  <si>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</si>
  <si>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</si>
  <si>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</si>
  <si>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</si>
  <si>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</si>
  <si>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</si>
  <si>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</si>
  <si>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</si>
  <si>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</si>
  <si>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</si>
  <si>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</si>
  <si>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</si>
  <si>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</si>
  <si>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</si>
  <si>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</si>
  <si>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</si>
  <si>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</si>
  <si>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</si>
  <si>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</si>
  <si>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</si>
  <si>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</si>
  <si>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</si>
  <si>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</si>
  <si>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</si>
  <si>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</si>
  <si>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</si>
  <si>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</si>
  <si>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</si>
  <si>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</si>
  <si>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</si>
  <si>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</si>
  <si>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</si>
  <si>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</si>
  <si>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</si>
  <si>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</si>
  <si>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</si>
  <si>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</si>
  <si>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</si>
  <si>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</si>
  <si>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</si>
  <si>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</si>
  <si>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</si>
  <si>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</si>
  <si>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</si>
  <si>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</si>
  <si>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</si>
  <si>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</si>
  <si>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</si>
  <si>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</si>
  <si>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</si>
  <si>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</si>
  <si>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</si>
  <si>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</si>
  <si>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</si>
  <si>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</si>
  <si>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</si>
  <si>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</si>
  <si>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</si>
  <si>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</si>
  <si>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</si>
  <si>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</si>
  <si>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</si>
  <si>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</si>
  <si>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</si>
  <si>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</si>
  <si>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</si>
  <si>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</si>
  <si>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</si>
  <si>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</si>
  <si>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</si>
  <si>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</si>
  <si>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</si>
  <si>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</si>
  <si>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</si>
  <si>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</si>
  <si>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</si>
  <si>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</si>
  <si>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</si>
  <si>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</si>
  <si>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</si>
  <si>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</si>
  <si>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</si>
  <si>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</si>
  <si>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</si>
  <si>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</si>
  <si>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</si>
  <si>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</si>
  <si>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</si>
  <si>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</si>
  <si>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</si>
  <si>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</si>
  <si>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</si>
  <si>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</si>
  <si>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</si>
  <si>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</si>
  <si>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</si>
  <si>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</si>
  <si>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</si>
  <si>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</si>
  <si>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</si>
  <si>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</si>
  <si>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</si>
  <si>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</si>
  <si>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</si>
  <si>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</si>
  <si>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</si>
  <si>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</si>
  <si>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</si>
  <si>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</si>
  <si>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</si>
  <si>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</si>
  <si>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</si>
  <si>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</si>
  <si>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</si>
  <si>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</si>
  <si>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</si>
  <si>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</si>
  <si>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</si>
  <si>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</si>
  <si>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</si>
  <si>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</si>
  <si>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</si>
  <si>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</si>
  <si>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</si>
  <si>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</si>
  <si>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</si>
  <si>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</si>
  <si>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</si>
  <si>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</si>
  <si>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</si>
  <si>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</si>
  <si>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</si>
  <si>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</si>
  <si>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</si>
  <si>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</si>
  <si>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</si>
  <si>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</si>
  <si>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</si>
  <si>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</si>
  <si>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</si>
  <si>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</si>
  <si>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</si>
  <si>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</si>
  <si>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</si>
  <si>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</si>
  <si>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</si>
  <si>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</si>
  <si>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</si>
  <si>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</si>
  <si>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</si>
  <si>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</si>
  <si>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</si>
  <si>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</si>
  <si>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</si>
  <si>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</si>
  <si>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</si>
  <si>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</si>
  <si>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</si>
  <si>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</si>
  <si>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</si>
  <si>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</si>
  <si>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</si>
  <si>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</si>
  <si>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</si>
  <si>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</si>
  <si>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</si>
  <si>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</si>
  <si>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</si>
  <si>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</si>
  <si>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</si>
  <si>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</si>
  <si>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</si>
  <si>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</si>
  <si>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</si>
  <si>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</si>
  <si>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</si>
  <si>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</si>
  <si>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</si>
  <si>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</si>
  <si>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</si>
  <si>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</si>
  <si>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</si>
  <si>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</si>
  <si>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</si>
  <si>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</si>
  <si>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</si>
  <si>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</si>
  <si>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</si>
  <si>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</si>
  <si>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</si>
  <si>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</si>
  <si>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</si>
  <si>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</si>
  <si>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</si>
  <si>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</si>
  <si>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</si>
  <si>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</si>
  <si>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</si>
  <si>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</si>
  <si>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</si>
  <si>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</si>
  <si>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</si>
  <si>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</si>
  <si>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</si>
  <si>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</si>
  <si>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</si>
  <si>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</si>
  <si>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</si>
  <si>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</si>
  <si>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</si>
  <si>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</si>
  <si>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</si>
  <si>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</si>
  <si>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</si>
  <si>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</si>
  <si>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</si>
  <si>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</si>
  <si>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</si>
  <si>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</si>
  <si>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</si>
  <si>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</si>
  <si>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</si>
  <si>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</si>
  <si>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</si>
  <si>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</si>
  <si>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</si>
  <si>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</si>
  <si>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</si>
  <si>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</si>
  <si>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</si>
  <si>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</si>
  <si>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</si>
  <si>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</si>
  <si>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</si>
  <si>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</si>
  <si>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</si>
  <si>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</si>
  <si>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</si>
  <si>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</si>
  <si>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</si>
  <si>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</si>
  <si>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</si>
  <si>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</si>
  <si>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</si>
  <si>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</si>
  <si>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</si>
  <si>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</si>
  <si>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</si>
  <si>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</si>
  <si>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</si>
  <si>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</si>
  <si>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</si>
  <si>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</si>
  <si>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</si>
  <si>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</si>
  <si>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</si>
  <si>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</si>
  <si>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</si>
  <si>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</si>
  <si>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</si>
  <si>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</si>
  <si>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</si>
  <si>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</si>
  <si>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</si>
  <si>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</si>
  <si>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</si>
  <si>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</si>
  <si>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</si>
  <si>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</si>
  <si>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</si>
  <si>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</si>
  <si>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</si>
  <si>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</si>
  <si>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</si>
  <si>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</si>
  <si>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</si>
  <si>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</si>
  <si>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</si>
  <si>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</si>
  <si>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</si>
  <si>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</si>
  <si>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</si>
  <si>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</si>
  <si>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</si>
  <si>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</si>
  <si>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</si>
  <si>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</si>
  <si>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</si>
  <si>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</si>
  <si>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</si>
  <si>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</si>
  <si>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</si>
  <si>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</si>
  <si>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</si>
  <si>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</si>
  <si>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</si>
  <si>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</si>
  <si>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</si>
  <si>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</si>
  <si>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</si>
  <si>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</si>
  <si>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</si>
  <si>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</si>
  <si>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</si>
  <si>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</si>
  <si>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</si>
  <si>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</si>
  <si>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</si>
  <si>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</si>
  <si>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</si>
  <si>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</si>
  <si>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</si>
  <si>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</si>
  <si>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</si>
  <si>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</si>
  <si>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</si>
  <si>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</si>
  <si>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</si>
  <si>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</si>
  <si>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</si>
  <si>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</si>
  <si>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</si>
  <si>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</si>
  <si>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</si>
  <si>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</si>
  <si>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</si>
  <si>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</si>
  <si>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</si>
  <si>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</si>
  <si>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</si>
  <si>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</si>
  <si>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</si>
  <si>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</si>
  <si>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</si>
  <si>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</si>
  <si>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</si>
  <si>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</si>
  <si>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</si>
  <si>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</si>
  <si>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</si>
  <si>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</si>
  <si>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</si>
  <si>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</si>
  <si>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</si>
  <si>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</si>
  <si>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</si>
  <si>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</si>
  <si>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</si>
  <si>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</si>
  <si>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</si>
  <si>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</si>
  <si>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</si>
  <si>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</si>
  <si>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</si>
  <si>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</si>
  <si>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</si>
  <si>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</si>
  <si>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</si>
  <si>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</si>
  <si>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</si>
  <si>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</si>
  <si>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</si>
  <si>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</si>
  <si>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</si>
  <si>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</si>
  <si>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</si>
  <si>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</si>
  <si>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</si>
  <si>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</si>
  <si>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</si>
  <si>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</si>
  <si>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</si>
  <si>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</si>
  <si>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</si>
  <si>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</si>
  <si>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</si>
  <si>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</si>
  <si>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</si>
  <si>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</si>
  <si>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</si>
  <si>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</si>
  <si>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</si>
  <si>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</si>
  <si>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</si>
  <si>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</si>
  <si>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</si>
  <si>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</si>
  <si>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</si>
  <si>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</si>
  <si>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</si>
  <si>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</si>
  <si>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</si>
  <si>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</si>
  <si>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</si>
  <si>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</si>
  <si>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</si>
  <si>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</si>
  <si>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</si>
  <si>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</si>
  <si>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</si>
  <si>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</si>
  <si>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</si>
  <si>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</si>
  <si>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</si>
  <si>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</si>
  <si>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</si>
  <si>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</si>
  <si>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</si>
  <si>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</si>
  <si>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</si>
  <si>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</si>
  <si>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</si>
  <si>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</si>
  <si>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</si>
  <si>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</si>
  <si>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</si>
  <si>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</si>
  <si>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</si>
  <si>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</si>
  <si>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</si>
  <si>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</si>
  <si>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</si>
  <si>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</si>
  <si>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</si>
  <si>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</si>
  <si>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</si>
  <si>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</si>
  <si>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</si>
  <si>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</si>
  <si>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</si>
  <si>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</si>
  <si>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</si>
  <si>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</si>
  <si>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</si>
  <si>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</si>
  <si>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</si>
  <si>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</si>
  <si>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</si>
  <si>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</si>
  <si>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</si>
  <si>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</si>
  <si>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</si>
  <si>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</si>
  <si>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</si>
  <si>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</si>
  <si>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</si>
  <si>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</si>
  <si>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</si>
  <si>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</si>
  <si>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</si>
  <si>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</si>
  <si>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</si>
  <si>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</si>
  <si>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</si>
  <si>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</si>
  <si>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</si>
  <si>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</si>
  <si>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</si>
  <si>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</si>
  <si>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</si>
  <si>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</si>
  <si>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</si>
  <si>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</si>
  <si>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</si>
  <si>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</si>
  <si>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</si>
  <si>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</si>
  <si>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</si>
  <si>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</si>
  <si>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</si>
  <si>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</si>
  <si>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</si>
  <si>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</si>
  <si>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</si>
  <si>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</si>
  <si>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</si>
  <si>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</si>
  <si>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</si>
  <si>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</si>
  <si>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</si>
  <si>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</si>
  <si>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</si>
  <si>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</si>
  <si>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</si>
  <si>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</si>
  <si>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</si>
  <si>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</si>
  <si>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</si>
  <si>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</si>
  <si>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</si>
  <si>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</si>
  <si>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</si>
  <si>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</si>
  <si>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</si>
  <si>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</si>
  <si>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</si>
  <si>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</si>
  <si>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</si>
  <si>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</si>
  <si>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</si>
  <si>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</si>
  <si>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</si>
  <si>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</si>
  <si>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</si>
  <si>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</si>
  <si>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</si>
  <si>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</si>
  <si>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</si>
  <si>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</si>
  <si>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</si>
  <si>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</si>
  <si>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</si>
  <si>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</si>
  <si>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</si>
  <si>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</si>
  <si>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</si>
  <si>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</si>
  <si>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</si>
  <si>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</si>
  <si>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</si>
  <si>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</si>
  <si>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</si>
  <si>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</si>
  <si>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</si>
  <si>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</si>
  <si>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</si>
  <si>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</si>
  <si>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</si>
  <si>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</si>
  <si>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</si>
  <si>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</si>
  <si>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</si>
  <si>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</si>
  <si>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</si>
  <si>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</si>
  <si>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</si>
  <si>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</si>
  <si>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</si>
  <si>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</si>
  <si>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</si>
  <si>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</si>
  <si>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</si>
  <si>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</si>
  <si>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</si>
  <si>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</si>
  <si>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</si>
  <si>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</si>
  <si>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</si>
  <si>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</si>
  <si>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</si>
  <si>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</si>
  <si>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</si>
  <si>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</si>
  <si>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</si>
  <si>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</si>
  <si>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</si>
  <si>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</si>
  <si>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</si>
  <si>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</si>
  <si>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</si>
  <si>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</si>
  <si>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</si>
  <si>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</si>
  <si>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</si>
  <si>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</si>
  <si>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</si>
  <si>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</si>
  <si>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</si>
  <si>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</si>
  <si>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</si>
  <si>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</si>
  <si>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</si>
  <si>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</si>
  <si>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</si>
  <si>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</si>
  <si>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</si>
  <si>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</si>
  <si>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</si>
  <si>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</si>
  <si>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</si>
  <si>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</si>
  <si>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</si>
  <si>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</si>
  <si>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</si>
  <si>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</si>
  <si>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</si>
  <si>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</si>
  <si>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</si>
  <si>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</si>
  <si>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</si>
  <si>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</si>
  <si>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</si>
  <si>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</si>
  <si>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</si>
  <si>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</si>
  <si>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</si>
  <si>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</si>
  <si>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</si>
  <si>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</si>
  <si>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</si>
  <si>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</si>
  <si>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</si>
  <si>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</si>
  <si>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</si>
  <si>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</si>
  <si>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</si>
  <si>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</si>
  <si>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</si>
  <si>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</si>
  <si>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</si>
  <si>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</si>
  <si>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</si>
  <si>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</si>
  <si>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</si>
  <si>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</si>
  <si>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</si>
  <si>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</si>
  <si>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</si>
  <si>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</si>
  <si>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</si>
  <si>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</si>
  <si>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</si>
  <si>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</si>
  <si>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</si>
  <si>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</si>
  <si>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</si>
  <si>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</si>
  <si>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</si>
  <si>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</si>
  <si>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</si>
  <si>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</si>
  <si>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</si>
  <si>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</si>
  <si>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</si>
  <si>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</si>
  <si>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</si>
  <si>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</si>
  <si>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</si>
  <si>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</si>
  <si>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</si>
  <si>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</si>
  <si>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</si>
  <si>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</si>
  <si>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</si>
  <si>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</si>
  <si>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</si>
  <si>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</si>
  <si>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</si>
  <si>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</si>
  <si>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</si>
  <si>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</si>
  <si>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</si>
  <si>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</si>
  <si>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</si>
  <si>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</si>
  <si>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</si>
  <si>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</si>
  <si>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</si>
  <si>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</si>
  <si>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</si>
  <si>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</si>
  <si>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</si>
  <si>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</si>
  <si>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</si>
  <si>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</si>
  <si>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</si>
  <si>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</si>
  <si>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</si>
  <si>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</si>
  <si>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</si>
  <si>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</si>
  <si>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</si>
  <si>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</si>
  <si>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</si>
  <si>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</si>
  <si>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</si>
  <si>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</si>
  <si>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</si>
  <si>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</si>
  <si>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</si>
  <si>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</si>
  <si>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</si>
  <si>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</si>
  <si>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</si>
  <si>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</si>
  <si>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</si>
  <si>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</si>
  <si>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</si>
  <si>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</si>
  <si>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</si>
  <si>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</si>
  <si>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</si>
  <si>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</si>
  <si>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</si>
  <si>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</si>
  <si>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</si>
  <si>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</si>
  <si>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</si>
  <si>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</si>
  <si>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</si>
  <si>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</si>
  <si>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</si>
  <si>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</si>
  <si>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</si>
  <si>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</si>
  <si>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</si>
  <si>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</si>
  <si>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</si>
  <si>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</si>
  <si>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</si>
  <si>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</si>
  <si>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</si>
  <si>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</si>
  <si>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</si>
  <si>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</si>
  <si>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</si>
  <si>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</si>
  <si>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</si>
  <si>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</si>
  <si>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</si>
  <si>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</si>
  <si>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</si>
  <si>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</si>
  <si>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</si>
  <si>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</si>
  <si>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</si>
  <si>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</si>
  <si>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</si>
  <si>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</si>
  <si>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</si>
  <si>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</si>
  <si>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</si>
  <si>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</si>
  <si>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</si>
  <si>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</si>
  <si>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</si>
  <si>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</si>
  <si>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</si>
  <si>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</si>
  <si>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</si>
  <si>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</si>
  <si>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</si>
  <si>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</si>
  <si>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</si>
  <si>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</si>
  <si>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</si>
  <si>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</si>
  <si>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</si>
  <si>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</si>
  <si>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</si>
  <si>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</si>
  <si>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</si>
  <si>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</si>
  <si>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</si>
  <si>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</si>
  <si>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</si>
  <si>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</si>
  <si>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</si>
  <si>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</si>
  <si>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</si>
  <si>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</si>
  <si>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</si>
  <si>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</si>
  <si>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</si>
  <si>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</si>
  <si>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</si>
  <si>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</si>
  <si>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</si>
  <si>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</si>
  <si>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</si>
  <si>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</si>
  <si>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</si>
  <si>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</si>
  <si>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</si>
  <si>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</si>
  <si>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</si>
  <si>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</si>
  <si>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</si>
  <si>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</si>
  <si>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</si>
  <si>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</si>
  <si>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</si>
  <si>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</si>
  <si>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</si>
  <si>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</si>
  <si>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</si>
  <si>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</si>
  <si>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</si>
  <si>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</si>
  <si>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</si>
  <si>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</si>
  <si>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</si>
  <si>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</si>
  <si>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</si>
  <si>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</si>
  <si>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</si>
  <si>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</si>
  <si>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</si>
  <si>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</si>
  <si>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</si>
  <si>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</si>
  <si>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</si>
  <si>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</si>
  <si>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</si>
  <si>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</si>
  <si>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</si>
  <si>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</si>
  <si>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</si>
  <si>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</si>
  <si>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</si>
  <si>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</si>
  <si>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</si>
  <si>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</si>
  <si>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</si>
  <si>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</si>
  <si>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</si>
  <si>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</si>
  <si>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</si>
  <si>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</si>
  <si>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</si>
  <si>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</si>
  <si>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</si>
  <si>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</si>
  <si>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</si>
  <si>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</si>
  <si>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</si>
  <si>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</si>
  <si>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</si>
  <si>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</si>
  <si>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</si>
  <si>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</si>
  <si>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</si>
  <si>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</si>
  <si>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</si>
  <si>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</si>
  <si>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</si>
  <si>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</si>
  <si>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</si>
  <si>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</si>
  <si>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</si>
  <si>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</si>
  <si>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</si>
  <si>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</si>
  <si>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</si>
  <si>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</si>
  <si>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</si>
  <si>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</si>
  <si>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</si>
  <si>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</si>
  <si>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</si>
  <si>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</si>
  <si>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</si>
  <si>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</si>
  <si>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</si>
  <si>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</si>
  <si>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</si>
  <si>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</si>
  <si>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</si>
  <si>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</si>
  <si>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</si>
  <si>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</si>
  <si>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</si>
  <si>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</si>
  <si>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</si>
  <si>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</si>
  <si>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</si>
  <si>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</si>
  <si>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</si>
  <si>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</si>
  <si>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</si>
  <si>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</si>
  <si>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</si>
  <si>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</si>
  <si>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</si>
  <si>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</si>
  <si>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</si>
  <si>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</si>
  <si>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</si>
  <si>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</si>
  <si>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</si>
  <si>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</si>
  <si>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</si>
  <si>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</si>
  <si>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</si>
  <si>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</si>
  <si>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</si>
  <si>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</si>
  <si>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</si>
  <si>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</si>
  <si>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</si>
  <si>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</si>
  <si>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</si>
  <si>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</si>
  <si>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</si>
  <si>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</si>
  <si>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</si>
  <si>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</si>
  <si>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</si>
  <si>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</si>
  <si>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</si>
  <si>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</si>
  <si>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</si>
  <si>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</si>
  <si>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</si>
  <si>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</si>
  <si>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</si>
  <si>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</si>
  <si>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</si>
  <si>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</si>
  <si>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</si>
  <si>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</si>
  <si>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</si>
  <si>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</si>
  <si>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</si>
  <si>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</si>
  <si>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</si>
  <si>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</si>
  <si>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</si>
  <si>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</si>
  <si>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</si>
  <si>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</si>
  <si>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</si>
  <si>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</si>
  <si>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</si>
  <si>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</si>
  <si>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</si>
  <si>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</si>
  <si>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</si>
  <si>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</si>
  <si>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</si>
  <si>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</si>
  <si>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</si>
  <si>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</si>
  <si>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</si>
  <si>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</si>
  <si>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</si>
  <si>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</si>
  <si>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</si>
  <si>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</si>
  <si>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</si>
  <si>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</si>
  <si>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</si>
  <si>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</si>
  <si>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</si>
  <si>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</si>
  <si>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</si>
  <si>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</si>
  <si>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</si>
  <si>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</si>
  <si>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</si>
  <si>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</si>
  <si>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</si>
  <si>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</si>
  <si>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</si>
  <si>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</si>
  <si>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</si>
  <si>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</si>
  <si>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</si>
  <si>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</si>
  <si>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</si>
  <si>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</si>
  <si>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</si>
  <si>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</si>
  <si>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</si>
  <si>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</si>
  <si>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</si>
  <si>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</si>
  <si>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</si>
  <si>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</si>
  <si>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</si>
  <si>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</si>
  <si>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</si>
  <si>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</si>
  <si>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</si>
  <si>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</si>
  <si>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</si>
  <si>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</si>
  <si>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</si>
  <si>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</si>
  <si>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</si>
  <si>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</si>
  <si>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</si>
  <si>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</si>
  <si>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</si>
  <si>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</si>
  <si>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</si>
  <si>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</si>
  <si>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</si>
  <si>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</si>
  <si>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</si>
  <si>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</si>
  <si>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</si>
  <si>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</si>
  <si>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</si>
  <si>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</si>
  <si>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</si>
  <si>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</si>
  <si>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</si>
  <si>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</si>
  <si>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</si>
  <si>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</si>
  <si>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</si>
  <si>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</si>
  <si>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</si>
  <si>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</si>
  <si>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</si>
  <si>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</si>
  <si>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</si>
  <si>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</si>
  <si>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</si>
  <si>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</si>
  <si>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</si>
  <si>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</si>
  <si>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</si>
  <si>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</si>
  <si>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</si>
  <si>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</si>
  <si>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</si>
  <si>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</si>
  <si>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</si>
  <si>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</si>
  <si>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</si>
  <si>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</si>
  <si>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</si>
  <si>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</si>
  <si>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</si>
  <si>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</si>
  <si>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</si>
  <si>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</si>
  <si>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</si>
  <si>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</si>
  <si>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</si>
  <si>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</si>
  <si>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</si>
  <si>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</si>
  <si>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</si>
  <si>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</si>
  <si>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</si>
  <si>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</si>
  <si>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</si>
  <si>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</si>
  <si>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</si>
  <si>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</si>
  <si>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</si>
  <si>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</si>
  <si>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</si>
  <si>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</si>
  <si>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</si>
  <si>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</si>
  <si>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</si>
  <si>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</si>
  <si>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</si>
  <si>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</si>
  <si>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</si>
  <si>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</si>
  <si>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</si>
  <si>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</si>
  <si>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</si>
  <si>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</si>
  <si>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</si>
  <si>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</si>
  <si>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</si>
  <si>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</si>
  <si>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</si>
  <si>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</si>
  <si>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</si>
  <si>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</si>
  <si>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</si>
  <si>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</si>
  <si>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</si>
  <si>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</si>
  <si>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</si>
  <si>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</si>
  <si>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</si>
  <si>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</si>
  <si>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</si>
  <si>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</si>
  <si>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</si>
  <si>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</si>
  <si>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</si>
  <si>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</si>
  <si>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</si>
  <si>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</si>
  <si>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</si>
  <si>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</si>
  <si>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</si>
  <si>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</si>
  <si>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</si>
  <si>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</si>
  <si>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</si>
  <si>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</si>
  <si>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</si>
  <si>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</si>
  <si>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</si>
  <si>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</si>
  <si>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</si>
  <si>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</si>
  <si>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</si>
  <si>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</si>
  <si>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</si>
  <si>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</si>
  <si>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</si>
  <si>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</si>
  <si>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</si>
  <si>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</si>
  <si>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</si>
  <si>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</si>
  <si>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</si>
  <si>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</si>
  <si>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</si>
  <si>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</si>
  <si>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</si>
  <si>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</si>
  <si>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</si>
  <si>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</si>
  <si>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</si>
  <si>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</si>
  <si>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</si>
  <si>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</si>
  <si>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</si>
  <si>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</si>
  <si>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</si>
  <si>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</si>
  <si>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</si>
  <si>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</si>
  <si>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</si>
  <si>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</si>
  <si>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</si>
  <si>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</si>
  <si>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</si>
  <si>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</si>
  <si>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</si>
  <si>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</si>
  <si>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</si>
  <si>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</si>
  <si>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</si>
  <si>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</si>
  <si>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</si>
  <si>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</si>
  <si>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</si>
  <si>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</si>
  <si>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</si>
  <si>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</si>
  <si>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</si>
  <si>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</si>
  <si>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</si>
  <si>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</si>
  <si>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</si>
  <si>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</si>
  <si>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</si>
  <si>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</si>
  <si>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</si>
  <si>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</si>
  <si>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</si>
  <si>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</si>
  <si>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</si>
  <si>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</si>
  <si>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</si>
  <si>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</si>
  <si>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</si>
  <si>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</si>
  <si>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</si>
  <si>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</si>
  <si>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</si>
  <si>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</si>
  <si>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</si>
  <si>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</si>
  <si>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</si>
  <si>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</si>
  <si>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</si>
  <si>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</si>
  <si>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</si>
  <si>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</si>
  <si>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</si>
  <si>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</si>
  <si>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</si>
  <si>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</si>
  <si>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</si>
  <si>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</si>
  <si>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</si>
  <si>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</si>
  <si>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</si>
  <si>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</si>
  <si>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</si>
  <si>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</si>
  <si>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</si>
  <si>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</si>
  <si>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</si>
  <si>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</si>
  <si>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</si>
  <si>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</si>
  <si>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</si>
  <si>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</si>
  <si>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</si>
  <si>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</si>
  <si>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</si>
  <si>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</si>
  <si>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</si>
  <si>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</si>
  <si>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</si>
  <si>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</si>
  <si>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</si>
  <si>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</si>
  <si>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</si>
  <si>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</si>
  <si>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</si>
  <si>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</si>
  <si>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</si>
  <si>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</si>
  <si>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</si>
  <si>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</si>
  <si>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</si>
  <si>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</si>
  <si>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</si>
  <si>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</si>
  <si>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</si>
  <si>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</si>
  <si>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</si>
  <si>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</si>
  <si>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</si>
  <si>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</si>
  <si>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</si>
  <si>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</si>
  <si>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</si>
  <si>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</si>
  <si>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</si>
  <si>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</si>
  <si>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</si>
  <si>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</si>
  <si>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</si>
  <si>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</si>
  <si>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</si>
  <si>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</si>
  <si>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</si>
  <si>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</si>
  <si>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</si>
  <si>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</si>
  <si>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</si>
  <si>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</si>
  <si>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</si>
  <si>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</si>
  <si>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</si>
  <si>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</si>
  <si>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</si>
  <si>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</si>
  <si>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</si>
  <si>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</si>
  <si>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</si>
  <si>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</si>
  <si>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</si>
  <si>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</si>
  <si>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</si>
  <si>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</si>
  <si>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</si>
  <si>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</si>
  <si>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</si>
  <si>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</si>
  <si>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</si>
  <si>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</si>
  <si>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</si>
  <si>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</si>
  <si>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</si>
  <si>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</si>
  <si>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</si>
  <si>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</si>
  <si>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</si>
  <si>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</si>
  <si>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</si>
  <si>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</si>
  <si>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</si>
  <si>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</si>
  <si>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</si>
  <si>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</si>
  <si>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</si>
  <si>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</si>
  <si>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</si>
  <si>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</si>
  <si>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</si>
  <si>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</si>
  <si>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</si>
  <si>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</si>
  <si>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</si>
  <si>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</si>
  <si>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</si>
  <si>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</si>
  <si>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</si>
  <si>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</si>
  <si>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</si>
  <si>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</si>
  <si>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</si>
  <si>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</si>
  <si>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</si>
  <si>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</si>
  <si>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</si>
  <si>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</si>
  <si>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</si>
  <si>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</si>
  <si>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</si>
  <si>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</si>
  <si>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</si>
  <si>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</si>
  <si>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</si>
  <si>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</si>
  <si>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</si>
  <si>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</si>
  <si>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</si>
  <si>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</si>
  <si>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</si>
  <si>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</si>
  <si>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</si>
  <si>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</si>
  <si>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</si>
  <si>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</si>
  <si>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</si>
  <si>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</si>
  <si>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</si>
  <si>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</si>
  <si>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</si>
  <si>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</si>
  <si>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</si>
  <si>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</si>
  <si>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</si>
  <si>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</si>
  <si>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</si>
  <si>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</si>
  <si>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</si>
  <si>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</si>
  <si>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</si>
  <si>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</si>
  <si>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</si>
  <si>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</si>
  <si>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</si>
  <si>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</si>
  <si>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</si>
  <si>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</si>
  <si>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</si>
  <si>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</si>
  <si>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</si>
  <si>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</si>
  <si>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</si>
  <si>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</si>
  <si>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</si>
  <si>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</si>
  <si>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</si>
  <si>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</si>
  <si>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</si>
  <si>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</si>
  <si>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</si>
  <si>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</si>
  <si>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</si>
  <si>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</si>
  <si>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</si>
  <si>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</si>
  <si>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</si>
  <si>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</si>
  <si>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</si>
  <si>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</si>
  <si>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</si>
  <si>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</si>
  <si>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</si>
  <si>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</si>
  <si>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</si>
  <si>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</si>
  <si>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</si>
  <si>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</si>
  <si>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</si>
  <si>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</si>
  <si>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</si>
  <si>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</si>
  <si>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</si>
  <si>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</si>
  <si>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</si>
  <si>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</si>
  <si>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</si>
  <si>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</si>
  <si>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</si>
  <si>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</si>
  <si>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</si>
  <si>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</si>
  <si>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</si>
  <si>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</si>
  <si>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</si>
  <si>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</si>
  <si>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</si>
  <si>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</si>
  <si>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</si>
  <si>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</si>
  <si>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</si>
  <si>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</si>
  <si>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</si>
  <si>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</si>
  <si>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</si>
  <si>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</si>
  <si>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</si>
  <si>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</si>
  <si>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</si>
  <si>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</si>
  <si>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</si>
  <si>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</si>
  <si>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</si>
  <si>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</si>
  <si>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</si>
  <si>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</si>
  <si>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</si>
  <si>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</si>
  <si>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</si>
  <si>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</si>
  <si>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</si>
  <si>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</si>
  <si>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</si>
  <si>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</si>
  <si>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</si>
  <si>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</si>
  <si>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</si>
  <si>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</si>
  <si>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</si>
  <si>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</si>
  <si>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</si>
  <si>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</si>
  <si>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</si>
  <si>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</si>
  <si>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</si>
  <si>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</si>
  <si>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</si>
  <si>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</si>
  <si>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</si>
  <si>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</si>
  <si>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</si>
  <si>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</si>
  <si>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</si>
  <si>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</si>
  <si>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</si>
  <si>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</si>
  <si>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</si>
  <si>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</si>
  <si>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</si>
  <si>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</si>
  <si>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</si>
  <si>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</si>
  <si>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</si>
  <si>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</si>
  <si>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</si>
  <si>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</si>
  <si>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</si>
  <si>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</si>
  <si>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</si>
  <si>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</si>
  <si>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</si>
  <si>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</si>
  <si>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</si>
  <si>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</si>
  <si>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</si>
  <si>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</si>
  <si>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</si>
  <si>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</si>
  <si>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</si>
  <si>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</si>
  <si>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</si>
  <si>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</si>
  <si>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</si>
  <si>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</si>
  <si>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</si>
  <si>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</si>
  <si>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</si>
  <si>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</si>
  <si>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</si>
  <si>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</si>
  <si>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</si>
  <si>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</si>
  <si>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</si>
  <si>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</si>
  <si>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</si>
  <si>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</si>
  <si>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</si>
  <si>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</si>
  <si>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</si>
  <si>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</si>
  <si>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</si>
  <si>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</si>
  <si>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</si>
  <si>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</si>
  <si>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</si>
  <si>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</si>
  <si>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</si>
  <si>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</si>
  <si>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</si>
  <si>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</si>
  <si>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</si>
  <si>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</si>
  <si>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</si>
  <si>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</si>
  <si>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</si>
  <si>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</si>
  <si>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</si>
  <si>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</si>
  <si>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</si>
  <si>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</si>
  <si>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</si>
  <si>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</si>
  <si>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</si>
  <si>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</si>
  <si>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</si>
  <si>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</si>
  <si>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</si>
  <si>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</si>
  <si>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</si>
  <si>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</si>
  <si>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</si>
  <si>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</si>
  <si>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</si>
  <si>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</si>
  <si>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</si>
  <si>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</si>
  <si>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</si>
  <si>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</si>
  <si>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</si>
  <si>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</si>
  <si>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</si>
  <si>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</si>
  <si>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</si>
  <si>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</si>
  <si>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</si>
  <si>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</si>
  <si>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</si>
  <si>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</si>
  <si>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</si>
  <si>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</si>
  <si>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</si>
  <si>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</si>
  <si>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</si>
  <si>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</si>
  <si>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</si>
  <si>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</si>
  <si>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</si>
  <si>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</si>
  <si>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</si>
  <si>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</si>
  <si>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</si>
  <si>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</si>
  <si>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</si>
  <si>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</si>
  <si>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</si>
  <si>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</si>
  <si>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</si>
  <si>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</si>
  <si>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</si>
  <si>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</si>
  <si>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</si>
  <si>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</si>
  <si>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</si>
  <si>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</si>
  <si>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</si>
  <si>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</si>
  <si>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</si>
  <si>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</si>
  <si>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</si>
  <si>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</si>
  <si>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</si>
  <si>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</si>
  <si>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</si>
  <si>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</si>
  <si>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</si>
  <si>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</si>
  <si>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</si>
  <si>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</si>
  <si>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</si>
  <si>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</si>
  <si>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</si>
  <si>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</si>
  <si>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</si>
  <si>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</si>
  <si>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</si>
  <si>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</si>
  <si>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</si>
  <si>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</si>
  <si>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</si>
  <si>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</si>
  <si>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</si>
  <si>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</si>
  <si>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</si>
  <si>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</si>
  <si>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</si>
  <si>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</si>
  <si>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</si>
  <si>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</si>
  <si>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</si>
  <si>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</si>
  <si>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</si>
  <si>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</si>
  <si>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</si>
  <si>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</si>
  <si>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</si>
  <si>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</si>
  <si>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</si>
  <si>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</si>
  <si>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</si>
  <si>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</si>
  <si>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</si>
  <si>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</si>
  <si>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</si>
  <si>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</si>
  <si>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</si>
  <si>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</si>
  <si>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</si>
  <si>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</si>
  <si>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</si>
  <si>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</si>
  <si>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</si>
  <si>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</si>
  <si>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</si>
  <si>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</si>
  <si>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</si>
  <si>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</si>
  <si>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</si>
  <si>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</si>
  <si>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</si>
  <si>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</si>
  <si>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</si>
  <si>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</si>
  <si>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</si>
  <si>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</si>
  <si>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</si>
  <si>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</si>
  <si>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</si>
  <si>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</si>
  <si>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</si>
  <si>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</si>
  <si>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</si>
  <si>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</si>
  <si>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</si>
  <si>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</si>
  <si>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</si>
  <si>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</si>
  <si>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</si>
  <si>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</si>
  <si>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</si>
  <si>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</si>
  <si>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</si>
  <si>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</si>
  <si>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</si>
  <si>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</si>
  <si>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</si>
  <si>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</si>
  <si>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</si>
  <si>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</si>
  <si>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</si>
  <si>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</si>
  <si>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</si>
  <si>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</si>
  <si>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</si>
  <si>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</si>
  <si>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</si>
  <si>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</si>
  <si>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</si>
  <si>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</si>
  <si>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</si>
  <si>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</si>
  <si>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</si>
  <si>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</si>
  <si>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</si>
  <si>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</si>
  <si>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</si>
  <si>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</si>
  <si>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</si>
  <si>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</si>
  <si>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</si>
  <si>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</si>
  <si>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</si>
  <si>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</si>
  <si>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</si>
  <si>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</si>
  <si>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</si>
  <si>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</si>
  <si>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</si>
  <si>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</si>
  <si>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</si>
  <si>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</si>
  <si>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</si>
  <si>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</si>
  <si>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</si>
  <si>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</si>
  <si>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</si>
  <si>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</si>
  <si>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</si>
  <si>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</si>
  <si>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</si>
  <si>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</si>
  <si>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</si>
  <si>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</si>
  <si>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</si>
  <si>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</si>
  <si>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</si>
  <si>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</si>
  <si>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</si>
  <si>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</si>
  <si>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</si>
  <si>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</si>
  <si>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</si>
  <si>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</si>
  <si>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</si>
  <si>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</si>
  <si>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</si>
  <si>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</si>
  <si>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</si>
  <si>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</si>
  <si>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</si>
  <si>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</si>
  <si>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</si>
  <si>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</si>
  <si>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</si>
  <si>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</si>
  <si>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</si>
  <si>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</si>
  <si>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</si>
  <si>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</si>
  <si>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</si>
  <si>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</si>
  <si>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</si>
  <si>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</si>
  <si>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</si>
  <si>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</si>
  <si>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</si>
  <si>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</si>
  <si>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</si>
  <si>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</si>
  <si>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</si>
  <si>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</si>
  <si>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</si>
  <si>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</si>
  <si>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</si>
  <si>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</si>
  <si>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</si>
  <si>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</si>
  <si>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</si>
  <si>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</si>
  <si>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</si>
  <si>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</si>
  <si>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</si>
  <si>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</si>
  <si>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</si>
  <si>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</si>
  <si>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</si>
  <si>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</si>
  <si>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</si>
  <si>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</si>
  <si>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</si>
  <si>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</si>
  <si>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</si>
  <si>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</si>
  <si>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</si>
  <si>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</si>
  <si>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</si>
  <si>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</si>
  <si>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</si>
  <si>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</si>
  <si>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</si>
  <si>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</si>
  <si>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</si>
  <si>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</si>
  <si>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</si>
  <si>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</si>
  <si>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</si>
  <si>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</si>
  <si>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</si>
  <si>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</si>
  <si>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</si>
  <si>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</si>
  <si>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</si>
  <si>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</si>
  <si>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</si>
  <si>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</si>
  <si>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</si>
  <si>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</si>
  <si>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</si>
  <si>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</si>
  <si>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</si>
  <si>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</si>
  <si>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</si>
  <si>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</si>
  <si>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</si>
  <si>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</si>
  <si>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</si>
  <si>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</si>
  <si>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</si>
  <si>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</si>
  <si>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</si>
  <si>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</si>
  <si>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</si>
  <si>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</si>
  <si>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</si>
  <si>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</si>
  <si>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</si>
  <si>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</si>
  <si>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</si>
  <si>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</si>
  <si>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</si>
  <si>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</si>
  <si>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</si>
  <si>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</si>
  <si>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</si>
  <si>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</si>
  <si>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</si>
  <si>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</si>
  <si>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</si>
  <si>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</si>
  <si>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</si>
  <si>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</si>
  <si>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</si>
  <si>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</si>
  <si>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</si>
  <si>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</si>
  <si>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</si>
  <si>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</si>
  <si>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</si>
  <si>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</si>
  <si>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</si>
  <si>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</si>
  <si>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</si>
  <si>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</si>
  <si>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</si>
  <si>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</si>
  <si>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</si>
  <si>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</si>
  <si>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</si>
  <si>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</si>
  <si>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</si>
  <si>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</si>
  <si>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</si>
  <si>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</si>
  <si>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</si>
  <si>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</si>
  <si>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</si>
  <si>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</si>
  <si>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</si>
  <si>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</si>
  <si>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</si>
  <si>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</si>
  <si>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</si>
  <si>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</si>
  <si>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</si>
  <si>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</si>
  <si>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</si>
  <si>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</si>
  <si>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</si>
  <si>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</si>
  <si>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</si>
  <si>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</si>
  <si>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</si>
  <si>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</si>
  <si>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</si>
  <si>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</si>
  <si>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</si>
  <si>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</si>
  <si>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</si>
  <si>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</si>
  <si>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</si>
  <si>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</si>
  <si>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</si>
  <si>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</si>
  <si>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</si>
  <si>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</si>
  <si>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</si>
  <si>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</si>
  <si>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</si>
  <si>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</si>
  <si>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</si>
  <si>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</si>
  <si>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</si>
  <si>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</si>
  <si>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</si>
  <si>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</si>
  <si>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</si>
  <si>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</si>
  <si>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</si>
  <si>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</si>
  <si>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</si>
  <si>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</si>
  <si>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</si>
  <si>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</si>
  <si>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</si>
  <si>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</si>
  <si>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</si>
  <si>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</si>
  <si>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</si>
  <si>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</si>
  <si>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</si>
  <si>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</si>
  <si>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</si>
  <si>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</si>
  <si>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</si>
  <si>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</si>
  <si>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</si>
  <si>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</si>
  <si>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</si>
  <si>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</si>
  <si>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</si>
  <si>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</si>
  <si>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</si>
  <si>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</si>
  <si>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</si>
  <si>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</si>
  <si>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</si>
  <si>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</si>
  <si>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</si>
  <si>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</si>
  <si>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</si>
  <si>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</si>
  <si>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</si>
  <si>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</si>
  <si>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</si>
  <si>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</si>
  <si>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</si>
  <si>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</si>
  <si>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</si>
  <si>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</si>
  <si>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</si>
  <si>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</si>
  <si>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</si>
  <si>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</si>
  <si>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</si>
  <si>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</si>
  <si>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</si>
  <si>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</si>
  <si>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</si>
  <si>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</si>
  <si>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</si>
  <si>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</si>
  <si>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</si>
  <si>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</si>
  <si>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</si>
  <si>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</si>
  <si>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</si>
  <si>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</si>
  <si>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</si>
  <si>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</si>
  <si>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</si>
  <si>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</si>
  <si>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</si>
  <si>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</si>
  <si>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</si>
  <si>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</si>
  <si>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</si>
  <si>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</si>
  <si>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</si>
  <si>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</si>
  <si>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</si>
  <si>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</si>
  <si>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</si>
  <si>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</si>
  <si>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</si>
  <si>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</si>
  <si>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</si>
  <si>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</si>
  <si>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</si>
  <si>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</si>
  <si>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</si>
  <si>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</si>
  <si>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</si>
  <si>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</si>
  <si>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</si>
  <si>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</si>
  <si>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</si>
  <si>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</si>
  <si>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</si>
  <si>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</si>
  <si>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</si>
  <si>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</si>
  <si>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</si>
  <si>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</si>
  <si>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</si>
  <si>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</si>
  <si>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</si>
  <si>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</si>
  <si>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</si>
  <si>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</si>
  <si>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</si>
  <si>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</si>
  <si>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</si>
  <si>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</si>
  <si>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</si>
  <si>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</si>
  <si>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</si>
  <si>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</si>
  <si>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</si>
  <si>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</si>
  <si>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</si>
  <si>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</si>
  <si>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</si>
  <si>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</si>
  <si>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</si>
  <si>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</si>
  <si>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</si>
  <si>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</si>
  <si>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</si>
  <si>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</si>
  <si>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</si>
  <si>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</si>
  <si>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</si>
  <si>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</si>
  <si>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</si>
  <si>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</si>
  <si>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</si>
  <si>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</si>
  <si>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</si>
  <si>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</si>
  <si>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</si>
  <si>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</si>
  <si>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</si>
  <si>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</si>
  <si>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</si>
  <si>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</si>
  <si>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</si>
  <si>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</si>
  <si>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</si>
  <si>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</si>
  <si>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</si>
  <si>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</si>
  <si>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</si>
  <si>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</si>
  <si>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</si>
  <si>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</si>
  <si>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</si>
  <si>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</si>
  <si>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</si>
  <si>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</si>
  <si>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</si>
  <si>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</si>
  <si>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</si>
  <si>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</si>
  <si>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</si>
  <si>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</si>
  <si>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</si>
  <si>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</si>
  <si>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</si>
  <si>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</si>
  <si>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</si>
  <si>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</si>
  <si>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</si>
  <si>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</si>
  <si>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</si>
  <si>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</si>
  <si>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</si>
  <si>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</si>
  <si>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</si>
  <si>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</si>
  <si>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</si>
  <si>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</si>
  <si>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</si>
  <si>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</si>
  <si>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</si>
  <si>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</si>
  <si>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</si>
  <si>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</si>
  <si>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</si>
  <si>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</si>
  <si>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</si>
  <si>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</si>
  <si>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</si>
  <si>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</si>
  <si>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</si>
  <si>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</si>
  <si>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</si>
  <si>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</si>
  <si>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</si>
  <si>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</si>
  <si>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</si>
  <si>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</si>
  <si>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</si>
  <si>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</si>
  <si>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</si>
  <si>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</si>
  <si>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</si>
  <si>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</si>
  <si>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</si>
  <si>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</si>
  <si>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</si>
  <si>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</si>
  <si>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</si>
  <si>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</si>
  <si>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</si>
  <si>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</si>
  <si>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</si>
  <si>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</si>
  <si>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</si>
  <si>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</si>
  <si>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</si>
  <si>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</si>
  <si>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</si>
  <si>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</si>
  <si>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</si>
  <si>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</si>
  <si>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</si>
  <si>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</si>
  <si>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</si>
  <si>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</si>
  <si>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</si>
  <si>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</si>
  <si>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</si>
  <si>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</si>
  <si>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</si>
  <si>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</si>
  <si>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</si>
  <si>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</si>
  <si>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</si>
  <si>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</si>
  <si>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</si>
  <si>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</si>
  <si>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</si>
  <si>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</si>
  <si>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</si>
  <si>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</si>
  <si>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</si>
  <si>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</si>
  <si>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</si>
  <si>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</si>
  <si>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</si>
  <si>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</si>
  <si>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</si>
  <si>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</si>
  <si>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</si>
  <si>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</si>
  <si>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</si>
  <si>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</si>
  <si>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</si>
  <si>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</si>
  <si>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</si>
  <si>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</si>
  <si>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</si>
  <si>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</si>
  <si>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</si>
  <si>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</si>
  <si>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</si>
  <si>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</si>
  <si>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</si>
  <si>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</si>
  <si>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</si>
  <si>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</si>
  <si>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</si>
  <si>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</si>
  <si>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</si>
  <si>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</si>
  <si>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</si>
  <si>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</si>
  <si>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</si>
  <si>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</si>
  <si>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</si>
  <si>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</si>
  <si>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</si>
  <si>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</si>
  <si>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</si>
  <si>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</si>
  <si>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</si>
  <si>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</si>
  <si>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</si>
  <si>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</si>
  <si>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</si>
  <si>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</si>
  <si>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</si>
  <si>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</si>
  <si>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</si>
  <si>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</si>
  <si>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</si>
  <si>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</si>
  <si>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</si>
  <si>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</si>
  <si>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</si>
  <si>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</si>
  <si>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</si>
  <si>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</si>
  <si>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</si>
  <si>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</si>
  <si>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</si>
  <si>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</si>
  <si>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</si>
  <si>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</si>
  <si>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</si>
  <si>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</si>
  <si>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</si>
  <si>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</si>
  <si>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</si>
  <si>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</si>
  <si>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</si>
  <si>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</si>
  <si>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</si>
  <si>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</si>
  <si>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</si>
  <si>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</si>
  <si>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</si>
  <si>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</si>
  <si>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</si>
  <si>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</si>
  <si>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</si>
  <si>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</si>
  <si>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</si>
  <si>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</si>
  <si>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</si>
  <si>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</si>
  <si>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</si>
  <si>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</si>
  <si>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</si>
  <si>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</si>
  <si>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</si>
  <si>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</si>
  <si>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</si>
  <si>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</si>
  <si>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</si>
  <si>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</si>
  <si>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</si>
  <si>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</si>
  <si>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</si>
  <si>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</si>
  <si>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</si>
  <si>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</si>
  <si>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</si>
  <si>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</si>
  <si>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</si>
  <si>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</si>
  <si>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</si>
  <si>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</si>
  <si>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</si>
  <si>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</si>
  <si>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</si>
  <si>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</si>
  <si>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</si>
  <si>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</si>
  <si>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</si>
  <si>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</si>
  <si>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</si>
  <si>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</si>
  <si>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</si>
  <si>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</si>
  <si>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</si>
  <si>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</si>
  <si>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</si>
  <si>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</si>
  <si>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</si>
  <si>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</si>
  <si>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</si>
  <si>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</si>
  <si>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</si>
  <si>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</si>
  <si>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</si>
  <si>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</si>
  <si>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</si>
  <si>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</si>
  <si>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</si>
  <si>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</si>
  <si>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</si>
  <si>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</si>
  <si>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</si>
  <si>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</si>
  <si>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</si>
  <si>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</si>
  <si>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</si>
  <si>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</si>
  <si>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</si>
  <si>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</si>
  <si>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</si>
  <si>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</si>
  <si>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</si>
  <si>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</si>
  <si>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</si>
  <si>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</si>
  <si>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</si>
  <si>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</si>
  <si>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</si>
  <si>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</si>
  <si>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</si>
  <si>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</si>
  <si>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</si>
  <si>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</si>
  <si>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</si>
  <si>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</si>
  <si>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</si>
  <si>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</si>
  <si>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</si>
  <si>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</si>
  <si>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</si>
  <si>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</si>
  <si>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</si>
  <si>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</si>
  <si>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</si>
  <si>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</si>
  <si>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</si>
  <si>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</si>
  <si>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</si>
  <si>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</si>
  <si>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</si>
  <si>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</si>
  <si>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</si>
  <si>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</si>
  <si>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</si>
  <si>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</si>
  <si>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</si>
  <si>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</si>
  <si>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</si>
  <si>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</si>
  <si>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</si>
  <si>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</si>
  <si>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</si>
  <si>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</si>
  <si>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</si>
  <si>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</si>
  <si>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</si>
  <si>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</si>
  <si>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</si>
  <si>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</si>
  <si>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</si>
  <si>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</si>
  <si>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</si>
  <si>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</si>
  <si>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</si>
  <si>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</si>
  <si>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</si>
  <si>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</si>
  <si>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</si>
  <si>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</si>
  <si>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</si>
  <si>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</si>
  <si>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</si>
  <si>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</si>
  <si>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</si>
  <si>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</si>
  <si>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</si>
  <si>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</si>
  <si>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</si>
  <si>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</si>
  <si>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</si>
  <si>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</si>
  <si>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</si>
  <si>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</si>
  <si>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</si>
  <si>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</si>
  <si>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</si>
  <si>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</si>
  <si>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</si>
  <si>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</si>
  <si>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</si>
  <si>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</si>
  <si>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</si>
  <si>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</si>
  <si>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</si>
  <si>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</si>
  <si>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</si>
  <si>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</si>
  <si>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</si>
  <si>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</si>
  <si>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</si>
  <si>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</si>
  <si>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</si>
  <si>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</si>
  <si>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</si>
  <si>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</si>
  <si>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</si>
  <si>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</si>
  <si>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</si>
  <si>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</si>
  <si>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</si>
  <si>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</si>
  <si>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</si>
  <si>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</si>
  <si>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</si>
  <si>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</si>
  <si>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</si>
  <si>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</si>
  <si>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</si>
  <si>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</si>
  <si>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</si>
  <si>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</si>
  <si>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</si>
  <si>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</si>
  <si>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</si>
  <si>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</si>
  <si>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</si>
  <si>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</si>
  <si>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</si>
  <si>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</si>
  <si>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</si>
  <si>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</si>
  <si>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</si>
  <si>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</si>
  <si>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</si>
  <si>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</si>
  <si>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</si>
  <si>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</si>
  <si>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</si>
  <si>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</si>
  <si>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</si>
  <si>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</si>
  <si>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</si>
  <si>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</si>
  <si>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</si>
  <si>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</si>
  <si>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</si>
  <si>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</si>
  <si>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</si>
  <si>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</si>
  <si>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</si>
  <si>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</si>
  <si>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</si>
  <si>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</si>
  <si>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</si>
  <si>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</si>
  <si>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</si>
  <si>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</si>
  <si>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</si>
  <si>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</si>
  <si>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</si>
  <si>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</si>
  <si>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</si>
  <si>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</si>
  <si>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</si>
  <si>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</si>
  <si>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</si>
  <si>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</si>
  <si>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</si>
  <si>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</si>
  <si>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</si>
  <si>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</si>
  <si>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</si>
  <si>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</si>
  <si>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</si>
  <si>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</si>
  <si>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</si>
  <si>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</si>
  <si>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</si>
  <si>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</si>
  <si>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</si>
  <si>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</si>
  <si>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</si>
  <si>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</si>
  <si>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</si>
  <si>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</si>
  <si>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</si>
  <si>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</si>
  <si>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</si>
  <si>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</si>
  <si>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</si>
  <si>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</si>
  <si>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</si>
  <si>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</si>
  <si>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</si>
  <si>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</si>
  <si>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</si>
  <si>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</si>
  <si>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</si>
  <si>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</si>
  <si>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</si>
  <si>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</si>
  <si>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</si>
  <si>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</si>
  <si>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</si>
  <si>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</si>
  <si>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</si>
  <si>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</si>
  <si>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</si>
  <si>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</si>
  <si>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</si>
  <si>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</si>
  <si>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</si>
  <si>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</si>
  <si>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</si>
  <si>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</si>
  <si>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</si>
  <si>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</si>
  <si>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</si>
  <si>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</si>
  <si>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</si>
  <si>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</si>
  <si>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</si>
  <si>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</si>
  <si>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</si>
  <si>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</si>
  <si>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</si>
  <si>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</si>
  <si>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</si>
  <si>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</si>
  <si>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</si>
  <si>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</si>
  <si>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</si>
  <si>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</si>
  <si>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</si>
  <si>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</si>
  <si>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</si>
  <si>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</si>
  <si>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</si>
  <si>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</si>
  <si>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</si>
  <si>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</si>
  <si>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</si>
  <si>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</si>
  <si>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</si>
  <si>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</si>
  <si>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</si>
  <si>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</si>
  <si>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</si>
  <si>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</si>
  <si>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</si>
  <si>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</si>
  <si>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</si>
  <si>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</si>
  <si>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</si>
  <si>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</si>
  <si>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</si>
  <si>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</si>
  <si>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</si>
  <si>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</si>
  <si>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</si>
  <si>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</si>
  <si>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</si>
  <si>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</si>
  <si>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</si>
  <si>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</si>
  <si>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</si>
  <si>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</si>
  <si>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</si>
  <si>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</si>
  <si>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</si>
  <si>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</si>
  <si>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</si>
  <si>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</si>
  <si>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</si>
  <si>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</si>
  <si>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</si>
  <si>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</si>
  <si>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</si>
  <si>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</si>
  <si>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</si>
  <si>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</si>
  <si>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</si>
  <si>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</si>
  <si>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</si>
  <si>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</si>
  <si>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</si>
  <si>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</si>
  <si>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</si>
  <si>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</si>
  <si>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</si>
  <si>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</si>
  <si>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</si>
  <si>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</si>
  <si>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</si>
  <si>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</si>
  <si>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</si>
  <si>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</si>
  <si>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</si>
  <si>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</si>
  <si>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</si>
  <si>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</si>
  <si>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</si>
  <si>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</si>
  <si>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</si>
  <si>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</si>
  <si>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</si>
  <si>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</si>
  <si>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</si>
  <si>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</si>
  <si>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</si>
  <si>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</si>
  <si>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</si>
  <si>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</si>
  <si>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</si>
  <si>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</si>
  <si>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</si>
  <si>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</si>
  <si>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</si>
  <si>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</si>
  <si>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</si>
  <si>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</si>
  <si>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</si>
  <si>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</si>
  <si>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</si>
  <si>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</si>
  <si>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</si>
  <si>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</si>
  <si>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</si>
  <si>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</si>
  <si>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</si>
  <si>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</si>
  <si>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</si>
  <si>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</si>
  <si>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</si>
  <si>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</si>
  <si>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</si>
  <si>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</si>
  <si>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</si>
  <si>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</si>
  <si>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</si>
  <si>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</si>
  <si>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</si>
  <si>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</si>
  <si>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</si>
  <si>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</si>
  <si>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</si>
  <si>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</si>
  <si>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</si>
  <si>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</si>
  <si>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</si>
  <si>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</si>
  <si>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</si>
  <si>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</si>
  <si>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</si>
  <si>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</si>
  <si>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</si>
  <si>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</si>
  <si>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</si>
  <si>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</si>
  <si>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</si>
  <si>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</si>
  <si>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</si>
  <si>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</si>
  <si>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</si>
  <si>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</si>
  <si>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</si>
  <si>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</si>
  <si>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</si>
  <si>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</si>
  <si>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</si>
  <si>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</si>
  <si>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</si>
  <si>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</si>
  <si>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</si>
  <si>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</si>
  <si>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</si>
  <si>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</si>
  <si>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</si>
  <si>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</si>
  <si>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</si>
  <si>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</si>
  <si>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</si>
  <si>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</si>
  <si>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</si>
  <si>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</si>
  <si>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</si>
  <si>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</si>
  <si>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</si>
  <si>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</si>
  <si>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</si>
  <si>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</si>
  <si>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</si>
  <si>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</si>
  <si>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</si>
  <si>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</si>
  <si>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</si>
  <si>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</si>
  <si>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</si>
  <si>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</si>
  <si>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</si>
  <si>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</si>
  <si>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</si>
  <si>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</si>
  <si>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</si>
  <si>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</si>
  <si>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</si>
  <si>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</si>
  <si>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</si>
  <si>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</si>
  <si>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</si>
  <si>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</si>
  <si>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</si>
  <si>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</si>
  <si>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</si>
  <si>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</si>
  <si>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</si>
  <si>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</si>
  <si>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</si>
  <si>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</si>
  <si>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</si>
  <si>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</si>
  <si>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</si>
  <si>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</si>
  <si>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</si>
  <si>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</si>
  <si>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</si>
  <si>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</si>
  <si>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</si>
  <si>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</si>
  <si>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</si>
  <si>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</si>
  <si>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</si>
  <si>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</si>
  <si>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</si>
  <si>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</si>
  <si>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</si>
  <si>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</si>
  <si>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</si>
  <si>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</si>
  <si>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</si>
  <si>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</si>
  <si>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</si>
  <si>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</si>
  <si>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</si>
  <si>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</si>
  <si>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</si>
  <si>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</si>
  <si>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</si>
  <si>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</si>
  <si>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</si>
  <si>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</si>
  <si>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</si>
  <si>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</si>
  <si>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</si>
  <si>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</si>
  <si>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</si>
  <si>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</si>
  <si>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</si>
  <si>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</si>
  <si>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</si>
  <si>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</si>
  <si>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</si>
  <si>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</si>
  <si>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</si>
  <si>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</si>
  <si>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</si>
  <si>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</si>
  <si>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</si>
  <si>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</si>
  <si>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</si>
  <si>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</si>
  <si>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</si>
  <si>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</si>
  <si>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</si>
  <si>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</si>
  <si>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</si>
  <si>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</si>
  <si>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</si>
  <si>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</si>
  <si>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</si>
  <si>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</si>
  <si>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</si>
  <si>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</si>
  <si>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</si>
  <si>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</si>
  <si>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</si>
  <si>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</si>
  <si>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</si>
  <si>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</si>
  <si>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</si>
  <si>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</si>
  <si>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</si>
  <si>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</si>
  <si>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</si>
  <si>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</si>
  <si>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</si>
  <si>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</si>
  <si>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</si>
  <si>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</si>
  <si>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</si>
  <si>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</si>
  <si>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</si>
  <si>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</si>
  <si>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</si>
  <si>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</si>
  <si>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</si>
  <si>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</si>
  <si>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</si>
  <si>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</si>
  <si>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</si>
  <si>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</si>
  <si>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</si>
  <si>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</si>
  <si>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</si>
  <si>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</si>
  <si>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</si>
  <si>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</si>
  <si>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</si>
  <si>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</si>
  <si>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</si>
  <si>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</si>
  <si>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</si>
  <si>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</si>
  <si>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</si>
  <si>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</si>
  <si>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</si>
  <si>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</si>
  <si>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</si>
  <si>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</si>
  <si>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</si>
  <si>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</si>
  <si>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</si>
  <si>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</si>
  <si>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</si>
  <si>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</si>
  <si>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</si>
  <si>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</si>
  <si>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</si>
  <si>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</si>
  <si>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</si>
  <si>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</si>
  <si>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</si>
  <si>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</si>
  <si>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</si>
  <si>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</si>
  <si>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</si>
  <si>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</si>
  <si>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</si>
  <si>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</si>
  <si>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</si>
  <si>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</si>
  <si>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</si>
  <si>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</si>
  <si>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</si>
  <si>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</si>
  <si>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</si>
  <si>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</si>
  <si>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</si>
  <si>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</si>
  <si>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</si>
  <si>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</si>
  <si>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</si>
  <si>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</si>
  <si>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</si>
  <si>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</si>
  <si>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</si>
  <si>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</si>
  <si>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</si>
  <si>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</si>
  <si>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</si>
  <si>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</si>
  <si>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</si>
  <si>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</si>
  <si>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</si>
  <si>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</si>
  <si>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</si>
  <si>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</si>
  <si>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</si>
  <si>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</si>
  <si>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</si>
  <si>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</si>
  <si>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</si>
  <si>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</si>
  <si>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</si>
  <si>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</si>
  <si>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</si>
  <si>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</si>
  <si>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</si>
  <si>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</si>
  <si>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</si>
  <si>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</si>
  <si>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</si>
  <si>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</si>
  <si>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</si>
  <si>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</si>
  <si>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</si>
  <si>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</si>
  <si>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</si>
  <si>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</si>
  <si>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</si>
  <si>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</si>
  <si>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</si>
  <si>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</si>
  <si>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</si>
  <si>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</si>
  <si>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</si>
  <si>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</si>
  <si>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</si>
  <si>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</si>
  <si>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</si>
  <si>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</si>
  <si>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</si>
  <si>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</si>
  <si>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</si>
  <si>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</si>
  <si>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</si>
  <si>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</si>
  <si>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</si>
  <si>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</si>
  <si>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</si>
  <si>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</si>
  <si>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</si>
  <si>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</si>
  <si>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</si>
  <si>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</si>
  <si>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</si>
  <si>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</si>
  <si>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</si>
  <si>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</si>
  <si>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</si>
  <si>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</si>
  <si>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</si>
  <si>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</si>
  <si>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</si>
  <si>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</si>
  <si>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</si>
  <si>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</si>
  <si>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</si>
  <si>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</si>
  <si>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</si>
  <si>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</si>
  <si>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</si>
  <si>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</si>
  <si>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</si>
  <si>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</si>
  <si>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</si>
  <si>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</si>
  <si>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</si>
  <si>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</si>
  <si>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</si>
  <si>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</si>
  <si>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</si>
  <si>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</si>
  <si>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</si>
  <si>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</si>
  <si>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</si>
  <si>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</si>
  <si>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</si>
  <si>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</si>
  <si>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</si>
  <si>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</si>
  <si>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</si>
  <si>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</si>
  <si>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</si>
  <si>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</si>
  <si>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</si>
  <si>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</si>
  <si>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</si>
  <si>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</si>
  <si>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</si>
  <si>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</si>
  <si>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</si>
  <si>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</si>
  <si>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</si>
  <si>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</si>
  <si>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</si>
  <si>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</si>
  <si>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</si>
  <si>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</si>
  <si>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</si>
  <si>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</si>
  <si>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</si>
  <si>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</si>
  <si>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</si>
  <si>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</si>
  <si>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</si>
  <si>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</si>
  <si>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</si>
  <si>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</si>
  <si>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</si>
  <si>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</si>
  <si>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</si>
  <si>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</si>
  <si>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</si>
  <si>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</si>
  <si>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</si>
  <si>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</si>
  <si>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</si>
  <si>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</si>
  <si>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</si>
  <si>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</si>
  <si>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</si>
  <si>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</si>
  <si>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</si>
  <si>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</si>
  <si>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</si>
  <si>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</si>
  <si>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</si>
  <si>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</si>
  <si>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</si>
  <si>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</si>
  <si>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</si>
  <si>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</si>
  <si>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</si>
  <si>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</si>
  <si>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</si>
  <si>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</si>
  <si>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</si>
  <si>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</si>
  <si>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</si>
  <si>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</si>
  <si>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</si>
  <si>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</si>
  <si>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</si>
  <si>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</si>
  <si>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</si>
  <si>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</si>
  <si>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</si>
  <si>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</si>
  <si>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</si>
  <si>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</si>
  <si>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</si>
  <si>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</si>
  <si>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</si>
  <si>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</si>
  <si>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</si>
  <si>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</si>
  <si>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</si>
  <si>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</si>
  <si>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</si>
  <si>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</si>
  <si>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</si>
  <si>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</si>
  <si>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</si>
  <si>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</si>
  <si>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</si>
  <si>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</si>
  <si>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</si>
  <si>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</si>
  <si>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</si>
  <si>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</si>
  <si>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</si>
  <si>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</si>
  <si>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</si>
  <si>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</si>
  <si>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</si>
  <si>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</si>
  <si>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</si>
  <si>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</si>
  <si>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</si>
  <si>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</si>
  <si>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</si>
  <si>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</si>
  <si>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</si>
  <si>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</si>
  <si>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</si>
  <si>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</si>
  <si>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</si>
  <si>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</si>
  <si>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</si>
  <si>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</si>
  <si>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</si>
  <si>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</si>
  <si>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</si>
  <si>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</si>
  <si>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</si>
  <si>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</si>
  <si>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</si>
  <si>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</si>
  <si>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</si>
  <si>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</si>
  <si>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</si>
  <si>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</si>
  <si>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</si>
  <si>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</si>
  <si>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</si>
  <si>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</si>
  <si>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</si>
  <si>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</si>
  <si>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</si>
  <si>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</si>
  <si>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</si>
  <si>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</si>
  <si>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</si>
  <si>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</si>
  <si>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</si>
  <si>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</si>
  <si>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</si>
  <si>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</si>
  <si>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</si>
  <si>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</si>
  <si>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</si>
  <si>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</si>
  <si>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</si>
  <si>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</si>
  <si>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</si>
  <si>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</si>
  <si>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</si>
  <si>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</si>
  <si>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</si>
  <si>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</si>
  <si>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</si>
  <si>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</si>
  <si>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</si>
  <si>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</si>
  <si>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</si>
  <si>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</si>
  <si>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</si>
  <si>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</si>
  <si>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</si>
  <si>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</si>
  <si>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</si>
  <si>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</si>
  <si>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</si>
  <si>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</si>
  <si>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</si>
  <si>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</si>
  <si>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</si>
  <si>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</si>
  <si>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</si>
  <si>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</si>
  <si>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</si>
  <si>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</si>
  <si>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</si>
  <si>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</si>
  <si>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</si>
  <si>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</si>
  <si>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</si>
  <si>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</si>
  <si>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</si>
  <si>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</si>
  <si>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</si>
  <si>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</si>
  <si>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</si>
  <si>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</si>
  <si>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</si>
  <si>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</si>
  <si>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</si>
  <si>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</si>
  <si>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</si>
  <si>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</si>
  <si>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</si>
  <si>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</si>
  <si>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</si>
  <si>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</si>
  <si>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</si>
  <si>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</si>
  <si>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</si>
  <si>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</si>
  <si>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</si>
  <si>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</si>
  <si>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</si>
  <si>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</si>
  <si>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</si>
  <si>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</si>
  <si>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</si>
  <si>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</si>
  <si>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</si>
  <si>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</si>
  <si>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</si>
  <si>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</si>
  <si>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</si>
  <si>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</si>
  <si>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</si>
  <si>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</si>
  <si>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</si>
  <si>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</si>
  <si>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</si>
  <si>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</si>
  <si>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</si>
  <si>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</si>
  <si>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</si>
  <si>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</si>
  <si>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</si>
  <si>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</si>
  <si>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</si>
  <si>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</si>
  <si>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</si>
  <si>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</si>
  <si>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</si>
  <si>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</si>
  <si>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</si>
  <si>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</si>
  <si>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</si>
  <si>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</si>
  <si>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</si>
  <si>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</si>
  <si>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</si>
  <si>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</si>
  <si>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</si>
  <si>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</si>
  <si>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</si>
  <si>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</si>
  <si>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</si>
  <si>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</si>
  <si>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</si>
  <si>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</si>
  <si>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</si>
  <si>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</si>
  <si>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</si>
  <si>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</si>
  <si>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</si>
  <si>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</si>
  <si>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</si>
  <si>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</si>
  <si>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</si>
  <si>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</si>
  <si>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</si>
  <si>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</si>
  <si>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</si>
  <si>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</si>
  <si>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</si>
  <si>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</si>
  <si>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</si>
  <si>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</si>
  <si>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</si>
  <si>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</si>
  <si>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</si>
  <si>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</si>
  <si>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</si>
  <si>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</si>
  <si>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</si>
  <si>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</si>
  <si>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</si>
  <si>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</si>
  <si>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</si>
  <si>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</si>
  <si>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</si>
  <si>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</si>
  <si>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</si>
  <si>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</si>
  <si>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</si>
  <si>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</si>
  <si>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</si>
  <si>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</si>
  <si>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</si>
  <si>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</si>
  <si>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</si>
  <si>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</si>
  <si>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</si>
  <si>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</si>
  <si>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</si>
  <si>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</si>
  <si>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</si>
  <si>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</si>
  <si>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</si>
  <si>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</si>
  <si>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</si>
  <si>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</si>
  <si>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</si>
  <si>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</si>
  <si>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</si>
  <si>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</si>
  <si>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</si>
  <si>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</si>
  <si>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</si>
  <si>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</si>
  <si>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</si>
  <si>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</si>
  <si>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</si>
  <si>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</si>
  <si>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</si>
  <si>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</si>
  <si>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</si>
  <si>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</si>
  <si>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</si>
  <si>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</si>
  <si>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</si>
  <si>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</si>
  <si>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</si>
  <si>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</si>
  <si>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</si>
  <si>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</si>
  <si>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</si>
  <si>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</si>
  <si>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</si>
  <si>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</si>
  <si>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</si>
  <si>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</si>
  <si>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</si>
  <si>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</si>
  <si>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</si>
  <si>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</si>
  <si>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</si>
  <si>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</si>
  <si>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</si>
  <si>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</si>
  <si>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</si>
  <si>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</si>
  <si>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</si>
  <si>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</si>
  <si>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</si>
  <si>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</si>
  <si>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</si>
  <si>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</si>
  <si>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</si>
  <si>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</si>
  <si>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</si>
  <si>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</si>
  <si>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</si>
  <si>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</si>
  <si>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</si>
  <si>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</si>
  <si>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</si>
  <si>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</si>
  <si>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</si>
  <si>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</si>
  <si>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</si>
  <si>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</si>
  <si>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</si>
  <si>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</si>
  <si>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</si>
  <si>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</si>
  <si>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</si>
  <si>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</si>
  <si>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</si>
  <si>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</si>
  <si>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</si>
  <si>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</si>
  <si>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</si>
  <si>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</si>
  <si>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</si>
  <si>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</si>
  <si>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</si>
  <si>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</si>
  <si>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</si>
  <si>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</si>
  <si>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</si>
  <si>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</si>
  <si>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</si>
  <si>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</si>
  <si>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</si>
  <si>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</si>
  <si>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</si>
  <si>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</si>
  <si>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</si>
  <si>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</si>
  <si>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</si>
  <si>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</si>
  <si>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</si>
  <si>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</si>
  <si>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</si>
  <si>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</si>
  <si>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</si>
  <si>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</si>
  <si>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</si>
  <si>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</si>
  <si>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</si>
  <si>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</si>
  <si>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</si>
  <si>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</si>
  <si>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</si>
  <si>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</si>
  <si>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</si>
  <si>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</si>
  <si>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</si>
  <si>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</si>
  <si>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</si>
  <si>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</si>
  <si>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</si>
  <si>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</si>
  <si>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</si>
  <si>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</si>
  <si>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</si>
  <si>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</si>
  <si>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</si>
  <si>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</si>
  <si>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</si>
  <si>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</si>
  <si>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</si>
  <si>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</si>
  <si>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</si>
  <si>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</si>
  <si>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</si>
  <si>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</si>
  <si>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</si>
  <si>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</si>
  <si>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</si>
  <si>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</si>
  <si>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</si>
  <si>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</si>
  <si>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</si>
  <si>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</si>
  <si>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</si>
  <si>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</si>
  <si>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</si>
  <si>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</si>
  <si>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</si>
  <si>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</si>
  <si>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</si>
  <si>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</si>
  <si>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</si>
  <si>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</si>
  <si>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</si>
  <si>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</si>
  <si>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</si>
  <si>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</si>
  <si>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</si>
  <si>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</si>
  <si>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</si>
  <si>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</si>
  <si>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</si>
  <si>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</si>
  <si>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</si>
  <si>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</si>
  <si>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</si>
  <si>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</si>
  <si>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</si>
  <si>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</si>
  <si>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</si>
  <si>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</si>
  <si>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</si>
  <si>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</si>
  <si>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</si>
  <si>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</si>
  <si>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</si>
  <si>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</si>
  <si>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</si>
  <si>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</si>
  <si>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</si>
  <si>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</si>
  <si>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</si>
  <si>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</si>
  <si>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</si>
  <si>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</si>
  <si>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</si>
  <si>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</si>
  <si>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</si>
  <si>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</si>
  <si>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</si>
  <si>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</si>
  <si>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</si>
  <si>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</si>
  <si>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</si>
  <si>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</si>
  <si>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</si>
  <si>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</si>
  <si>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</si>
  <si>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</si>
  <si>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</si>
  <si>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</si>
  <si>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</si>
  <si>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</si>
  <si>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</si>
  <si>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</si>
  <si>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</si>
  <si>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</si>
  <si>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</si>
  <si>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</si>
  <si>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</si>
  <si>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</si>
  <si>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</si>
  <si>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</si>
  <si>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</si>
  <si>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</si>
  <si>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</si>
  <si>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</si>
  <si>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</si>
  <si>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</si>
  <si>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</si>
  <si>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</si>
  <si>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</si>
  <si>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</si>
  <si>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</si>
  <si>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</si>
  <si>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</si>
  <si>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</si>
  <si>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</si>
  <si>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</si>
  <si>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</si>
  <si>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</si>
  <si>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</si>
  <si>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</si>
  <si>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</si>
  <si>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</si>
  <si>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</si>
  <si>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</si>
  <si>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</si>
  <si>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</si>
  <si>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</si>
  <si>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</si>
  <si>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</si>
  <si>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</si>
  <si>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</si>
  <si>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</si>
  <si>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</si>
  <si>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</si>
  <si>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</si>
  <si>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</si>
  <si>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</si>
  <si>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</si>
  <si>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</si>
  <si>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</si>
  <si>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</si>
  <si>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</si>
  <si>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</si>
  <si>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</si>
  <si>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</si>
  <si>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</si>
  <si>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</si>
  <si>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</si>
  <si>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</si>
  <si>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</si>
  <si>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</si>
  <si>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</si>
  <si>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</si>
  <si>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</si>
  <si>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</si>
  <si>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</si>
  <si>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</si>
  <si>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</si>
  <si>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</si>
  <si>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</si>
  <si>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</si>
  <si>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</si>
  <si>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</si>
  <si>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</si>
  <si>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</si>
  <si>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</si>
  <si>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</si>
  <si>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</si>
  <si>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</si>
  <si>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</si>
  <si>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</si>
  <si>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</si>
  <si>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</si>
  <si>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</si>
  <si>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</si>
  <si>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</si>
  <si>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</si>
  <si>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</si>
  <si>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</si>
  <si>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</si>
  <si>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</si>
  <si>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</si>
  <si>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</si>
  <si>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</si>
  <si>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</si>
  <si>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</si>
  <si>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</si>
  <si>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</si>
  <si>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</si>
  <si>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</si>
  <si>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</si>
  <si>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</si>
  <si>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</si>
  <si>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</si>
  <si>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</si>
  <si>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</si>
  <si>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</si>
  <si>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</si>
  <si>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</si>
  <si>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</si>
  <si>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</si>
  <si>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</si>
  <si>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</si>
  <si>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</si>
  <si>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</si>
  <si>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</si>
  <si>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</si>
  <si>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</si>
  <si>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</si>
  <si>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</si>
  <si>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</si>
  <si>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</si>
  <si>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</si>
  <si>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</si>
  <si>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</si>
  <si>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</si>
  <si>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</si>
  <si>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</si>
  <si>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</si>
  <si>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</si>
  <si>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</si>
  <si>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</si>
  <si>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</si>
  <si>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</si>
  <si>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</si>
  <si>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</si>
  <si>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</si>
  <si>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</si>
  <si>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</si>
  <si>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</si>
  <si>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</si>
  <si>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</si>
  <si>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</si>
  <si>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</si>
  <si>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</si>
  <si>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</si>
  <si>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</si>
  <si>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</si>
  <si>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</si>
  <si>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</si>
  <si>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</si>
  <si>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</si>
  <si>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</si>
  <si>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</si>
  <si>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</si>
  <si>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</si>
  <si>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</si>
  <si>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</si>
  <si>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</si>
  <si>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</si>
  <si>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</si>
  <si>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</si>
  <si>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</si>
  <si>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</si>
  <si>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</si>
  <si>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</si>
  <si>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</si>
  <si>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</si>
  <si>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</si>
  <si>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</si>
  <si>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</si>
  <si>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</si>
  <si>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</si>
  <si>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</si>
  <si>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</si>
  <si>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</si>
  <si>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</si>
  <si>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</si>
  <si>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</si>
  <si>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</si>
  <si>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</si>
  <si>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</si>
  <si>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</si>
  <si>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</si>
  <si>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</si>
  <si>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</si>
  <si>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</si>
  <si>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</si>
  <si>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</si>
  <si>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</si>
  <si>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</si>
  <si>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</si>
  <si>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</si>
  <si>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</si>
  <si>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</si>
  <si>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</si>
  <si>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</si>
  <si>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</si>
  <si>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</si>
  <si>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</si>
  <si>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</si>
  <si>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</si>
  <si>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</si>
  <si>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</si>
  <si>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</si>
  <si>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</si>
  <si>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</si>
  <si>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</si>
  <si>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</si>
  <si>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</si>
  <si>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</si>
  <si>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</si>
  <si>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</si>
  <si>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</si>
  <si>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</si>
  <si>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</si>
  <si>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</si>
  <si>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</si>
  <si>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</si>
  <si>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</si>
  <si>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</si>
  <si>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</si>
  <si>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</si>
  <si>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</si>
  <si>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</si>
  <si>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</si>
  <si>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</si>
  <si>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</si>
  <si>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</si>
  <si>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</si>
  <si>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</si>
  <si>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</si>
  <si>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</si>
  <si>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</si>
  <si>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</si>
  <si>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</si>
  <si>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</si>
  <si>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</si>
  <si>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</si>
  <si>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</si>
  <si>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</si>
  <si>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</si>
  <si>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</si>
  <si>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</si>
  <si>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</si>
  <si>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</si>
  <si>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</si>
  <si>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</si>
  <si>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</si>
  <si>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</si>
  <si>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</si>
  <si>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</si>
  <si>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</si>
  <si>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</si>
  <si>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</si>
  <si>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</si>
  <si>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</si>
  <si>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</si>
  <si>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</si>
  <si>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</si>
  <si>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</si>
  <si>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</si>
  <si>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</si>
  <si>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</si>
  <si>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</si>
  <si>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</si>
  <si>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</si>
  <si>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</si>
  <si>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</si>
  <si>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</si>
  <si>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</si>
  <si>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</si>
  <si>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</si>
  <si>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</si>
  <si>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</si>
  <si>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</si>
  <si>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</si>
  <si>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</si>
  <si>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</si>
  <si>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</si>
  <si>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</si>
  <si>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</si>
  <si>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</si>
  <si>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</si>
  <si>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</si>
  <si>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</si>
  <si>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</si>
  <si>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</si>
  <si>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</si>
  <si>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</si>
  <si>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</si>
  <si>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</si>
  <si>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</si>
  <si>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</si>
  <si>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</si>
  <si>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</si>
  <si>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</si>
  <si>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</si>
  <si>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</si>
  <si>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</si>
  <si>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</si>
  <si>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</si>
  <si>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</si>
  <si>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</si>
  <si>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</si>
  <si>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</si>
  <si>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</si>
  <si>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</si>
  <si>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</si>
  <si>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</si>
  <si>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</si>
  <si>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</si>
  <si>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</si>
  <si>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</si>
  <si>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</si>
  <si>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</si>
  <si>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</si>
  <si>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</si>
  <si>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</si>
  <si>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</si>
  <si>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</si>
  <si>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</si>
  <si>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</si>
  <si>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</si>
  <si>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</si>
  <si>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</si>
  <si>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</si>
  <si>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</si>
  <si>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</si>
  <si>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</si>
  <si>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</si>
  <si>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</si>
  <si>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</si>
  <si>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</si>
  <si>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</si>
  <si>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</si>
  <si>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</si>
  <si>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</si>
  <si>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</si>
  <si>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</si>
  <si>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</si>
  <si>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</si>
  <si>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</si>
  <si>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</si>
  <si>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</si>
  <si>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</si>
  <si>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</si>
  <si>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</si>
  <si>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</si>
  <si>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</si>
  <si>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</si>
  <si>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</si>
  <si>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</si>
  <si>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</si>
  <si>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</si>
  <si>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</si>
  <si>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</si>
  <si>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</si>
  <si>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</si>
  <si>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</si>
  <si>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</si>
  <si>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</si>
  <si>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</si>
  <si>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</si>
  <si>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</si>
  <si>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</si>
  <si>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</si>
  <si>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</si>
  <si>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</si>
  <si>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</si>
  <si>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</si>
  <si>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</si>
  <si>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</si>
  <si>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</si>
  <si>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</si>
  <si>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</si>
  <si>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</si>
  <si>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</si>
  <si>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</si>
  <si>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</si>
  <si>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</si>
  <si>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</si>
  <si>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</si>
  <si>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</si>
  <si>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</si>
  <si>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</si>
  <si>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</si>
  <si>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</si>
  <si>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</si>
  <si>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</si>
  <si>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</si>
  <si>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</si>
  <si>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</si>
  <si>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</si>
  <si>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</si>
  <si>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</si>
  <si>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</si>
  <si>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</si>
  <si>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</si>
  <si>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</si>
  <si>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</si>
  <si>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</si>
  <si>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</si>
  <si>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</si>
  <si>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</si>
  <si>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</si>
  <si>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</si>
  <si>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</si>
  <si>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</si>
  <si>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</si>
  <si>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</si>
  <si>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</si>
  <si>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</si>
  <si>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</si>
  <si>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</si>
  <si>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</si>
  <si>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</si>
  <si>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</si>
  <si>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</si>
  <si>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</si>
  <si>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</si>
  <si>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</si>
  <si>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</si>
  <si>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</si>
  <si>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</si>
  <si>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</si>
  <si>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</si>
  <si>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</si>
  <si>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</si>
  <si>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</si>
  <si>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</si>
  <si>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</si>
  <si>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</si>
  <si>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</si>
  <si>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</si>
  <si>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</si>
  <si>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</si>
  <si>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</si>
  <si>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</si>
  <si>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</si>
  <si>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</si>
  <si>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</si>
  <si>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</si>
  <si>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</si>
  <si>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</si>
  <si>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</si>
  <si>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</si>
  <si>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</si>
  <si>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</si>
  <si>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</si>
  <si>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</si>
  <si>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</si>
  <si>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</si>
  <si>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</si>
  <si>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</si>
  <si>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</si>
  <si>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</si>
  <si>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</si>
  <si>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</si>
  <si>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</si>
  <si>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</si>
  <si>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</si>
  <si>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</si>
  <si>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</si>
  <si>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</si>
  <si>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</si>
  <si>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</si>
  <si>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</si>
  <si>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</si>
  <si>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</si>
  <si>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</si>
  <si>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</si>
  <si>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</si>
  <si>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</si>
  <si>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</si>
  <si>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</si>
  <si>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</si>
  <si>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</si>
  <si>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</si>
  <si>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</si>
  <si>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</si>
  <si>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</si>
  <si>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</si>
  <si>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</si>
  <si>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</si>
  <si>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</si>
  <si>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</si>
  <si>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</si>
  <si>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</si>
  <si>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</si>
  <si>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</si>
  <si>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</si>
  <si>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</si>
  <si>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</si>
  <si>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</si>
  <si>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</si>
  <si>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</si>
  <si>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</si>
  <si>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</si>
  <si>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</si>
  <si>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</si>
  <si>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</si>
  <si>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</si>
  <si>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</si>
  <si>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</si>
  <si>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</si>
  <si>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</si>
  <si>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</si>
  <si>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</si>
  <si>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</si>
  <si>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</si>
  <si>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</si>
  <si>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</si>
  <si>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</si>
  <si>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</si>
  <si>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</si>
  <si>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</si>
  <si>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</si>
  <si>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</si>
  <si>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</si>
  <si>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</si>
  <si>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</si>
  <si>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</si>
  <si>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</si>
  <si>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</si>
  <si>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</si>
  <si>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</si>
  <si>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</si>
  <si>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</si>
  <si>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</si>
  <si>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</si>
  <si>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</si>
  <si>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</si>
  <si>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</si>
  <si>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</si>
  <si>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</si>
  <si>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</si>
  <si>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</si>
  <si>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</si>
  <si>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</si>
  <si>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</si>
  <si>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</si>
  <si>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</si>
  <si>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</si>
  <si>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</si>
  <si>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</si>
  <si>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</si>
  <si>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</si>
  <si>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</si>
  <si>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</si>
  <si>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</si>
  <si>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</si>
  <si>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</si>
  <si>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</si>
  <si>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</si>
  <si>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</si>
  <si>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</si>
  <si>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</si>
  <si>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</si>
  <si>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</si>
  <si>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</si>
  <si>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</si>
  <si>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</si>
  <si>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</si>
  <si>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</si>
  <si>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</si>
  <si>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</si>
  <si>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</si>
  <si>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</si>
  <si>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</si>
  <si>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</si>
  <si>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</si>
  <si>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</si>
  <si>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</si>
  <si>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</si>
  <si>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</si>
  <si>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</si>
  <si>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</si>
  <si>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</si>
  <si>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</si>
  <si>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</si>
  <si>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</si>
  <si>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</si>
  <si>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</si>
  <si>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</si>
  <si>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</si>
  <si>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</si>
  <si>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</si>
  <si>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</si>
  <si>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</si>
  <si>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</si>
  <si>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</si>
  <si>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</si>
  <si>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</si>
  <si>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</si>
  <si>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</si>
  <si>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</si>
  <si>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</si>
  <si>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</si>
  <si>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</si>
  <si>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</si>
  <si>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</si>
  <si>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</si>
  <si>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</si>
  <si>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</si>
  <si>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</si>
  <si>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</si>
  <si>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</si>
  <si>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</si>
  <si>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</si>
  <si>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</si>
  <si>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</si>
  <si>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</si>
  <si>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</si>
  <si>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</si>
  <si>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</si>
  <si>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</si>
  <si>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</si>
  <si>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</si>
  <si>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</si>
  <si>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</si>
  <si>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</si>
  <si>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</si>
  <si>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</si>
  <si>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</si>
  <si>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</si>
  <si>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</si>
  <si>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</si>
  <si>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</si>
  <si>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</si>
  <si>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</si>
  <si>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</si>
  <si>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</si>
  <si>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</si>
  <si>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</si>
  <si>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</si>
  <si>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</si>
  <si>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</si>
  <si>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</si>
  <si>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</si>
  <si>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</si>
  <si>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</si>
  <si>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</si>
  <si>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</si>
  <si>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</si>
  <si>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</si>
  <si>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</si>
  <si>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</si>
  <si>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</si>
  <si>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</si>
  <si>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</si>
  <si>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</si>
  <si>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</si>
  <si>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</si>
  <si>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</si>
  <si>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</si>
  <si>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</si>
  <si>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</si>
  <si>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</si>
  <si>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</si>
  <si>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</si>
  <si>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</si>
  <si>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</si>
  <si>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</si>
  <si>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</si>
  <si>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</si>
  <si>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</si>
  <si>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</si>
  <si>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</si>
  <si>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</si>
  <si>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</si>
  <si>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</si>
  <si>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</si>
  <si>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</si>
  <si>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</si>
  <si>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</si>
  <si>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</si>
  <si>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</si>
  <si>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</si>
  <si>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</si>
  <si>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</si>
  <si>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</si>
  <si>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</si>
  <si>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</si>
  <si>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</si>
  <si>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</si>
  <si>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</si>
  <si>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</si>
  <si>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</si>
  <si>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</si>
  <si>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</si>
  <si>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</si>
  <si>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</si>
  <si>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</si>
  <si>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</si>
  <si>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</si>
  <si>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</si>
  <si>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</si>
  <si>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</si>
  <si>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</si>
  <si>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</si>
  <si>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</si>
  <si>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</si>
  <si>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</si>
  <si>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</si>
  <si>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</si>
  <si>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</si>
  <si>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</si>
  <si>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</si>
  <si>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</si>
  <si>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</si>
  <si>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</si>
  <si>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</si>
  <si>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</si>
  <si>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</si>
  <si>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</si>
  <si>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</si>
  <si>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</si>
  <si>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</si>
  <si>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</si>
  <si>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</si>
  <si>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</si>
  <si>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</si>
  <si>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</si>
  <si>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</si>
  <si>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</si>
  <si>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</si>
  <si>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</si>
  <si>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</si>
  <si>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</si>
  <si>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</si>
  <si>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</si>
  <si>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</si>
  <si>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</si>
  <si>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</si>
  <si>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</si>
  <si>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</si>
  <si>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</si>
  <si>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</si>
  <si>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</si>
  <si>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</si>
  <si>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</si>
  <si>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</si>
  <si>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</si>
  <si>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</si>
  <si>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</si>
  <si>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</si>
  <si>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</si>
  <si>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</si>
  <si>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</si>
  <si>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</si>
  <si>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</si>
  <si>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</si>
  <si>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</si>
  <si>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</si>
  <si>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</si>
  <si>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</si>
  <si>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</si>
  <si>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</si>
  <si>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</si>
  <si>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</si>
  <si>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</si>
  <si>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</si>
  <si>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</si>
  <si>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</si>
  <si>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</si>
  <si>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</si>
  <si>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</si>
  <si>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</si>
  <si>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</si>
  <si>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</si>
  <si>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</si>
  <si>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</si>
  <si>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</si>
  <si>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</si>
  <si>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</si>
  <si>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</si>
  <si>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</si>
  <si>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</si>
  <si>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</si>
  <si>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</si>
  <si>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</si>
  <si>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</si>
  <si>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</si>
  <si>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</si>
  <si>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</si>
  <si>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</si>
  <si>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</si>
  <si>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</si>
  <si>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</si>
  <si>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</si>
  <si>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</si>
  <si>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</si>
  <si>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</si>
  <si>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</si>
  <si>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</si>
  <si>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</si>
  <si>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</si>
  <si>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</si>
  <si>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</si>
  <si>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</si>
  <si>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</si>
  <si>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</si>
  <si>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</si>
  <si>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</si>
  <si>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</si>
  <si>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</si>
  <si>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</si>
  <si>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</si>
  <si>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</si>
  <si>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</si>
  <si>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</si>
  <si>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</si>
  <si>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</si>
  <si>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</si>
  <si>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</si>
  <si>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</si>
  <si>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</si>
  <si>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</si>
  <si>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</si>
  <si>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</si>
  <si>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</si>
  <si>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</si>
  <si>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</si>
  <si>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</si>
  <si>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</si>
  <si>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</si>
  <si>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</si>
  <si>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</si>
  <si>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</si>
  <si>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</si>
  <si>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</si>
  <si>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</si>
  <si>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</si>
  <si>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</si>
  <si>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</si>
  <si>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</si>
  <si>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</si>
  <si>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</si>
  <si>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</si>
  <si>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</si>
  <si>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</si>
  <si>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</si>
  <si>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</si>
  <si>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</si>
  <si>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</si>
  <si>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</si>
  <si>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</si>
  <si>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</si>
  <si>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</si>
  <si>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</si>
  <si>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</si>
  <si>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</si>
  <si>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</si>
  <si>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</si>
  <si>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</si>
  <si>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</si>
  <si>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</si>
  <si>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</si>
  <si>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</si>
  <si>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</si>
  <si>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</si>
  <si>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</si>
  <si>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</si>
  <si>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</si>
  <si>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</si>
  <si>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</si>
  <si>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</si>
  <si>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</si>
  <si>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</si>
  <si>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</si>
  <si>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</si>
  <si>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</si>
  <si>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</si>
  <si>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</si>
  <si>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</si>
  <si>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</si>
  <si>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</si>
  <si>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</si>
  <si>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</si>
  <si>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</si>
  <si>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</si>
  <si>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</si>
  <si>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</si>
  <si>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</si>
  <si>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</si>
  <si>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</si>
  <si>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</si>
  <si>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</si>
  <si>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</si>
  <si>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</si>
  <si>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</si>
  <si>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</si>
  <si>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</si>
  <si>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</si>
  <si>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</si>
  <si>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</si>
  <si>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</si>
  <si>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</si>
  <si>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</si>
  <si>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</si>
  <si>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</si>
  <si>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</si>
  <si>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</si>
  <si>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</si>
  <si>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</si>
  <si>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</si>
  <si>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</si>
  <si>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</si>
  <si>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</si>
  <si>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</si>
  <si>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</si>
  <si>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</si>
  <si>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</si>
  <si>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</si>
  <si>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</si>
  <si>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</si>
  <si>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</si>
  <si>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</si>
  <si>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</si>
  <si>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</si>
  <si>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</si>
  <si>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</si>
  <si>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</si>
  <si>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</si>
  <si>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</si>
  <si>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</si>
  <si>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</si>
  <si>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</si>
  <si>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</si>
  <si>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</si>
  <si>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</si>
  <si>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</si>
  <si>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</si>
  <si>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</si>
  <si>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</si>
  <si>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</si>
  <si>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</si>
  <si>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</si>
  <si>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</si>
  <si>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</si>
  <si>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</si>
  <si>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</si>
  <si>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</si>
  <si>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</si>
  <si>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</si>
  <si>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</si>
  <si>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</si>
  <si>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</si>
  <si>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</si>
  <si>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</si>
  <si>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</si>
  <si>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</si>
  <si>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</si>
  <si>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</si>
  <si>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</si>
  <si>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</si>
  <si>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</si>
  <si>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</si>
  <si>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</si>
  <si>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</si>
  <si>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</si>
  <si>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</si>
  <si>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</si>
  <si>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</si>
  <si>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</si>
  <si>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</si>
  <si>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</si>
  <si>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</si>
  <si>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</si>
  <si>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</si>
  <si>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</si>
  <si>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</si>
  <si>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</si>
  <si>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</si>
  <si>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</si>
  <si>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</si>
  <si>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</si>
  <si>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</si>
  <si>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</si>
  <si>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</si>
  <si>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</si>
  <si>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</si>
  <si>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</si>
  <si>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</si>
  <si>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</si>
  <si>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</si>
  <si>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</si>
  <si>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</si>
  <si>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</si>
  <si>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</si>
  <si>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</si>
  <si>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</si>
  <si>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</si>
  <si>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</si>
  <si>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</si>
  <si>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</si>
  <si>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</si>
  <si>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</si>
  <si>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</si>
  <si>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</si>
  <si>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</si>
  <si>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</si>
  <si>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</si>
  <si>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</si>
  <si>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</si>
  <si>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</si>
  <si>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</si>
  <si>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</si>
  <si>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</si>
  <si>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</si>
  <si>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</si>
  <si>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</si>
  <si>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</si>
  <si>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</si>
  <si>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</si>
  <si>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</si>
  <si>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</si>
  <si>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</si>
  <si>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</si>
  <si>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</si>
  <si>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</si>
  <si>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</si>
  <si>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</si>
  <si>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</si>
  <si>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</si>
  <si>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</si>
  <si>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</si>
  <si>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</si>
  <si>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</si>
  <si>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</si>
  <si>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</si>
  <si>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</si>
  <si>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</si>
  <si>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</si>
  <si>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</si>
  <si>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</si>
  <si>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</si>
  <si>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</si>
  <si>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</si>
  <si>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</si>
  <si>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</si>
  <si>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</si>
  <si>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</si>
  <si>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</si>
  <si>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</si>
  <si>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</si>
  <si>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</si>
  <si>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</si>
  <si>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</si>
  <si>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</si>
  <si>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</si>
  <si>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</si>
  <si>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</si>
  <si>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</si>
  <si>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</si>
  <si>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</si>
  <si>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</si>
  <si>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</si>
  <si>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</si>
  <si>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</si>
  <si>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</si>
  <si>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</si>
  <si>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</si>
  <si>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</si>
  <si>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</si>
  <si>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</si>
  <si>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</si>
  <si>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</si>
  <si>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</si>
  <si>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</si>
  <si>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</si>
  <si>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</si>
  <si>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</si>
  <si>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</si>
  <si>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</si>
  <si>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</si>
  <si>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</si>
  <si>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</si>
  <si>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</si>
  <si>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</si>
  <si>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</si>
  <si>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</si>
  <si>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</si>
  <si>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</si>
  <si>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</si>
  <si>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</si>
  <si>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</si>
  <si>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</si>
  <si>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</si>
  <si>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</si>
  <si>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</si>
  <si>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</si>
  <si>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</si>
  <si>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</si>
  <si>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</si>
  <si>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</si>
  <si>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</si>
  <si>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</si>
  <si>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</si>
  <si>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</si>
  <si>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</si>
  <si>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</si>
  <si>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</si>
  <si>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</si>
  <si>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</si>
  <si>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</si>
  <si>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</si>
  <si>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</si>
  <si>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</si>
  <si>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</si>
  <si>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</si>
  <si>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</si>
  <si>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</si>
  <si>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</si>
  <si>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</si>
  <si>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</si>
  <si>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</si>
  <si>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</si>
  <si>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</si>
  <si>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</si>
  <si>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</si>
  <si>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</si>
  <si>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</si>
  <si>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</si>
  <si>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</si>
  <si>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</si>
  <si>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</si>
  <si>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</si>
  <si>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</si>
  <si>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</si>
  <si>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</si>
  <si>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</si>
  <si>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</si>
  <si>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</si>
  <si>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</si>
  <si>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</si>
  <si>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</si>
  <si>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</si>
  <si>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</si>
  <si>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</si>
  <si>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</si>
  <si>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</si>
  <si>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</si>
  <si>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</si>
  <si>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</si>
  <si>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</si>
  <si>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</si>
  <si>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</si>
  <si>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</si>
  <si>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</si>
  <si>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</si>
  <si>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</si>
  <si>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</si>
  <si>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</si>
  <si>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</si>
  <si>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</si>
  <si>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</si>
  <si>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</si>
  <si>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</si>
  <si>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</si>
  <si>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</si>
  <si>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</si>
  <si>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</si>
  <si>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</si>
  <si>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</si>
  <si>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</si>
  <si>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</si>
  <si>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</si>
  <si>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</si>
  <si>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</si>
  <si>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</si>
  <si>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</si>
  <si>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</si>
  <si>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</si>
  <si>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</si>
  <si>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</si>
  <si>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</si>
  <si>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</si>
  <si>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</si>
  <si>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</si>
  <si>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</si>
  <si>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</si>
  <si>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</si>
  <si>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</si>
  <si>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</si>
  <si>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</si>
  <si>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</si>
  <si>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</si>
  <si>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</si>
  <si>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</si>
  <si>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</si>
  <si>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</si>
  <si>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</si>
  <si>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</si>
  <si>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</si>
  <si>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</si>
  <si>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</si>
  <si>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</si>
  <si>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</si>
  <si>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</si>
  <si>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</si>
  <si>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</si>
  <si>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</si>
  <si>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</si>
  <si>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</si>
  <si>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</si>
  <si>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</si>
  <si>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</si>
  <si>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</si>
  <si>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</si>
  <si>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</si>
  <si>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</si>
  <si>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</si>
  <si>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</si>
  <si>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</si>
  <si>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</si>
  <si>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</si>
  <si>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</si>
  <si>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</si>
  <si>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</si>
  <si>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</si>
  <si>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</si>
  <si>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</si>
  <si>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</si>
  <si>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</si>
  <si>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</si>
  <si>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</si>
  <si>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</si>
  <si>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</si>
  <si>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</si>
  <si>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</si>
  <si>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</si>
  <si>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</si>
  <si>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</si>
  <si>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</si>
  <si>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</si>
  <si>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</si>
  <si>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</si>
  <si>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</si>
  <si>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</si>
  <si>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</si>
  <si>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</si>
  <si>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</si>
  <si>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</si>
  <si>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</si>
  <si>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</si>
  <si>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</si>
  <si>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</si>
  <si>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</si>
  <si>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</si>
  <si>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</si>
  <si>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</si>
  <si>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</si>
  <si>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</si>
  <si>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</si>
  <si>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</si>
  <si>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</si>
  <si>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</si>
  <si>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</si>
  <si>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</si>
  <si>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</si>
  <si>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</si>
  <si>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</si>
  <si>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</si>
  <si>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</si>
  <si>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</si>
  <si>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</si>
  <si>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</si>
  <si>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</si>
  <si>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</si>
  <si>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</si>
  <si>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</si>
  <si>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</si>
  <si>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</si>
  <si>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</si>
  <si>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</si>
  <si>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</si>
  <si>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</si>
  <si>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</si>
  <si>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</si>
  <si>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</si>
  <si>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</si>
  <si>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</si>
  <si>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</si>
  <si>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</si>
  <si>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</si>
  <si>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</si>
  <si>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</si>
  <si>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</si>
  <si>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</si>
  <si>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</si>
  <si>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</si>
  <si>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</si>
  <si>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</si>
  <si>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</si>
  <si>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</si>
  <si>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</si>
  <si>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</si>
  <si>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</si>
  <si>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</si>
  <si>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</si>
  <si>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</si>
  <si>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</si>
  <si>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</si>
  <si>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</si>
  <si>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</si>
  <si>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</si>
  <si>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</si>
  <si>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</si>
  <si>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</si>
  <si>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</si>
  <si>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</si>
  <si>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</si>
  <si>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</si>
  <si>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</si>
  <si>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</si>
  <si>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</si>
  <si>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</si>
  <si>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</si>
  <si>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</si>
  <si>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</si>
  <si>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</si>
  <si>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</si>
  <si>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</si>
  <si>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</si>
  <si>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</si>
  <si>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</si>
  <si>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</si>
  <si>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</si>
  <si>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</si>
  <si>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</si>
  <si>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</si>
  <si>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</si>
  <si>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</si>
  <si>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</si>
  <si>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</si>
  <si>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</si>
  <si>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</si>
  <si>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</si>
  <si>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</si>
  <si>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</si>
  <si>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</si>
  <si>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</si>
  <si>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</si>
  <si>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</si>
  <si>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</si>
  <si>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</si>
  <si>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</si>
  <si>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</si>
  <si>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</si>
  <si>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</si>
  <si>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</si>
  <si>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</si>
  <si>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</si>
  <si>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</si>
  <si>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</si>
  <si>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</si>
  <si>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</si>
  <si>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</si>
  <si>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</si>
  <si>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</si>
  <si>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</si>
  <si>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</si>
  <si>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</si>
  <si>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</si>
  <si>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</si>
  <si>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</si>
  <si>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</si>
  <si>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</si>
  <si>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</si>
  <si>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</si>
  <si>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</si>
  <si>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</si>
  <si>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</si>
  <si>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</si>
  <si>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</si>
  <si>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</si>
  <si>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</si>
  <si>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</si>
  <si>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</si>
  <si>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</si>
  <si>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</si>
  <si>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</si>
  <si>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</si>
  <si>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</si>
  <si>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</si>
  <si>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</si>
  <si>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</si>
  <si>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</si>
  <si>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</si>
  <si>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</si>
  <si>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</si>
  <si>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</si>
  <si>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</si>
  <si>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</si>
  <si>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</si>
  <si>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</si>
  <si>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</si>
  <si>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</si>
  <si>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</si>
  <si>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</si>
  <si>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</si>
  <si>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</si>
  <si>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</si>
  <si>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</si>
  <si>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</si>
  <si>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</si>
  <si>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</si>
  <si>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</si>
  <si>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</si>
  <si>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</si>
  <si>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</si>
  <si>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</si>
  <si>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</si>
  <si>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</si>
  <si>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</si>
  <si>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</si>
  <si>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</si>
  <si>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</si>
  <si>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</si>
  <si>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</si>
  <si>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</si>
  <si>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</si>
  <si>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</si>
  <si>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</si>
  <si>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</si>
  <si>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</si>
  <si>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</si>
  <si>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</si>
  <si>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</si>
  <si>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</si>
  <si>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</si>
  <si>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</si>
  <si>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</si>
  <si>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</si>
  <si>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</si>
  <si>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</si>
  <si>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</si>
  <si>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</si>
  <si>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</si>
  <si>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</si>
  <si>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</si>
  <si>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</si>
  <si>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</si>
  <si>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</si>
  <si>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</si>
  <si>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</si>
  <si>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</si>
  <si>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</si>
  <si>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</si>
  <si>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</si>
  <si>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</si>
  <si>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</si>
  <si>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</si>
  <si>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</si>
  <si>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</si>
  <si>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</si>
  <si>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</si>
  <si>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</si>
  <si>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</si>
  <si>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</si>
  <si>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</si>
  <si>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</si>
  <si>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</si>
  <si>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</si>
  <si>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</si>
  <si>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</si>
  <si>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</si>
  <si>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</si>
  <si>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</si>
  <si>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</si>
  <si>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</si>
  <si>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</si>
  <si>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</si>
  <si>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</si>
  <si>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</si>
  <si>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</si>
  <si>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</si>
  <si>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</si>
  <si>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</si>
  <si>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</si>
  <si>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</si>
  <si>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</si>
  <si>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</si>
  <si>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</si>
  <si>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</si>
  <si>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</si>
  <si>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</si>
  <si>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</si>
  <si>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</si>
  <si>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</si>
  <si>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</si>
  <si>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</si>
  <si>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</si>
  <si>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</si>
  <si>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</si>
  <si>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</si>
  <si>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</si>
  <si>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</si>
  <si>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</si>
  <si>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</si>
  <si>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</si>
  <si>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</si>
  <si>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</si>
  <si>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</si>
  <si>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</si>
  <si>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</si>
  <si>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</si>
  <si>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</si>
  <si>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</si>
  <si>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</si>
  <si>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</si>
  <si>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</si>
  <si>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</si>
  <si>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</si>
  <si>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</si>
  <si>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</si>
  <si>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</si>
  <si>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</si>
  <si>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</si>
  <si>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</si>
  <si>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</si>
  <si>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</si>
  <si>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</si>
  <si>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</si>
  <si>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</si>
  <si>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</si>
  <si>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</si>
  <si>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</si>
  <si>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</si>
  <si>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</si>
  <si>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</si>
  <si>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</si>
  <si>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</si>
  <si>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</si>
  <si>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</si>
  <si>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</si>
  <si>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</si>
  <si>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</si>
  <si>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</si>
  <si>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</si>
  <si>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</si>
  <si>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</si>
  <si>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</si>
  <si>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</si>
  <si>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</si>
  <si>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</si>
  <si>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</si>
  <si>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</si>
  <si>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</si>
  <si>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</si>
  <si>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</si>
  <si>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</si>
  <si>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</si>
  <si>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</si>
  <si>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</si>
  <si>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</si>
  <si>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</si>
  <si>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</si>
  <si>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</si>
  <si>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</si>
  <si>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</si>
  <si>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</si>
  <si>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</si>
  <si>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</si>
  <si>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</si>
  <si>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</si>
  <si>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</si>
  <si>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</si>
  <si>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</si>
  <si>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</si>
  <si>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</si>
  <si>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</si>
  <si>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</si>
  <si>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</si>
  <si>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</si>
  <si>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</si>
  <si>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</si>
  <si>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</si>
  <si>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</si>
  <si>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</si>
  <si>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</si>
  <si>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</si>
  <si>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</si>
  <si>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</si>
  <si>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</si>
  <si>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</si>
  <si>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</si>
  <si>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</si>
  <si>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</si>
  <si>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</si>
  <si>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</si>
  <si>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</si>
  <si>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</si>
  <si>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</si>
  <si>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</si>
  <si>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</si>
  <si>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</si>
  <si>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</si>
  <si>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</si>
  <si>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</si>
  <si>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</si>
  <si>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</si>
  <si>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</si>
  <si>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</si>
  <si>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</si>
  <si>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</si>
  <si>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</si>
  <si>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</si>
  <si>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</si>
  <si>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</si>
  <si>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</si>
  <si>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</si>
  <si>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</si>
  <si>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</si>
  <si>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</si>
  <si>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</si>
  <si>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</si>
  <si>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</si>
  <si>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</si>
  <si>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</si>
  <si>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</si>
  <si>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</si>
  <si>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</si>
  <si>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</si>
  <si>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</si>
  <si>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</si>
  <si>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</si>
  <si>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</si>
  <si>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</si>
  <si>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</si>
  <si>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</si>
  <si>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</si>
  <si>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</si>
  <si>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</si>
  <si>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</si>
  <si>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</si>
  <si>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</si>
  <si>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</si>
  <si>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</si>
  <si>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</si>
  <si>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</si>
  <si>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</si>
  <si>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</si>
  <si>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</si>
  <si>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</si>
  <si>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</si>
  <si>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</si>
  <si>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</si>
  <si>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</si>
  <si>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</si>
  <si>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</si>
  <si>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</si>
  <si>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</si>
  <si>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</si>
  <si>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</si>
  <si>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</si>
  <si>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</si>
  <si>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</si>
  <si>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</si>
  <si>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</si>
  <si>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</si>
  <si>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</si>
  <si>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</si>
  <si>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</si>
  <si>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</si>
  <si>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</si>
  <si>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</si>
  <si>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</si>
  <si>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</si>
  <si>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</si>
  <si>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</si>
  <si>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</si>
  <si>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</si>
  <si>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</si>
  <si>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</si>
  <si>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</si>
  <si>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</si>
  <si>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</si>
  <si>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</si>
  <si>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</si>
  <si>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</si>
  <si>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</si>
  <si>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</si>
  <si>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</si>
  <si>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</si>
  <si>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</si>
  <si>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</si>
  <si>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</si>
  <si>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</si>
  <si>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</si>
  <si>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</si>
  <si>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</si>
  <si>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</si>
  <si>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</si>
  <si>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</si>
  <si>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</si>
  <si>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</si>
  <si>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</si>
  <si>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</si>
  <si>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</si>
  <si>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</si>
  <si>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</si>
  <si>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</si>
  <si>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</si>
  <si>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</si>
  <si>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</si>
  <si>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</si>
  <si>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</si>
  <si>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</si>
  <si>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</si>
  <si>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</si>
  <si>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</si>
  <si>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</si>
  <si>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</si>
  <si>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</si>
  <si>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</si>
  <si>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</si>
  <si>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</si>
  <si>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</si>
  <si>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</si>
  <si>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</si>
  <si>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</si>
  <si>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</si>
  <si>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</si>
  <si>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</si>
  <si>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</si>
  <si>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</si>
  <si>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</si>
  <si>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</si>
  <si>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</si>
  <si>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</si>
  <si>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</si>
  <si>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</si>
  <si>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</si>
  <si>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</si>
  <si>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</si>
  <si>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</si>
  <si>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</si>
  <si>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</si>
  <si>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</si>
  <si>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</si>
  <si>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</si>
  <si>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</si>
  <si>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</si>
  <si>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</si>
  <si>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</si>
  <si>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</si>
  <si>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</si>
  <si>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</si>
  <si>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</si>
  <si>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</si>
  <si>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</si>
  <si>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</si>
  <si>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</si>
  <si>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</si>
  <si>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</si>
  <si>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</si>
  <si>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</si>
  <si>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</si>
  <si>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</si>
  <si>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</si>
  <si>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</si>
  <si>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</si>
  <si>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</si>
  <si>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</si>
  <si>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</si>
  <si>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</si>
  <si>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</si>
  <si>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</si>
  <si>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</si>
  <si>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</si>
  <si>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</si>
  <si>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</si>
  <si>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</si>
  <si>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</si>
  <si>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</si>
  <si>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</si>
  <si>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</si>
  <si>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</si>
  <si>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</si>
  <si>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</si>
  <si>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</si>
  <si>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</si>
  <si>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</si>
  <si>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</si>
  <si>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</si>
  <si>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</si>
  <si>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</si>
  <si>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</si>
  <si>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</si>
  <si>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</si>
  <si>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</si>
  <si>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</si>
  <si>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</si>
  <si>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</si>
  <si>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</si>
  <si>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</si>
  <si>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</si>
  <si>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</si>
  <si>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</si>
  <si>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</si>
  <si>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</si>
  <si>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</si>
  <si>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</si>
  <si>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</si>
  <si>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</si>
  <si>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</si>
  <si>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</si>
  <si>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</si>
  <si>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</si>
  <si>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</si>
  <si>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</si>
  <si>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</si>
  <si>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</si>
  <si>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</si>
  <si>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</si>
  <si>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</si>
  <si>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</si>
  <si>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</si>
  <si>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</si>
  <si>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</si>
  <si>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</si>
  <si>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</si>
  <si>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</si>
  <si>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</si>
  <si>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</si>
  <si>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</si>
  <si>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</si>
  <si>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</si>
  <si>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</si>
  <si>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</si>
  <si>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</si>
  <si>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</si>
  <si>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</si>
  <si>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</si>
  <si>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</si>
  <si>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</si>
  <si>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</si>
  <si>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</si>
  <si>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</si>
  <si>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</si>
  <si>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</si>
  <si>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</si>
  <si>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</si>
  <si>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</si>
  <si>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</si>
  <si>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</si>
  <si>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</si>
  <si>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</si>
  <si>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</si>
  <si>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</si>
  <si>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</si>
  <si>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</si>
  <si>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</si>
  <si>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</si>
  <si>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</si>
  <si>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</si>
  <si>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</si>
  <si>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</si>
  <si>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</si>
  <si>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</si>
  <si>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</si>
  <si>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</si>
  <si>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</si>
  <si>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</si>
  <si>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</si>
  <si>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</si>
  <si>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</si>
  <si>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</si>
  <si>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</si>
  <si>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</si>
  <si>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</si>
  <si>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</si>
  <si>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</si>
  <si>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</si>
  <si>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</si>
  <si>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</si>
  <si>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</si>
  <si>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</si>
  <si>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</si>
  <si>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</si>
  <si>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</si>
  <si>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</si>
  <si>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</si>
  <si>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</si>
  <si>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</si>
  <si>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</si>
  <si>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</si>
  <si>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</si>
  <si>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</si>
  <si>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</si>
  <si>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</si>
  <si>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</si>
  <si>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</si>
  <si>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</si>
  <si>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</si>
  <si>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</si>
  <si>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</si>
  <si>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</si>
  <si>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</si>
  <si>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</si>
  <si>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</si>
  <si>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</si>
  <si>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</si>
  <si>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</si>
  <si>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</si>
  <si>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</si>
  <si>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</si>
  <si>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</si>
  <si>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</si>
  <si>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</si>
  <si>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</si>
  <si>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</si>
  <si>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</si>
  <si>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</si>
  <si>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</si>
  <si>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</si>
  <si>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</si>
  <si>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</si>
  <si>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</si>
  <si>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</si>
  <si>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</si>
  <si>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</si>
  <si>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</si>
  <si>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</si>
  <si>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</si>
  <si>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</si>
  <si>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</si>
  <si>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</si>
  <si>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</si>
  <si>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</si>
  <si>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</si>
  <si>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</si>
  <si>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</si>
  <si>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</si>
  <si>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</si>
  <si>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</si>
  <si>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</si>
  <si>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</si>
  <si>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</si>
  <si>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</si>
  <si>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</si>
  <si>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</si>
  <si>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</si>
  <si>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</si>
  <si>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</si>
  <si>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</si>
  <si>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</si>
  <si>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</si>
  <si>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</si>
  <si>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</si>
  <si>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</si>
  <si>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</si>
  <si>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</si>
  <si>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</si>
  <si>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</si>
  <si>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</si>
  <si>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</si>
  <si>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</si>
  <si>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</si>
  <si>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</si>
  <si>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</si>
  <si>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</si>
  <si>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</si>
  <si>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</si>
  <si>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</si>
  <si>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</si>
  <si>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</si>
  <si>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</si>
  <si>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</si>
  <si>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</si>
  <si>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</si>
  <si>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</si>
  <si>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</si>
  <si>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</si>
  <si>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</si>
  <si>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</si>
  <si>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</si>
  <si>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</si>
  <si>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</si>
  <si>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</si>
  <si>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</si>
  <si>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</si>
  <si>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</si>
  <si>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</si>
  <si>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</si>
  <si>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</si>
  <si>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</si>
  <si>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</si>
  <si>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</si>
  <si>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</si>
  <si>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</si>
  <si>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</si>
  <si>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</si>
  <si>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</si>
  <si>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</si>
  <si>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</si>
  <si>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</si>
  <si>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</si>
  <si>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</si>
  <si>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</si>
  <si>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</si>
  <si>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</si>
  <si>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</si>
  <si>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</si>
  <si>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</si>
  <si>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</si>
  <si>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</si>
  <si>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</si>
  <si>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</si>
  <si>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</si>
  <si>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</si>
  <si>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</si>
  <si>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</si>
  <si>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</si>
  <si>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</si>
  <si>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</si>
  <si>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</si>
  <si>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</si>
  <si>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</si>
  <si>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</si>
  <si>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</si>
  <si>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</si>
  <si>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</si>
  <si>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</si>
  <si>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</si>
  <si>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</si>
  <si>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</si>
  <si>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</si>
  <si>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</si>
  <si>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</si>
  <si>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</si>
  <si>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</si>
  <si>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</si>
  <si>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</si>
  <si>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</si>
  <si>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</si>
  <si>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</si>
  <si>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</si>
  <si>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</si>
  <si>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</si>
  <si>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</si>
  <si>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</si>
  <si>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</si>
  <si>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</si>
  <si>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</si>
  <si>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</si>
  <si>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</si>
  <si>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</si>
  <si>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</si>
  <si>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</si>
  <si>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</si>
  <si>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</si>
  <si>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</si>
  <si>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</si>
  <si>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</si>
  <si>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</si>
  <si>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</si>
  <si>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</si>
  <si>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</si>
  <si>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</si>
  <si>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</si>
  <si>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</si>
  <si>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</si>
  <si>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</si>
  <si>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</si>
  <si>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</si>
  <si>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</si>
  <si>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</si>
  <si>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</si>
  <si>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</si>
  <si>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</si>
  <si>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</si>
  <si>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</si>
  <si>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</si>
  <si>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</si>
  <si>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</si>
  <si>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</si>
  <si>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</si>
  <si>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</si>
  <si>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</si>
  <si>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</si>
  <si>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</si>
  <si>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</si>
  <si>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</si>
  <si>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</si>
  <si>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</si>
  <si>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</si>
  <si>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</si>
  <si>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</si>
  <si>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</si>
  <si>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</si>
  <si>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</si>
  <si>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</si>
  <si>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</si>
  <si>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</si>
  <si>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</si>
  <si>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</si>
  <si>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</si>
  <si>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</si>
  <si>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</si>
  <si>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</si>
  <si>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</si>
  <si>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</si>
  <si>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</si>
  <si>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</si>
  <si>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</si>
  <si>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</si>
  <si>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</si>
  <si>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</si>
  <si>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</si>
  <si>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</si>
  <si>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</si>
  <si>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</si>
  <si>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</si>
  <si>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</si>
  <si>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</si>
  <si>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</si>
  <si>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</si>
  <si>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</si>
  <si>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</si>
  <si>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</si>
  <si>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</si>
  <si>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</si>
  <si>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</si>
  <si>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</si>
  <si>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</si>
  <si>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</si>
  <si>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</si>
  <si>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</si>
  <si>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</si>
  <si>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</si>
  <si>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</si>
  <si>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</si>
  <si>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</si>
  <si>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</si>
  <si>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</si>
  <si>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</si>
  <si>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</si>
  <si>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</si>
  <si>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</si>
  <si>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</si>
  <si>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</si>
  <si>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</si>
  <si>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</si>
  <si>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</si>
  <si>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</si>
  <si>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</si>
  <si>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</si>
  <si>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</si>
  <si>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</si>
  <si>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</si>
  <si>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</si>
  <si>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</si>
  <si>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</si>
  <si>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</si>
  <si>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</si>
  <si>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</si>
  <si>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</si>
  <si>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</si>
  <si>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</si>
  <si>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</si>
  <si>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</si>
  <si>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</si>
  <si>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</si>
  <si>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</si>
  <si>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</si>
  <si>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</si>
  <si>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</si>
  <si>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</si>
  <si>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</si>
  <si>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</si>
  <si>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</si>
  <si>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</si>
  <si>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</si>
  <si>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</si>
  <si>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</si>
  <si>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</si>
  <si>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</si>
  <si>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</si>
  <si>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</si>
  <si>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</si>
  <si>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</si>
  <si>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</si>
  <si>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</si>
  <si>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</si>
  <si>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</si>
  <si>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</si>
  <si>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</si>
  <si>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</si>
  <si>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</si>
  <si>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</si>
  <si>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</si>
  <si>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</si>
  <si>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</si>
  <si>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</si>
  <si>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</si>
  <si>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</si>
  <si>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</si>
  <si>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</si>
  <si>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</si>
  <si>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</si>
  <si>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</si>
  <si>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</si>
  <si>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</si>
  <si>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</si>
  <si>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</si>
  <si>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</si>
  <si>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</si>
  <si>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</si>
  <si>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</si>
  <si>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</si>
  <si>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</si>
  <si>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</si>
  <si>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</si>
  <si>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</si>
  <si>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</si>
  <si>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</si>
  <si>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</si>
  <si>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</si>
  <si>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</si>
  <si>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</si>
  <si>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</si>
  <si>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</si>
  <si>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</si>
  <si>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</si>
  <si>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</si>
  <si>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</si>
  <si>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</si>
  <si>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</si>
  <si>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</si>
  <si>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</si>
  <si>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</si>
  <si>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</si>
  <si>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</si>
  <si>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</si>
  <si>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</si>
  <si>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</si>
  <si>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</si>
  <si>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</si>
  <si>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</si>
  <si>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</si>
  <si>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</si>
  <si>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</si>
  <si>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</si>
  <si>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</si>
  <si>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</si>
  <si>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</si>
  <si>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</si>
  <si>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</si>
  <si>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</si>
  <si>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</si>
  <si>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</si>
  <si>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</si>
  <si>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</si>
  <si>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</si>
  <si>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</si>
  <si>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</si>
  <si>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</si>
  <si>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</si>
  <si>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</si>
  <si>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</si>
  <si>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</si>
  <si>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</si>
  <si>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</si>
  <si>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</si>
  <si>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</si>
  <si>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</si>
  <si>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</si>
  <si>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</si>
  <si>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</si>
  <si>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</si>
  <si>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</si>
  <si>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</si>
  <si>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</si>
  <si>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</si>
  <si>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</si>
  <si>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</si>
  <si>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</si>
  <si>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</si>
  <si>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</si>
  <si>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</si>
  <si>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</si>
  <si>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</si>
  <si>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</si>
  <si>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</si>
  <si>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</si>
  <si>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</si>
  <si>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</si>
  <si>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</si>
  <si>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</si>
  <si>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</si>
  <si>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</si>
  <si>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</si>
  <si>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</si>
  <si>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</si>
  <si>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</si>
  <si>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</si>
  <si>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</si>
  <si>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</si>
  <si>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</si>
  <si>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</si>
  <si>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</si>
  <si>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</si>
  <si>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</si>
  <si>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</si>
  <si>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</si>
  <si>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</si>
  <si>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</si>
  <si>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</si>
  <si>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</si>
  <si>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</si>
  <si>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</si>
  <si>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</si>
  <si>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</si>
  <si>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</si>
  <si>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</si>
  <si>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</si>
  <si>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</si>
  <si>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</si>
  <si>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</si>
  <si>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</si>
  <si>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</si>
  <si>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</si>
  <si>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</si>
  <si>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</si>
  <si>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</si>
  <si>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</si>
  <si>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</si>
  <si>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</si>
  <si>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</si>
  <si>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</si>
  <si>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</si>
  <si>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</si>
  <si>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</si>
  <si>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</si>
  <si>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</si>
  <si>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</si>
  <si>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</si>
  <si>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</si>
  <si>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</si>
  <si>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</si>
  <si>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</si>
  <si>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</si>
  <si>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</si>
  <si>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</si>
  <si>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</si>
  <si>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</si>
  <si>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</si>
  <si>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</si>
  <si>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</si>
  <si>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</si>
  <si>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</si>
  <si>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</si>
  <si>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</si>
  <si>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</si>
  <si>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</si>
  <si>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</si>
  <si>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</si>
  <si>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</si>
  <si>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</si>
  <si>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</si>
  <si>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</si>
  <si>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</si>
  <si>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</si>
  <si>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</si>
  <si>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</si>
  <si>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</si>
  <si>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</si>
  <si>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</si>
  <si>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</si>
  <si>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</si>
  <si>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</si>
  <si>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</si>
  <si>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</si>
  <si>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</si>
  <si>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</si>
  <si>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</si>
  <si>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</si>
  <si>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</si>
  <si>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</si>
  <si>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</si>
  <si>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</si>
  <si>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</si>
  <si>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</si>
  <si>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</si>
  <si>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</si>
  <si>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</si>
  <si>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</si>
  <si>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</si>
  <si>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</si>
  <si>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</si>
  <si>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</si>
  <si>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</si>
  <si>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</si>
  <si>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</si>
  <si>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</si>
  <si>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</si>
  <si>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</si>
  <si>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</si>
  <si>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</si>
  <si>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</si>
  <si>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</si>
  <si>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</si>
  <si>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</si>
  <si>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</si>
  <si>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</si>
  <si>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</si>
  <si>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</si>
  <si>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</si>
  <si>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</si>
  <si>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</si>
  <si>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</si>
  <si>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</si>
  <si>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</si>
  <si>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</si>
  <si>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</si>
  <si>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</si>
  <si>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</si>
  <si>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</si>
  <si>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</si>
  <si>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</si>
  <si>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</si>
  <si>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</si>
  <si>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</si>
  <si>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</si>
  <si>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</si>
  <si>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</si>
  <si>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</si>
  <si>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</si>
  <si>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</si>
  <si>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</si>
  <si>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</si>
  <si>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</si>
  <si>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</si>
  <si>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</si>
  <si>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</si>
  <si>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</si>
  <si>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</si>
  <si>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</si>
  <si>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</si>
  <si>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</si>
  <si>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</si>
  <si>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</si>
  <si>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</si>
  <si>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</si>
  <si>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</si>
  <si>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</si>
  <si>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</si>
  <si>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</si>
  <si>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</si>
  <si>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</si>
  <si>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</si>
  <si>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</si>
  <si>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</si>
  <si>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</si>
  <si>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</si>
  <si>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</si>
  <si>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</si>
  <si>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</si>
  <si>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</si>
  <si>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</si>
  <si>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</si>
  <si>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</si>
  <si>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</si>
  <si>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</si>
  <si>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</si>
  <si>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</si>
  <si>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</si>
  <si>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</si>
  <si>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</si>
  <si>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</si>
  <si>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</si>
  <si>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</si>
  <si>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</si>
  <si>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</si>
  <si>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</si>
  <si>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</si>
  <si>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</si>
  <si>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</si>
  <si>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</si>
  <si>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</si>
  <si>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</si>
  <si>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</si>
  <si>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</si>
  <si>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</si>
  <si>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</si>
  <si>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</si>
  <si>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</si>
  <si>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</si>
  <si>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</si>
  <si>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</si>
  <si>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</si>
  <si>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</si>
  <si>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</si>
  <si>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</si>
  <si>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</si>
  <si>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</si>
  <si>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</si>
  <si>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</si>
  <si>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</si>
  <si>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</si>
  <si>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</si>
  <si>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</si>
  <si>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</si>
  <si>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</si>
  <si>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</si>
  <si>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</si>
  <si>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</si>
  <si>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</si>
  <si>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</si>
  <si>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</si>
  <si>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</si>
  <si>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</si>
  <si>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</si>
  <si>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</si>
  <si>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</si>
  <si>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</si>
  <si>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</si>
  <si>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</si>
  <si>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</si>
  <si>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</si>
  <si>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</si>
  <si>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</si>
  <si>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</si>
  <si>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</si>
  <si>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</si>
  <si>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</si>
  <si>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</si>
  <si>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</si>
  <si>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</si>
  <si>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</si>
  <si>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</si>
  <si>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</si>
  <si>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</si>
  <si>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</si>
  <si>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</si>
  <si>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</si>
  <si>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</si>
  <si>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</si>
  <si>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</si>
  <si>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</si>
  <si>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</si>
  <si>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</si>
  <si>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</si>
  <si>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</si>
  <si>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</si>
  <si>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</si>
  <si>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</si>
  <si>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</si>
  <si>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</si>
  <si>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</si>
  <si>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</si>
  <si>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</si>
  <si>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</si>
  <si>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</si>
  <si>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</si>
  <si>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</si>
  <si>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</si>
  <si>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</si>
  <si>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</si>
  <si>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</si>
  <si>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</si>
  <si>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</si>
  <si>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</si>
  <si>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</si>
  <si>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</si>
  <si>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</si>
  <si>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</si>
  <si>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</si>
  <si>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</si>
  <si>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</si>
  <si>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</si>
  <si>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</si>
  <si>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</si>
  <si>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</si>
  <si>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</si>
  <si>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</si>
  <si>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</si>
  <si>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</si>
  <si>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</si>
  <si>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</si>
  <si>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</si>
  <si>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</si>
  <si>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</si>
  <si>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</si>
  <si>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</si>
  <si>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</si>
  <si>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</si>
  <si>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</si>
  <si>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</si>
  <si>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</si>
  <si>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</si>
  <si>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</si>
  <si>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</si>
  <si>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</si>
  <si>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</si>
  <si>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</si>
  <si>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</si>
  <si>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</si>
  <si>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</si>
  <si>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</si>
  <si>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</si>
  <si>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</si>
  <si>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</si>
  <si>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</si>
  <si>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</si>
  <si>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</si>
  <si>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</si>
  <si>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</si>
  <si>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</si>
  <si>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</si>
  <si>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</si>
  <si>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</si>
  <si>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</si>
  <si>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</si>
  <si>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</si>
  <si>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</si>
  <si>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</si>
  <si>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</si>
  <si>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</si>
  <si>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</si>
  <si>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</si>
  <si>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</si>
  <si>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</si>
  <si>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</si>
  <si>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</si>
  <si>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</si>
  <si>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</si>
  <si>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</si>
  <si>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</si>
  <si>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</si>
  <si>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</si>
  <si>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</si>
  <si>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</si>
  <si>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</si>
  <si>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</si>
  <si>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</si>
  <si>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</si>
  <si>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</si>
  <si>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</si>
  <si>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</si>
  <si>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</si>
  <si>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</si>
  <si>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</si>
  <si>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</si>
  <si>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</si>
  <si>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</si>
  <si>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</si>
  <si>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</si>
  <si>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</si>
  <si>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</si>
  <si>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</si>
  <si>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</si>
  <si>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</si>
  <si>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</si>
  <si>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</si>
  <si>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</si>
  <si>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</si>
  <si>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</si>
  <si>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</si>
  <si>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</si>
  <si>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</si>
  <si>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</si>
  <si>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</si>
  <si>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</si>
  <si>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</si>
  <si>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</si>
  <si>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</si>
  <si>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</si>
  <si>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</si>
  <si>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</si>
  <si>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</si>
  <si>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</si>
  <si>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</si>
  <si>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</si>
  <si>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</si>
  <si>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</si>
  <si>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</si>
  <si>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</si>
  <si>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</si>
  <si>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</si>
  <si>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</si>
  <si>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</si>
  <si>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</si>
  <si>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</si>
  <si>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</si>
  <si>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</si>
  <si>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</si>
  <si>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</si>
  <si>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</si>
  <si>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</si>
  <si>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</si>
  <si>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</si>
  <si>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</si>
  <si>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</si>
  <si>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</si>
  <si>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</si>
  <si>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</si>
  <si>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</si>
  <si>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</si>
  <si>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</si>
  <si>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</si>
  <si>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</si>
  <si>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</si>
  <si>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</si>
  <si>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</si>
  <si>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</si>
  <si>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</si>
  <si>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</si>
  <si>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</si>
  <si>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</si>
  <si>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</si>
  <si>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</si>
  <si>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</si>
  <si>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</si>
  <si>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</si>
  <si>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</si>
  <si>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</si>
  <si>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</si>
  <si>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</si>
  <si>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</si>
  <si>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</si>
  <si>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</si>
  <si>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</si>
  <si>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</si>
  <si>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</si>
  <si>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</si>
  <si>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</si>
  <si>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</si>
  <si>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</si>
  <si>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</si>
  <si>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</si>
  <si>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</si>
  <si>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</si>
  <si>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</si>
  <si>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</si>
  <si>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</si>
  <si>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</si>
  <si>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</si>
  <si>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</si>
  <si>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</si>
  <si>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</si>
  <si>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</si>
  <si>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</si>
  <si>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</si>
  <si>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</si>
  <si>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</si>
  <si>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</si>
  <si>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</si>
  <si>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</si>
  <si>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</si>
  <si>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</si>
  <si>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</si>
  <si>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</si>
  <si>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</si>
  <si>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</si>
  <si>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</si>
  <si>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</si>
  <si>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</si>
  <si>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</si>
  <si>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</si>
  <si>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</si>
  <si>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</si>
  <si>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</si>
  <si>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</si>
  <si>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</si>
  <si>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</si>
  <si>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</si>
  <si>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</si>
  <si>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</si>
  <si>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</si>
  <si>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</si>
  <si>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</si>
  <si>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</si>
  <si>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</si>
  <si>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</si>
  <si>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</si>
  <si>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</si>
  <si>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</si>
  <si>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</si>
  <si>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</si>
  <si>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</si>
  <si>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</si>
  <si>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</si>
  <si>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</si>
  <si>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</si>
  <si>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</si>
  <si>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</si>
  <si>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</si>
  <si>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</si>
  <si>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</si>
  <si>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</si>
  <si>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</si>
  <si>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</si>
  <si>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</si>
  <si>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</si>
  <si>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</si>
  <si>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</si>
  <si>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</si>
  <si>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</si>
  <si>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</si>
  <si>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</si>
  <si>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</si>
  <si>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</si>
  <si>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</si>
  <si>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</si>
  <si>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</si>
  <si>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</si>
  <si>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</si>
  <si>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</si>
  <si>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</si>
  <si>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</si>
  <si>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</si>
  <si>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</si>
  <si>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</si>
  <si>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</si>
  <si>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</si>
  <si>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</si>
  <si>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</si>
  <si>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</si>
  <si>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</si>
  <si>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</si>
  <si>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</si>
  <si>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</si>
  <si>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</si>
  <si>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</si>
  <si>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</si>
  <si>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</si>
  <si>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</si>
  <si>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</si>
  <si>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</si>
  <si>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</si>
  <si>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</si>
  <si>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</si>
  <si>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</si>
  <si>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</si>
  <si>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</si>
  <si>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</si>
  <si>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</si>
  <si>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</si>
  <si>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</si>
  <si>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</si>
  <si>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</si>
  <si>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</si>
  <si>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</si>
  <si>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</si>
  <si>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</si>
  <si>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</si>
  <si>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</si>
  <si>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</si>
  <si>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</si>
  <si>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</si>
  <si>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</si>
  <si>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</si>
  <si>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</si>
  <si>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</si>
  <si>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</si>
  <si>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</si>
  <si>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</si>
  <si>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</si>
  <si>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</si>
  <si>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</si>
  <si>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</si>
  <si>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</si>
  <si>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</si>
  <si>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</si>
  <si>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</si>
  <si>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</si>
  <si>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</si>
  <si>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</si>
  <si>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</si>
  <si>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</si>
  <si>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</si>
  <si>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</si>
  <si>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</si>
  <si>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</si>
  <si>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</si>
  <si>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</si>
  <si>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</si>
  <si>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</si>
  <si>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</si>
  <si>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</si>
  <si>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</si>
  <si>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</si>
  <si>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</si>
  <si>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</si>
  <si>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</si>
  <si>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</si>
  <si>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</si>
  <si>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</si>
  <si>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</si>
  <si>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</si>
  <si>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</si>
  <si>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</si>
  <si>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</si>
  <si>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</si>
  <si>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</si>
  <si>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</si>
  <si>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</si>
  <si>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</si>
  <si>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</si>
  <si>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</si>
  <si>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</si>
  <si>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</si>
  <si>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</si>
  <si>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</si>
  <si>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</si>
  <si>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</si>
  <si>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</si>
  <si>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</si>
  <si>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</si>
  <si>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</si>
  <si>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</si>
  <si>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</si>
  <si>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</si>
  <si>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</si>
  <si>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</si>
  <si>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</si>
  <si>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</si>
  <si>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</si>
  <si>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</si>
  <si>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</si>
  <si>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</si>
  <si>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</si>
  <si>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</si>
  <si>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</si>
  <si>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</si>
  <si>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</si>
  <si>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</si>
  <si>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</si>
  <si>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</si>
  <si>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</si>
  <si>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</si>
  <si>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</si>
  <si>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</si>
  <si>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</si>
  <si>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</si>
  <si>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</si>
  <si>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</si>
  <si>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</si>
  <si>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</si>
  <si>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</si>
  <si>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</si>
  <si>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</si>
  <si>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</si>
  <si>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</si>
  <si>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</si>
  <si>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</si>
  <si>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</si>
  <si>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</si>
  <si>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</si>
  <si>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</si>
  <si>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</si>
  <si>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</si>
  <si>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</si>
  <si>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</si>
  <si>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</si>
  <si>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</si>
  <si>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</si>
  <si>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</si>
  <si>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</si>
  <si>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</si>
  <si>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</si>
  <si>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</si>
  <si>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</si>
  <si>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</si>
  <si>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</si>
  <si>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</si>
  <si>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</si>
  <si>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</si>
  <si>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</si>
  <si>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</si>
  <si>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</si>
  <si>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</si>
  <si>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</si>
  <si>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</si>
  <si>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</si>
  <si>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</si>
  <si>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</si>
  <si>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</si>
  <si>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</si>
  <si>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</si>
  <si>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</si>
  <si>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</si>
  <si>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</si>
  <si>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</si>
  <si>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</si>
  <si>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</si>
  <si>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</si>
  <si>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</si>
  <si>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</si>
  <si>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</si>
  <si>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</si>
  <si>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</si>
  <si>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</si>
  <si>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</si>
  <si>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</si>
  <si>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</si>
  <si>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</si>
  <si>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</si>
  <si>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</si>
  <si>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</si>
  <si>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</si>
  <si>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</si>
  <si>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</si>
  <si>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</si>
  <si>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</si>
  <si>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</si>
  <si>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</si>
  <si>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</si>
  <si>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</si>
  <si>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</si>
  <si>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</si>
  <si>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</si>
  <si>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</si>
  <si>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</si>
  <si>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</si>
  <si>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</si>
  <si>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</si>
  <si>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</si>
  <si>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</si>
  <si>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</si>
  <si>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</si>
  <si>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</si>
  <si>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</si>
  <si>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</si>
  <si>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</si>
  <si>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</si>
  <si>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</si>
  <si>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</si>
  <si>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</si>
  <si>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</si>
  <si>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</si>
  <si>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</si>
  <si>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</si>
  <si>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</si>
  <si>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</si>
  <si>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</si>
  <si>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</si>
  <si>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</si>
  <si>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</si>
  <si>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</si>
  <si>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</si>
  <si>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</si>
  <si>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</si>
  <si>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</si>
  <si>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</si>
  <si>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</si>
  <si>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</si>
  <si>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</si>
  <si>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</si>
  <si>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</si>
  <si>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</si>
  <si>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</si>
  <si>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</si>
  <si>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</si>
  <si>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</si>
  <si>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</si>
  <si>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</si>
  <si>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</si>
  <si>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</si>
  <si>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</si>
  <si>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</si>
  <si>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</si>
  <si>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</si>
  <si>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</si>
  <si>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</si>
  <si>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</si>
  <si>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</si>
  <si>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</si>
  <si>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</si>
  <si>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</si>
  <si>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</si>
  <si>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</si>
  <si>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</si>
  <si>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</si>
  <si>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</si>
  <si>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</si>
  <si>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</si>
  <si>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</si>
  <si>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</si>
  <si>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</si>
  <si>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</si>
  <si>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</si>
  <si>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</si>
  <si>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</si>
  <si>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</si>
  <si>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</si>
  <si>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</si>
  <si>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</si>
  <si>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</si>
  <si>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</si>
  <si>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</si>
  <si>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</si>
  <si>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</si>
  <si>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</si>
  <si>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</si>
  <si>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</si>
  <si>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</si>
  <si>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</si>
  <si>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</si>
  <si>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</si>
  <si>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</si>
  <si>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</si>
  <si>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</si>
  <si>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</si>
  <si>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</si>
  <si>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</si>
  <si>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</si>
  <si>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</si>
  <si>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</si>
  <si>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</si>
  <si>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</si>
  <si>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</si>
  <si>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</si>
  <si>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</si>
  <si>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</si>
  <si>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</si>
  <si>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</si>
  <si>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</si>
  <si>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</si>
  <si>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</si>
  <si>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</si>
  <si>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</si>
  <si>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</si>
  <si>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</si>
  <si>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</si>
  <si>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</si>
  <si>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</si>
  <si>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</si>
  <si>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</si>
  <si>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</si>
  <si>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</si>
  <si>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</si>
  <si>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</si>
  <si>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</si>
  <si>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</si>
  <si>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</si>
  <si>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</si>
  <si>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</si>
  <si>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</si>
  <si>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</si>
  <si>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</si>
  <si>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</si>
  <si>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</si>
  <si>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</si>
  <si>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</si>
  <si>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</si>
  <si>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</si>
  <si>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</si>
  <si>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</si>
  <si>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</si>
  <si>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</si>
  <si>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</si>
  <si>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</si>
  <si>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</si>
  <si>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</si>
  <si>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</si>
  <si>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</si>
  <si>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</si>
  <si>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</si>
  <si>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</si>
  <si>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</si>
  <si>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</si>
  <si>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</si>
  <si>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</si>
  <si>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</si>
  <si>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</si>
  <si>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</si>
  <si>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</si>
  <si>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</si>
  <si>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</si>
  <si>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</si>
  <si>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</si>
  <si>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</si>
  <si>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</si>
  <si>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</si>
  <si>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</si>
  <si>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</si>
  <si>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</si>
  <si>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</si>
  <si>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</si>
  <si>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</si>
  <si>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</si>
  <si>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</si>
  <si>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</si>
  <si>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</si>
  <si>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</si>
  <si>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</si>
  <si>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</si>
  <si>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</si>
  <si>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</si>
  <si>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</si>
  <si>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</si>
  <si>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</si>
  <si>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</si>
  <si>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</si>
  <si>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</si>
  <si>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</si>
  <si>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</si>
  <si>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</si>
  <si>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</si>
  <si>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</si>
  <si>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</si>
  <si>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</si>
  <si>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</si>
  <si>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</si>
  <si>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</si>
  <si>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</si>
  <si>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</si>
  <si>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</si>
  <si>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</si>
  <si>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</si>
  <si>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</si>
  <si>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</si>
  <si>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</si>
  <si>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</si>
  <si>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</si>
  <si>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</si>
  <si>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</si>
  <si>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</si>
  <si>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</si>
  <si>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</si>
  <si>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</si>
  <si>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</si>
  <si>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</si>
  <si>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</si>
  <si>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</si>
  <si>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</si>
  <si>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</si>
  <si>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</si>
  <si>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</si>
  <si>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</si>
  <si>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</si>
  <si>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</si>
  <si>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</si>
  <si>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</si>
  <si>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</si>
  <si>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</si>
  <si>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</si>
  <si>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</si>
  <si>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</si>
  <si>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</si>
  <si>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</si>
  <si>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</si>
  <si>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</si>
  <si>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</si>
  <si>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</si>
  <si>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</si>
  <si>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</si>
  <si>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</si>
  <si>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</si>
  <si>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</si>
  <si>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</si>
  <si>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</si>
  <si>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</si>
  <si>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</si>
  <si>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</si>
  <si>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</si>
  <si>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</si>
  <si>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</si>
  <si>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</si>
  <si>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</si>
  <si>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</si>
  <si>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</si>
  <si>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</si>
  <si>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</si>
  <si>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</si>
  <si>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</si>
  <si>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</si>
  <si>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</si>
  <si>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</si>
  <si>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</si>
  <si>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</si>
  <si>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</si>
  <si>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</si>
  <si>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</si>
  <si>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</si>
  <si>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</si>
  <si>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</si>
  <si>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</si>
  <si>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</si>
  <si>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</si>
  <si>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</si>
  <si>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</si>
  <si>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</si>
  <si>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</si>
  <si>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</si>
  <si>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</si>
  <si>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</si>
  <si>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</si>
  <si>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</si>
  <si>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</si>
  <si>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</si>
  <si>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</si>
  <si>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</si>
  <si>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</si>
  <si>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</si>
  <si>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</si>
  <si>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</si>
  <si>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</si>
  <si>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</si>
  <si>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</si>
  <si>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</si>
  <si>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</si>
  <si>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</si>
  <si>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</si>
  <si>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</si>
  <si>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</si>
  <si>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</si>
  <si>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</si>
  <si>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</si>
  <si>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</si>
  <si>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</si>
  <si>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</si>
  <si>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</si>
  <si>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</si>
  <si>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</si>
  <si>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</si>
  <si>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</si>
  <si>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</si>
  <si>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</si>
  <si>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</si>
  <si>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</si>
  <si>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</si>
  <si>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</si>
  <si>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</si>
  <si>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</si>
  <si>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</si>
  <si>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</si>
  <si>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</si>
  <si>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Grand Total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</si>
  <si>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</si>
  <si>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</si>
  <si>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</si>
  <si>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</si>
  <si>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</si>
  <si>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</si>
  <si>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</si>
  <si>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</si>
  <si>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</si>
  <si>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</si>
  <si>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</si>
  <si>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</si>
  <si>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</si>
  <si>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</si>
  <si>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</si>
  <si>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</si>
  <si>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</si>
  <si>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</si>
  <si>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</si>
  <si>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</si>
  <si>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</si>
  <si>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</si>
  <si>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</si>
  <si>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</si>
  <si>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</si>
  <si>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</si>
  <si>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</si>
  <si>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</si>
  <si>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</si>
  <si>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</si>
  <si>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</si>
  <si>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</si>
  <si>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</si>
  <si>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</si>
  <si>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</si>
  <si>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</si>
  <si>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</si>
  <si>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</si>
  <si>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</si>
  <si>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</si>
  <si>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</si>
  <si>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</si>
  <si>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Sub-Category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</si>
  <si>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</si>
  <si>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</si>
  <si>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</si>
  <si>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</si>
  <si>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</si>
  <si>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</si>
  <si>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</si>
  <si>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</si>
  <si>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</si>
  <si>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</si>
  <si>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</si>
  <si>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</si>
  <si>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</si>
  <si>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</si>
  <si>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</si>
  <si>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</si>
  <si>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</si>
  <si>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</si>
  <si>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</si>
  <si>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</si>
  <si>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</si>
  <si>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</si>
  <si>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</si>
  <si>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</si>
  <si>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</si>
  <si>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</si>
  <si>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</si>
  <si>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</si>
  <si>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</si>
  <si>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</si>
  <si>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</si>
  <si>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</si>
  <si>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</si>
  <si>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</si>
  <si>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</si>
  <si>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</si>
  <si>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of equal to 50000</t>
  </si>
  <si>
    <t>outcome</t>
  </si>
  <si>
    <t>outcome_count</t>
  </si>
  <si>
    <t>Mean Number of Backers</t>
  </si>
  <si>
    <t>Median Number of Backers</t>
  </si>
  <si>
    <t>Minimum Number of Backers</t>
  </si>
  <si>
    <t>Maximum Number of Backers</t>
  </si>
  <si>
    <t>Variance of the Number of Backers</t>
  </si>
  <si>
    <t>Standard Deviation of the Number of Backers</t>
  </si>
  <si>
    <t>It would appear that both the greater then mean of backers and the median of backers determines if a kickstarter is indeed successful</t>
  </si>
  <si>
    <t>This makes sense because a project that is bound to be successful would create a lot of desire and intersted/attention from more people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</si>
  <si>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</si>
  <si>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</si>
  <si>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</si>
  <si>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</si>
  <si>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</si>
  <si>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</si>
  <si>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</si>
  <si>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</si>
  <si>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</si>
  <si>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Category and Sub-Category</t>
  </si>
  <si>
    <t>% successful</t>
  </si>
  <si>
    <t>% failed</t>
  </si>
  <si>
    <t>% cancled</t>
  </si>
  <si>
    <t>% live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</si>
</sst>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4" fontId="0" fillId="0" borderId="0" xfId="0" applyNumberFormat="1"/>
    <xf numFmtId="9" fontId="0" fillId="0" borderId="0" xfId="1" applyFont="1"/>
    <xf numFmtId="0" fontId="1" fillId="0" borderId="0" xfId="0" applyFont="1"/>
  </cellXfs>
  <cellStyles count="2">
    <cellStyle name="Normal" xfId="0" builtinId="0"/>
    <cellStyle name="Percent" xfId="1" builtinId="5"/>
  </cellStyles>
  <dxfs count="20">
    <dxf>
      <fill>
        <patternFill>
          <bgColor theme="9" tint="0.59996337778862885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[StarterBook.xlsx]Sheet4!PivotTable1</c:name>
    <c:fmtId val="0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9D-7A46-A5F7-00F62B26FFD5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9D-7A46-A5F7-00F62B26FFD5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9D-7A46-A5F7-00F62B26FFD5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9D-7A46-A5F7-00F62B26FF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05294943"/>
        <c:axId val="1005296575"/>
      </c:barChart>
      <c:catAx>
        <c:axId val="1005294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296575"/>
        <c:crosses val="autoZero"/>
        <c:auto val="1"/>
        <c:lblAlgn val="ctr"/>
        <c:lblOffset val="100"/>
        <c:noMultiLvlLbl val="0"/>
      </c:catAx>
      <c:valAx>
        <c:axId val="1005296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294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F8-8F47-9D9B-743726A80787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F8-8F47-9D9B-743726A80787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F8-8F47-9D9B-743726A80787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F8-8F47-9D9B-743726A807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75475216"/>
        <c:axId val="1475513488"/>
      </c:barChart>
      <c:catAx>
        <c:axId val="147547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513488"/>
        <c:crosses val="autoZero"/>
        <c:auto val="1"/>
        <c:lblAlgn val="ctr"/>
        <c:lblOffset val="100"/>
        <c:noMultiLvlLbl val="0"/>
      </c:catAx>
      <c:valAx>
        <c:axId val="147551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47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[StarterBook.xlsx]Sheet3!PivotTable1</c:name>
    <c:fmtId val="1"/>
  </c:pivotSource>
  <c:chart>
    <c:autoTitleDeleted val="0"/>
    <c:pivotFmts>
      <c:pivotFmt>
        <c:idx val="0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rgbClr val="92D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16-454A-B3CC-71B7BA5F632F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16-454A-B3CC-71B7BA5F632F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16-454A-B3CC-71B7BA5F6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3698896"/>
        <c:axId val="1436088736"/>
      </c:lineChart>
      <c:catAx>
        <c:axId val="1463698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6088736"/>
        <c:crosses val="autoZero"/>
        <c:auto val="1"/>
        <c:lblAlgn val="ctr"/>
        <c:lblOffset val="100"/>
        <c:noMultiLvlLbl val="0"/>
      </c:catAx>
      <c:valAx>
        <c:axId val="143608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698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Bonus_1!$F$5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Bonus_1!$A$6:$A$17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of equal to 50000</c:v>
                </c:pt>
              </c:strCache>
            </c:strRef>
          </c:cat>
          <c:val>
            <c:numRef>
              <c:f>Bonus_1!$F$6:$F$17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FC-FA48-A64A-1A90ADDE445A}"/>
            </c:ext>
          </c:extLst>
        </c:ser>
        <c:ser>
          <c:idx val="1"/>
          <c:order val="1"/>
          <c:tx>
            <c:strRef>
              <c:f>Bonus_1!$G$5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Bonus_1!$G$6:$G$17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FC-FA48-A64A-1A90ADDE445A}"/>
            </c:ext>
          </c:extLst>
        </c:ser>
        <c:ser>
          <c:idx val="2"/>
          <c:order val="2"/>
          <c:tx>
            <c:strRef>
              <c:f>Bonus_1!$H$5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Bonus_1!$H$6:$H$17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FC-FA48-A64A-1A90ADDE4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1461039"/>
        <c:axId val="1741462671"/>
      </c:lineChart>
      <c:catAx>
        <c:axId val="1741461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462671"/>
        <c:crosses val="autoZero"/>
        <c:auto val="1"/>
        <c:lblAlgn val="ctr"/>
        <c:lblOffset val="100"/>
        <c:noMultiLvlLbl val="0"/>
      </c:catAx>
      <c:valAx>
        <c:axId val="1741462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461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1685925</xdr:colOff>
      <xdr:row>16</xdr:row>
      <xdr:rowOff>123825</xdr:rowOff>
    </xdr:from>
    <xdr:to>
      <xdr:col>6</xdr:col>
      <xdr:colOff>796925</xdr:colOff>
      <xdr:row>31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96725E-AB1B-E644-AE2E-CA7CCFB630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338666</xdr:colOff>
      <xdr:row>25</xdr:row>
      <xdr:rowOff>33867</xdr:rowOff>
    </xdr:from>
    <xdr:to>
      <xdr:col>13</xdr:col>
      <xdr:colOff>770465</xdr:colOff>
      <xdr:row>44</xdr:row>
      <xdr:rowOff>16933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83749A-474E-1549-809C-4F09E79F40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648138</xdr:colOff>
      <xdr:row>4</xdr:row>
      <xdr:rowOff>35253</xdr:rowOff>
    </xdr:from>
    <xdr:to>
      <xdr:col>11</xdr:col>
      <xdr:colOff>142328</xdr:colOff>
      <xdr:row>19</xdr:row>
      <xdr:rowOff>109483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E23D87-CD7B-C448-BF82-22BF2230AB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21167</xdr:colOff>
      <xdr:row>23</xdr:row>
      <xdr:rowOff>85372</xdr:rowOff>
    </xdr:from>
    <xdr:to>
      <xdr:col>8</xdr:col>
      <xdr:colOff>592665</xdr:colOff>
      <xdr:row>37</xdr:row>
      <xdr:rowOff>161572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79986E-6750-5842-BC74-16D6281869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4.531272800923" createdVersion="6" refreshedVersion="6" minRefreshableVersion="3" recordCount="4114" xr:uid="{0646ED22-673B-FE48-8EBD-3BFD9BC4B6E6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8.62988148148" createdVersion="6" refreshedVersion="6" minRefreshableVersion="3" recordCount="4114" xr:uid="{91BE3CC2-B859-974D-9847-B176BFB00741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x v="0"/>
    <b v="1"/>
    <x v="0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x v="1"/>
    <b v="1"/>
    <x v="0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x v="2"/>
    <b v="1"/>
    <x v="0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x v="3"/>
    <b v="1"/>
    <x v="0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x v="4"/>
    <b v="1"/>
    <x v="0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x v="5"/>
    <b v="1"/>
    <x v="0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x v="6"/>
    <b v="1"/>
    <x v="0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x v="7"/>
    <b v="1"/>
    <x v="0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x v="8"/>
    <b v="1"/>
    <x v="0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x v="9"/>
    <b v="1"/>
    <x v="0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x v="10"/>
    <b v="1"/>
    <x v="0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x v="11"/>
    <b v="1"/>
    <x v="0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x v="12"/>
    <b v="1"/>
    <x v="0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x v="13"/>
    <b v="1"/>
    <x v="0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x v="14"/>
    <b v="1"/>
    <x v="0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x v="15"/>
    <b v="1"/>
    <x v="0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x v="16"/>
    <b v="1"/>
    <x v="0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x v="17"/>
    <b v="1"/>
    <x v="0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x v="18"/>
    <b v="1"/>
    <x v="0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x v="19"/>
    <b v="1"/>
    <x v="0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x v="20"/>
    <b v="1"/>
    <x v="0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x v="21"/>
    <b v="1"/>
    <x v="0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x v="22"/>
    <b v="1"/>
    <x v="0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x v="23"/>
    <b v="1"/>
    <x v="0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x v="24"/>
    <b v="1"/>
    <x v="0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x v="25"/>
    <b v="1"/>
    <x v="0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x v="10"/>
    <b v="1"/>
    <x v="0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x v="3"/>
    <b v="1"/>
    <x v="0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x v="26"/>
    <b v="1"/>
    <x v="0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x v="27"/>
    <b v="1"/>
    <x v="0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x v="28"/>
    <b v="1"/>
    <x v="0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x v="29"/>
    <b v="1"/>
    <x v="0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x v="30"/>
    <b v="1"/>
    <x v="0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x v="31"/>
    <b v="1"/>
    <x v="0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x v="32"/>
    <b v="1"/>
    <x v="0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x v="33"/>
    <b v="1"/>
    <x v="0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x v="34"/>
    <b v="1"/>
    <x v="0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x v="35"/>
    <b v="1"/>
    <x v="0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x v="36"/>
    <b v="1"/>
    <x v="0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x v="37"/>
    <b v="1"/>
    <x v="0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x v="38"/>
    <b v="1"/>
    <x v="0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x v="10"/>
    <b v="1"/>
    <x v="0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x v="39"/>
    <b v="1"/>
    <x v="0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x v="40"/>
    <b v="1"/>
    <x v="0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x v="41"/>
    <b v="1"/>
    <x v="0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x v="42"/>
    <b v="1"/>
    <x v="0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x v="43"/>
    <b v="1"/>
    <x v="0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x v="16"/>
    <b v="1"/>
    <x v="0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x v="44"/>
    <b v="1"/>
    <x v="0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x v="45"/>
    <b v="1"/>
    <x v="0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x v="19"/>
    <b v="1"/>
    <x v="0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x v="46"/>
    <b v="1"/>
    <x v="0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x v="47"/>
    <b v="1"/>
    <x v="0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x v="27"/>
    <b v="1"/>
    <x v="0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x v="47"/>
    <b v="1"/>
    <x v="0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x v="48"/>
    <b v="1"/>
    <x v="0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x v="49"/>
    <b v="1"/>
    <x v="0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x v="50"/>
    <b v="1"/>
    <x v="0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x v="11"/>
    <b v="1"/>
    <x v="0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x v="51"/>
    <b v="1"/>
    <x v="0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x v="52"/>
    <b v="1"/>
    <x v="1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x v="23"/>
    <b v="1"/>
    <x v="1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x v="53"/>
    <b v="1"/>
    <x v="1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x v="31"/>
    <b v="1"/>
    <x v="1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x v="54"/>
    <b v="1"/>
    <x v="1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x v="7"/>
    <b v="1"/>
    <x v="1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x v="55"/>
    <b v="1"/>
    <x v="1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x v="9"/>
    <b v="1"/>
    <x v="1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x v="17"/>
    <b v="1"/>
    <x v="1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x v="56"/>
    <b v="1"/>
    <x v="1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x v="57"/>
    <b v="1"/>
    <x v="1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x v="58"/>
    <b v="1"/>
    <x v="1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x v="14"/>
    <b v="1"/>
    <x v="1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x v="59"/>
    <b v="1"/>
    <x v="1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x v="60"/>
    <b v="1"/>
    <x v="1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x v="5"/>
    <b v="1"/>
    <x v="1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x v="41"/>
    <b v="1"/>
    <x v="1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x v="55"/>
    <b v="1"/>
    <x v="1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x v="2"/>
    <b v="1"/>
    <x v="1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x v="14"/>
    <b v="1"/>
    <x v="1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x v="5"/>
    <b v="1"/>
    <x v="1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x v="33"/>
    <b v="1"/>
    <x v="1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x v="61"/>
    <b v="1"/>
    <x v="1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x v="62"/>
    <b v="1"/>
    <x v="1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x v="63"/>
    <b v="1"/>
    <x v="1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x v="64"/>
    <b v="1"/>
    <x v="1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x v="57"/>
    <b v="1"/>
    <x v="1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x v="20"/>
    <b v="1"/>
    <x v="1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x v="65"/>
    <b v="1"/>
    <x v="1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x v="66"/>
    <b v="1"/>
    <x v="1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x v="38"/>
    <b v="1"/>
    <x v="1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x v="67"/>
    <b v="1"/>
    <x v="1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x v="68"/>
    <b v="1"/>
    <x v="1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x v="41"/>
    <b v="1"/>
    <x v="1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x v="8"/>
    <b v="1"/>
    <x v="1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x v="64"/>
    <b v="1"/>
    <x v="1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x v="69"/>
    <b v="1"/>
    <x v="1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x v="22"/>
    <b v="1"/>
    <x v="1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x v="65"/>
    <b v="1"/>
    <x v="1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x v="70"/>
    <b v="1"/>
    <x v="1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x v="55"/>
    <b v="1"/>
    <x v="1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x v="2"/>
    <b v="1"/>
    <x v="1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x v="71"/>
    <b v="1"/>
    <x v="1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x v="72"/>
    <b v="1"/>
    <x v="1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x v="73"/>
    <b v="1"/>
    <x v="1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x v="65"/>
    <b v="1"/>
    <x v="1"/>
    <n v="107.40909090909089"/>
    <n v="39.383333333333333"/>
    <x v="0"/>
    <x v="1"/>
    <x v="105"/>
    <d v="2016-05-14T00:00:00"/>
  </r>
  <r>
    <n v="106"/>
    <s v="LOST WEEKEND"/>
    <s v="A Boy. A Girl. A Car. A Serial Killer."/>
    <x v="10"/>
    <n v="5025"/>
    <x v="0"/>
    <x v="0"/>
    <s v="USD"/>
    <n v="1333391901"/>
    <n v="1332182301"/>
    <b v="0"/>
    <x v="74"/>
    <b v="1"/>
    <x v="1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x v="50"/>
    <b v="1"/>
    <x v="1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x v="5"/>
    <b v="1"/>
    <x v="1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x v="5"/>
    <b v="1"/>
    <x v="1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x v="55"/>
    <b v="1"/>
    <x v="1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x v="28"/>
    <b v="1"/>
    <x v="1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x v="75"/>
    <b v="1"/>
    <x v="1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x v="76"/>
    <b v="1"/>
    <x v="1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x v="2"/>
    <b v="1"/>
    <x v="1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x v="19"/>
    <b v="1"/>
    <x v="1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x v="7"/>
    <b v="1"/>
    <x v="1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x v="74"/>
    <b v="1"/>
    <x v="1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x v="70"/>
    <b v="1"/>
    <x v="1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x v="77"/>
    <b v="1"/>
    <x v="1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x v="29"/>
    <b v="0"/>
    <x v="2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x v="29"/>
    <b v="0"/>
    <x v="2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x v="78"/>
    <b v="0"/>
    <x v="2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x v="79"/>
    <b v="0"/>
    <x v="2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x v="78"/>
    <b v="0"/>
    <x v="2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x v="79"/>
    <b v="0"/>
    <x v="2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x v="62"/>
    <b v="0"/>
    <x v="2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x v="80"/>
    <b v="0"/>
    <x v="2"/>
    <n v="2.375"/>
    <n v="47.5"/>
    <x v="0"/>
    <x v="2"/>
    <x v="127"/>
    <d v="2015-04-03T13:59:01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x v="79"/>
    <b v="0"/>
    <x v="2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x v="78"/>
    <b v="0"/>
    <x v="2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x v="78"/>
    <b v="0"/>
    <x v="2"/>
    <n v="0"/>
    <e v="#DIV/0!"/>
    <x v="0"/>
    <x v="2"/>
    <x v="130"/>
    <d v="2014-06-16T20:16:00"/>
  </r>
  <r>
    <n v="131"/>
    <s v="I (Canceled)"/>
    <s v="I"/>
    <x v="38"/>
    <n v="0"/>
    <x v="1"/>
    <x v="0"/>
    <s v="USD"/>
    <n v="1467763200"/>
    <n v="1466453161"/>
    <b v="0"/>
    <x v="78"/>
    <b v="0"/>
    <x v="2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x v="75"/>
    <b v="0"/>
    <x v="2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x v="78"/>
    <b v="0"/>
    <x v="2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x v="78"/>
    <b v="0"/>
    <x v="2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x v="81"/>
    <b v="0"/>
    <x v="2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x v="78"/>
    <b v="0"/>
    <x v="2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x v="78"/>
    <b v="0"/>
    <x v="2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x v="6"/>
    <b v="0"/>
    <x v="2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x v="29"/>
    <b v="0"/>
    <x v="2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x v="78"/>
    <b v="0"/>
    <x v="2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x v="33"/>
    <b v="0"/>
    <x v="2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x v="29"/>
    <b v="0"/>
    <x v="2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x v="78"/>
    <b v="0"/>
    <x v="2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x v="77"/>
    <b v="0"/>
    <x v="2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x v="82"/>
    <b v="0"/>
    <x v="2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x v="83"/>
    <b v="0"/>
    <x v="2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x v="78"/>
    <b v="0"/>
    <x v="2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x v="84"/>
    <b v="0"/>
    <x v="2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x v="79"/>
    <b v="0"/>
    <x v="2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x v="85"/>
    <b v="0"/>
    <x v="2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x v="81"/>
    <b v="0"/>
    <x v="2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x v="84"/>
    <b v="0"/>
    <x v="2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x v="73"/>
    <b v="0"/>
    <x v="2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x v="83"/>
    <b v="0"/>
    <x v="2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x v="80"/>
    <b v="0"/>
    <x v="2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x v="41"/>
    <b v="0"/>
    <x v="2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x v="84"/>
    <b v="0"/>
    <x v="2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x v="78"/>
    <b v="0"/>
    <x v="2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x v="29"/>
    <b v="0"/>
    <x v="2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x v="78"/>
    <b v="0"/>
    <x v="3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x v="29"/>
    <b v="0"/>
    <x v="3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x v="73"/>
    <b v="0"/>
    <x v="3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x v="78"/>
    <b v="0"/>
    <x v="3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x v="63"/>
    <b v="0"/>
    <x v="3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x v="78"/>
    <b v="0"/>
    <x v="3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x v="29"/>
    <b v="0"/>
    <x v="3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x v="84"/>
    <b v="0"/>
    <x v="3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x v="83"/>
    <b v="0"/>
    <x v="3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x v="73"/>
    <b v="0"/>
    <x v="3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x v="73"/>
    <b v="0"/>
    <x v="3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x v="29"/>
    <b v="0"/>
    <x v="3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x v="78"/>
    <b v="0"/>
    <x v="3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x v="78"/>
    <b v="0"/>
    <x v="3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x v="78"/>
    <b v="0"/>
    <x v="3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x v="55"/>
    <b v="0"/>
    <x v="3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x v="78"/>
    <b v="0"/>
    <x v="3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x v="63"/>
    <b v="0"/>
    <x v="3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x v="78"/>
    <b v="0"/>
    <x v="3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x v="84"/>
    <b v="0"/>
    <x v="3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x v="62"/>
    <b v="0"/>
    <x v="3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x v="80"/>
    <b v="0"/>
    <x v="3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x v="78"/>
    <b v="0"/>
    <x v="3"/>
    <n v="0"/>
    <e v="#DIV/0!"/>
    <x v="0"/>
    <x v="3"/>
    <x v="182"/>
    <d v="2017-01-07T00:17:12"/>
  </r>
  <r>
    <n v="183"/>
    <s v="Three Little Words"/>
    <s v="Don't kill me until I meet my Dad"/>
    <x v="78"/>
    <n v="4482"/>
    <x v="2"/>
    <x v="1"/>
    <s v="GBP"/>
    <n v="1417033610"/>
    <n v="1414438010"/>
    <b v="0"/>
    <x v="8"/>
    <b v="0"/>
    <x v="3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x v="84"/>
    <b v="0"/>
    <x v="3"/>
    <n v="3.4000000000000004"/>
    <n v="25.5"/>
    <x v="0"/>
    <x v="3"/>
    <x v="184"/>
    <d v="2014-09-01T03:59:00"/>
  </r>
  <r>
    <n v="185"/>
    <s v="BLANK Short Movie"/>
    <s v="Love has no boundaries!"/>
    <x v="79"/>
    <n v="2200"/>
    <x v="2"/>
    <x v="10"/>
    <s v="NOK"/>
    <n v="1471557139"/>
    <n v="1468965139"/>
    <b v="0"/>
    <x v="73"/>
    <b v="0"/>
    <x v="3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x v="78"/>
    <b v="0"/>
    <x v="3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x v="81"/>
    <b v="0"/>
    <x v="3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x v="78"/>
    <b v="0"/>
    <x v="3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x v="81"/>
    <b v="0"/>
    <x v="3"/>
    <n v="6.8999999999999992E-2"/>
    <n v="69"/>
    <x v="0"/>
    <x v="3"/>
    <x v="189"/>
    <d v="2016-09-03T16:34:37"/>
  </r>
  <r>
    <n v="190"/>
    <s v="REGIONRAT, the movie"/>
    <s v="Because hope can be a 4 letter word"/>
    <x v="14"/>
    <n v="50"/>
    <x v="2"/>
    <x v="0"/>
    <s v="USD"/>
    <n v="1466091446"/>
    <n v="1465227446"/>
    <b v="0"/>
    <x v="29"/>
    <b v="0"/>
    <x v="3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x v="83"/>
    <b v="0"/>
    <x v="3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x v="83"/>
    <b v="0"/>
    <x v="3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x v="78"/>
    <b v="0"/>
    <x v="3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x v="83"/>
    <b v="0"/>
    <x v="3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x v="78"/>
    <b v="0"/>
    <x v="3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x v="10"/>
    <b v="0"/>
    <x v="3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x v="22"/>
    <b v="0"/>
    <x v="3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x v="79"/>
    <b v="0"/>
    <x v="3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x v="78"/>
    <b v="0"/>
    <x v="3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x v="59"/>
    <b v="0"/>
    <x v="3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x v="63"/>
    <b v="0"/>
    <x v="3"/>
    <n v="58.461538461538467"/>
    <n v="54.285714285714285"/>
    <x v="0"/>
    <x v="3"/>
    <x v="201"/>
    <d v="2015-02-08T19:38:49"/>
  </r>
  <r>
    <n v="202"/>
    <s v="Modern Gangsters"/>
    <s v="new web series created by jonney terry"/>
    <x v="12"/>
    <n v="0"/>
    <x v="2"/>
    <x v="0"/>
    <s v="USD"/>
    <n v="1444337940"/>
    <n v="1441750564"/>
    <b v="0"/>
    <x v="78"/>
    <b v="0"/>
    <x v="3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x v="22"/>
    <b v="0"/>
    <x v="3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x v="86"/>
    <b v="0"/>
    <x v="3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x v="57"/>
    <b v="0"/>
    <x v="3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x v="78"/>
    <b v="0"/>
    <x v="3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x v="62"/>
    <b v="0"/>
    <x v="3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x v="78"/>
    <b v="0"/>
    <x v="3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x v="78"/>
    <b v="0"/>
    <x v="3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x v="51"/>
    <b v="0"/>
    <x v="3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x v="8"/>
    <b v="0"/>
    <x v="3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x v="29"/>
    <b v="0"/>
    <x v="3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x v="29"/>
    <b v="0"/>
    <x v="3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x v="29"/>
    <b v="0"/>
    <x v="3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x v="29"/>
    <b v="0"/>
    <x v="3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x v="87"/>
    <b v="0"/>
    <x v="3"/>
    <n v="55.698440000000005"/>
    <n v="331.53833333333336"/>
    <x v="0"/>
    <x v="3"/>
    <x v="216"/>
    <d v="2015-04-22T22:00:37"/>
  </r>
  <r>
    <n v="217"/>
    <s v="Bitch"/>
    <s v="A roadmovie by paw"/>
    <x v="57"/>
    <n v="11943"/>
    <x v="2"/>
    <x v="11"/>
    <s v="SEK"/>
    <n v="1419780149"/>
    <n v="1417101749"/>
    <b v="0"/>
    <x v="44"/>
    <b v="0"/>
    <x v="3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x v="29"/>
    <b v="0"/>
    <x v="3"/>
    <n v="2"/>
    <n v="100"/>
    <x v="0"/>
    <x v="3"/>
    <x v="218"/>
    <d v="2015-05-15T15:04:49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x v="88"/>
    <b v="0"/>
    <x v="3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x v="83"/>
    <b v="0"/>
    <x v="3"/>
    <n v="0.72"/>
    <n v="120"/>
    <x v="0"/>
    <x v="3"/>
    <x v="220"/>
    <d v="2015-08-20T20:06:00"/>
  </r>
  <r>
    <n v="221"/>
    <s v="Archetypes"/>
    <s v="Film about Schizophrenia with Surreal Twists!"/>
    <x v="63"/>
    <n v="0"/>
    <x v="2"/>
    <x v="0"/>
    <s v="USD"/>
    <n v="1427569564"/>
    <n v="1422389164"/>
    <b v="0"/>
    <x v="78"/>
    <b v="0"/>
    <x v="3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x v="84"/>
    <b v="0"/>
    <x v="3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x v="78"/>
    <b v="0"/>
    <x v="3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x v="78"/>
    <b v="0"/>
    <x v="3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x v="78"/>
    <b v="0"/>
    <x v="3"/>
    <n v="0"/>
    <e v="#DIV/0!"/>
    <x v="0"/>
    <x v="3"/>
    <x v="225"/>
    <d v="2016-04-08T22:04:14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x v="84"/>
    <b v="0"/>
    <x v="3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x v="78"/>
    <b v="0"/>
    <x v="3"/>
    <n v="0"/>
    <e v="#DIV/0!"/>
    <x v="0"/>
    <x v="3"/>
    <x v="227"/>
    <d v="2015-07-09T21:27:21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x v="78"/>
    <b v="0"/>
    <x v="3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x v="78"/>
    <b v="0"/>
    <x v="3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x v="84"/>
    <b v="0"/>
    <x v="3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x v="78"/>
    <b v="0"/>
    <x v="3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x v="63"/>
    <b v="0"/>
    <x v="3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x v="78"/>
    <b v="0"/>
    <x v="3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x v="81"/>
    <b v="0"/>
    <x v="3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x v="78"/>
    <b v="0"/>
    <x v="3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x v="78"/>
    <b v="0"/>
    <x v="3"/>
    <n v="0"/>
    <e v="#DIV/0!"/>
    <x v="0"/>
    <x v="3"/>
    <x v="236"/>
    <d v="2016-01-05T00:00:00"/>
  </r>
  <r>
    <n v="237"/>
    <s v="Making The Choice"/>
    <s v="Making The Choice is a christian short film series."/>
    <x v="36"/>
    <n v="50"/>
    <x v="2"/>
    <x v="0"/>
    <s v="USD"/>
    <n v="1457445069"/>
    <n v="1452261069"/>
    <b v="0"/>
    <x v="29"/>
    <b v="0"/>
    <x v="3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x v="78"/>
    <b v="0"/>
    <x v="3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x v="81"/>
    <b v="0"/>
    <x v="3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x v="89"/>
    <b v="1"/>
    <x v="4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x v="90"/>
    <b v="1"/>
    <x v="4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x v="91"/>
    <b v="1"/>
    <x v="4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x v="92"/>
    <b v="1"/>
    <x v="4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x v="87"/>
    <b v="1"/>
    <x v="4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x v="93"/>
    <b v="1"/>
    <x v="4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x v="94"/>
    <b v="1"/>
    <x v="4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x v="95"/>
    <b v="1"/>
    <x v="4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x v="96"/>
    <b v="1"/>
    <x v="4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x v="97"/>
    <b v="1"/>
    <x v="4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x v="98"/>
    <b v="1"/>
    <x v="4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x v="99"/>
    <b v="1"/>
    <x v="4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x v="52"/>
    <b v="1"/>
    <x v="4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x v="63"/>
    <b v="1"/>
    <x v="4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x v="100"/>
    <b v="1"/>
    <x v="4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x v="101"/>
    <b v="1"/>
    <x v="4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x v="102"/>
    <b v="1"/>
    <x v="4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x v="103"/>
    <b v="1"/>
    <x v="4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x v="104"/>
    <b v="1"/>
    <x v="4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x v="105"/>
    <b v="1"/>
    <x v="4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x v="106"/>
    <b v="1"/>
    <x v="4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x v="107"/>
    <b v="1"/>
    <x v="4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x v="108"/>
    <b v="1"/>
    <x v="4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x v="109"/>
    <b v="1"/>
    <x v="4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x v="110"/>
    <b v="1"/>
    <x v="4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x v="6"/>
    <b v="1"/>
    <x v="4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x v="17"/>
    <b v="1"/>
    <x v="4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x v="111"/>
    <b v="1"/>
    <x v="4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x v="112"/>
    <b v="1"/>
    <x v="4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x v="113"/>
    <b v="1"/>
    <x v="4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x v="42"/>
    <b v="1"/>
    <x v="4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x v="114"/>
    <b v="1"/>
    <x v="4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x v="71"/>
    <b v="1"/>
    <x v="4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x v="115"/>
    <b v="1"/>
    <x v="4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x v="116"/>
    <b v="1"/>
    <x v="4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x v="117"/>
    <b v="1"/>
    <x v="4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x v="95"/>
    <b v="1"/>
    <x v="4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x v="118"/>
    <b v="1"/>
    <x v="4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x v="119"/>
    <b v="1"/>
    <x v="4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x v="120"/>
    <b v="1"/>
    <x v="4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x v="121"/>
    <b v="1"/>
    <x v="4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x v="1"/>
    <b v="1"/>
    <x v="4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x v="122"/>
    <b v="1"/>
    <x v="4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x v="91"/>
    <b v="1"/>
    <x v="4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x v="123"/>
    <b v="1"/>
    <x v="4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x v="124"/>
    <b v="1"/>
    <x v="4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x v="125"/>
    <b v="1"/>
    <x v="4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x v="126"/>
    <b v="1"/>
    <x v="4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x v="127"/>
    <b v="1"/>
    <x v="4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x v="128"/>
    <b v="1"/>
    <x v="4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x v="129"/>
    <b v="1"/>
    <x v="4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x v="130"/>
    <b v="1"/>
    <x v="4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x v="131"/>
    <b v="1"/>
    <x v="4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x v="132"/>
    <b v="1"/>
    <x v="4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x v="133"/>
    <b v="1"/>
    <x v="4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x v="134"/>
    <b v="1"/>
    <x v="4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x v="135"/>
    <b v="1"/>
    <x v="4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x v="136"/>
    <b v="1"/>
    <x v="4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x v="137"/>
    <b v="1"/>
    <x v="4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x v="138"/>
    <b v="1"/>
    <x v="4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x v="139"/>
    <b v="1"/>
    <x v="4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x v="140"/>
    <b v="1"/>
    <x v="4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x v="52"/>
    <b v="1"/>
    <x v="4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x v="141"/>
    <b v="1"/>
    <x v="4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x v="142"/>
    <b v="1"/>
    <x v="4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x v="143"/>
    <b v="1"/>
    <x v="4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x v="144"/>
    <b v="1"/>
    <x v="4"/>
    <n v="292.89999999999998"/>
    <n v="36.612499999999997"/>
    <x v="0"/>
    <x v="4"/>
    <x v="306"/>
    <d v="2013-03-20T19:05:33"/>
  </r>
  <r>
    <n v="307"/>
    <s v="Grammar Revolution"/>
    <s v="Why is grammar important?"/>
    <x v="29"/>
    <n v="24490"/>
    <x v="0"/>
    <x v="0"/>
    <s v="USD"/>
    <n v="1360276801"/>
    <n v="1357684801"/>
    <b v="1"/>
    <x v="145"/>
    <b v="1"/>
    <x v="4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x v="91"/>
    <b v="1"/>
    <x v="4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x v="146"/>
    <b v="1"/>
    <x v="4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x v="17"/>
    <b v="1"/>
    <x v="4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x v="3"/>
    <b v="1"/>
    <x v="4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x v="96"/>
    <b v="1"/>
    <x v="4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x v="147"/>
    <b v="1"/>
    <x v="4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x v="148"/>
    <b v="1"/>
    <x v="4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x v="149"/>
    <b v="1"/>
    <x v="4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x v="150"/>
    <b v="1"/>
    <x v="4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x v="151"/>
    <b v="1"/>
    <x v="4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x v="4"/>
    <b v="1"/>
    <x v="4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x v="13"/>
    <b v="1"/>
    <x v="4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x v="150"/>
    <b v="1"/>
    <x v="4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x v="152"/>
    <b v="1"/>
    <x v="4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x v="153"/>
    <b v="1"/>
    <x v="4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x v="6"/>
    <b v="1"/>
    <x v="4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x v="141"/>
    <b v="1"/>
    <x v="4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x v="154"/>
    <b v="1"/>
    <x v="4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x v="155"/>
    <b v="1"/>
    <x v="4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x v="69"/>
    <b v="1"/>
    <x v="4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x v="156"/>
    <b v="1"/>
    <x v="4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x v="157"/>
    <b v="1"/>
    <x v="4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x v="158"/>
    <b v="1"/>
    <x v="4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x v="159"/>
    <b v="1"/>
    <x v="4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x v="160"/>
    <b v="1"/>
    <x v="4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x v="161"/>
    <b v="1"/>
    <x v="4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x v="50"/>
    <b v="1"/>
    <x v="4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x v="144"/>
    <b v="1"/>
    <x v="4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x v="131"/>
    <b v="1"/>
    <x v="4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x v="162"/>
    <b v="1"/>
    <x v="4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x v="163"/>
    <b v="1"/>
    <x v="4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x v="30"/>
    <b v="1"/>
    <x v="4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x v="164"/>
    <b v="1"/>
    <x v="4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x v="165"/>
    <b v="1"/>
    <x v="4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x v="166"/>
    <b v="1"/>
    <x v="4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x v="167"/>
    <b v="1"/>
    <x v="4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x v="168"/>
    <b v="1"/>
    <x v="4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x v="122"/>
    <b v="1"/>
    <x v="4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x v="101"/>
    <b v="1"/>
    <x v="4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x v="169"/>
    <b v="1"/>
    <x v="4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x v="46"/>
    <b v="1"/>
    <x v="4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x v="157"/>
    <b v="1"/>
    <x v="4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x v="170"/>
    <b v="1"/>
    <x v="4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x v="171"/>
    <b v="1"/>
    <x v="4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x v="172"/>
    <b v="1"/>
    <x v="4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x v="173"/>
    <b v="1"/>
    <x v="4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x v="60"/>
    <b v="1"/>
    <x v="4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x v="111"/>
    <b v="1"/>
    <x v="4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x v="174"/>
    <b v="1"/>
    <x v="4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x v="175"/>
    <b v="1"/>
    <x v="4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x v="176"/>
    <b v="1"/>
    <x v="4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x v="177"/>
    <b v="1"/>
    <x v="4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x v="45"/>
    <b v="1"/>
    <x v="4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x v="178"/>
    <b v="1"/>
    <x v="4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x v="48"/>
    <b v="1"/>
    <x v="4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x v="55"/>
    <b v="1"/>
    <x v="4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x v="116"/>
    <b v="1"/>
    <x v="4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x v="71"/>
    <b v="1"/>
    <x v="4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x v="179"/>
    <b v="1"/>
    <x v="4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x v="46"/>
    <b v="1"/>
    <x v="4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x v="180"/>
    <b v="1"/>
    <x v="4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x v="157"/>
    <b v="1"/>
    <x v="4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x v="68"/>
    <b v="1"/>
    <x v="4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x v="181"/>
    <b v="1"/>
    <x v="4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x v="82"/>
    <b v="1"/>
    <x v="4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x v="30"/>
    <b v="1"/>
    <x v="4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x v="49"/>
    <b v="1"/>
    <x v="4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x v="25"/>
    <b v="1"/>
    <x v="4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x v="53"/>
    <b v="1"/>
    <x v="4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x v="182"/>
    <b v="1"/>
    <x v="4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x v="183"/>
    <b v="1"/>
    <x v="4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x v="184"/>
    <b v="1"/>
    <x v="4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x v="72"/>
    <b v="1"/>
    <x v="4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x v="140"/>
    <b v="1"/>
    <x v="4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x v="19"/>
    <b v="1"/>
    <x v="4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x v="53"/>
    <b v="1"/>
    <x v="4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x v="185"/>
    <b v="1"/>
    <x v="4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x v="186"/>
    <b v="1"/>
    <x v="4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x v="62"/>
    <b v="1"/>
    <x v="4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x v="187"/>
    <b v="1"/>
    <x v="4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x v="26"/>
    <b v="1"/>
    <x v="4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x v="188"/>
    <b v="1"/>
    <x v="4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x v="25"/>
    <b v="1"/>
    <x v="4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x v="189"/>
    <b v="1"/>
    <x v="4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x v="190"/>
    <b v="1"/>
    <x v="4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x v="191"/>
    <b v="1"/>
    <x v="4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x v="133"/>
    <b v="1"/>
    <x v="4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x v="192"/>
    <b v="1"/>
    <x v="4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x v="193"/>
    <b v="1"/>
    <x v="4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x v="194"/>
    <b v="1"/>
    <x v="4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x v="85"/>
    <b v="1"/>
    <x v="4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x v="195"/>
    <b v="1"/>
    <x v="4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x v="95"/>
    <b v="1"/>
    <x v="4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x v="196"/>
    <b v="1"/>
    <x v="4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x v="68"/>
    <b v="1"/>
    <x v="4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x v="16"/>
    <b v="1"/>
    <x v="4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x v="197"/>
    <b v="1"/>
    <x v="4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x v="165"/>
    <b v="1"/>
    <x v="4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x v="2"/>
    <b v="1"/>
    <x v="4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x v="19"/>
    <b v="1"/>
    <x v="4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x v="44"/>
    <b v="1"/>
    <x v="4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x v="41"/>
    <b v="1"/>
    <x v="4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x v="63"/>
    <b v="1"/>
    <x v="4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x v="198"/>
    <b v="1"/>
    <x v="4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x v="165"/>
    <b v="1"/>
    <x v="4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x v="199"/>
    <b v="1"/>
    <x v="4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x v="200"/>
    <b v="1"/>
    <x v="4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x v="64"/>
    <b v="1"/>
    <x v="4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x v="20"/>
    <b v="1"/>
    <x v="4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x v="47"/>
    <b v="1"/>
    <x v="4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x v="201"/>
    <b v="1"/>
    <x v="4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x v="196"/>
    <b v="1"/>
    <x v="4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x v="83"/>
    <b v="0"/>
    <x v="5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x v="79"/>
    <b v="0"/>
    <x v="5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x v="8"/>
    <b v="0"/>
    <x v="5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x v="62"/>
    <b v="0"/>
    <x v="5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x v="81"/>
    <b v="0"/>
    <x v="5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x v="84"/>
    <b v="0"/>
    <x v="5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x v="22"/>
    <b v="0"/>
    <x v="5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x v="78"/>
    <b v="0"/>
    <x v="5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x v="62"/>
    <b v="0"/>
    <x v="5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x v="78"/>
    <b v="0"/>
    <x v="5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x v="81"/>
    <b v="0"/>
    <x v="5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x v="22"/>
    <b v="0"/>
    <x v="5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x v="22"/>
    <b v="0"/>
    <x v="5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x v="78"/>
    <b v="0"/>
    <x v="5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x v="84"/>
    <b v="0"/>
    <x v="5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x v="83"/>
    <b v="0"/>
    <x v="5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x v="78"/>
    <b v="0"/>
    <x v="5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x v="78"/>
    <b v="0"/>
    <x v="5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x v="202"/>
    <b v="0"/>
    <x v="5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x v="78"/>
    <b v="0"/>
    <x v="5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x v="29"/>
    <b v="0"/>
    <x v="5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x v="78"/>
    <b v="0"/>
    <x v="5"/>
    <n v="0"/>
    <e v="#DIV/0!"/>
    <x v="0"/>
    <x v="5"/>
    <x v="441"/>
    <d v="2013-11-02T19:03:16"/>
  </r>
  <r>
    <n v="442"/>
    <s v="The Paranormal Idiot"/>
    <s v="Doomsday is here"/>
    <x v="73"/>
    <n v="6691"/>
    <x v="2"/>
    <x v="0"/>
    <s v="USD"/>
    <n v="1424380783"/>
    <n v="1421788783"/>
    <b v="0"/>
    <x v="57"/>
    <b v="0"/>
    <x v="5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x v="84"/>
    <b v="0"/>
    <x v="5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x v="29"/>
    <b v="0"/>
    <x v="5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x v="84"/>
    <b v="0"/>
    <x v="5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x v="38"/>
    <b v="0"/>
    <x v="5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x v="29"/>
    <b v="0"/>
    <x v="5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x v="80"/>
    <b v="0"/>
    <x v="5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x v="81"/>
    <b v="0"/>
    <x v="5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x v="63"/>
    <b v="0"/>
    <x v="5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x v="78"/>
    <b v="0"/>
    <x v="5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x v="8"/>
    <b v="0"/>
    <x v="5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x v="84"/>
    <b v="0"/>
    <x v="5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x v="81"/>
    <b v="0"/>
    <x v="5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x v="84"/>
    <b v="0"/>
    <x v="5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x v="83"/>
    <b v="0"/>
    <x v="5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x v="78"/>
    <b v="0"/>
    <x v="5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x v="72"/>
    <b v="0"/>
    <x v="5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x v="29"/>
    <b v="0"/>
    <x v="5"/>
    <n v="6.4102564102564097E-2"/>
    <n v="25"/>
    <x v="0"/>
    <x v="5"/>
    <x v="459"/>
    <d v="2011-11-13T16:22:07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x v="84"/>
    <b v="0"/>
    <x v="5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x v="78"/>
    <b v="0"/>
    <x v="5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x v="78"/>
    <b v="0"/>
    <x v="5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x v="202"/>
    <b v="0"/>
    <x v="5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x v="29"/>
    <b v="0"/>
    <x v="5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x v="22"/>
    <b v="0"/>
    <x v="5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x v="81"/>
    <b v="0"/>
    <x v="5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x v="70"/>
    <b v="0"/>
    <x v="5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x v="78"/>
    <b v="0"/>
    <x v="5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x v="78"/>
    <b v="0"/>
    <x v="5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x v="84"/>
    <b v="0"/>
    <x v="5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x v="203"/>
    <b v="0"/>
    <x v="5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x v="81"/>
    <b v="0"/>
    <x v="5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x v="25"/>
    <b v="0"/>
    <x v="5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x v="29"/>
    <b v="0"/>
    <x v="5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x v="78"/>
    <b v="0"/>
    <x v="5"/>
    <n v="0"/>
    <e v="#DIV/0!"/>
    <x v="0"/>
    <x v="5"/>
    <x v="475"/>
    <d v="2015-05-06T02:04:03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x v="204"/>
    <b v="0"/>
    <x v="5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x v="78"/>
    <b v="0"/>
    <x v="5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x v="78"/>
    <b v="0"/>
    <x v="5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x v="165"/>
    <b v="0"/>
    <x v="5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x v="205"/>
    <b v="0"/>
    <x v="5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x v="64"/>
    <b v="0"/>
    <x v="5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x v="29"/>
    <b v="0"/>
    <x v="5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x v="206"/>
    <b v="0"/>
    <x v="5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x v="202"/>
    <b v="0"/>
    <x v="5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x v="207"/>
    <b v="0"/>
    <x v="5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x v="29"/>
    <b v="0"/>
    <x v="5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x v="78"/>
    <b v="0"/>
    <x v="5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x v="78"/>
    <b v="0"/>
    <x v="5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x v="83"/>
    <b v="0"/>
    <x v="5"/>
    <n v="0.28667813379201834"/>
    <n v="71.666666666666671"/>
    <x v="0"/>
    <x v="5"/>
    <x v="489"/>
    <d v="2012-01-05T11:33:00"/>
  </r>
  <r>
    <n v="490"/>
    <s v="PROJECT IS CANCELLED"/>
    <s v="Cancelled"/>
    <x v="28"/>
    <n v="0"/>
    <x v="2"/>
    <x v="0"/>
    <s v="USD"/>
    <n v="1345677285"/>
    <n v="1343085285"/>
    <b v="0"/>
    <x v="78"/>
    <b v="0"/>
    <x v="5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x v="78"/>
    <b v="0"/>
    <x v="5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x v="78"/>
    <b v="0"/>
    <x v="5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x v="78"/>
    <b v="0"/>
    <x v="5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x v="83"/>
    <b v="0"/>
    <x v="5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x v="78"/>
    <b v="0"/>
    <x v="5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x v="29"/>
    <b v="0"/>
    <x v="5"/>
    <n v="1.6666666666666668E-3"/>
    <n v="1"/>
    <x v="0"/>
    <x v="5"/>
    <x v="496"/>
    <d v="2014-02-10T22:21:14"/>
  </r>
  <r>
    <n v="497"/>
    <s v="Galaxy Probe Kids"/>
    <s v="live-action/animated series pilot."/>
    <x v="140"/>
    <n v="30"/>
    <x v="2"/>
    <x v="0"/>
    <s v="USD"/>
    <n v="1419483600"/>
    <n v="1414889665"/>
    <b v="0"/>
    <x v="83"/>
    <b v="0"/>
    <x v="5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x v="19"/>
    <b v="0"/>
    <x v="5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x v="55"/>
    <b v="0"/>
    <x v="5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x v="80"/>
    <b v="0"/>
    <x v="5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x v="78"/>
    <b v="0"/>
    <x v="5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x v="80"/>
    <b v="0"/>
    <x v="5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x v="82"/>
    <b v="0"/>
    <x v="5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x v="81"/>
    <b v="0"/>
    <x v="5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x v="25"/>
    <b v="0"/>
    <x v="5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x v="29"/>
    <b v="0"/>
    <x v="5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x v="73"/>
    <b v="0"/>
    <x v="5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x v="83"/>
    <b v="0"/>
    <x v="5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x v="29"/>
    <b v="0"/>
    <x v="5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x v="78"/>
    <b v="0"/>
    <x v="5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x v="81"/>
    <b v="0"/>
    <x v="5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x v="84"/>
    <b v="0"/>
    <x v="5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x v="32"/>
    <b v="0"/>
    <x v="5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x v="83"/>
    <b v="0"/>
    <x v="5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x v="69"/>
    <b v="0"/>
    <x v="5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x v="78"/>
    <b v="0"/>
    <x v="5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x v="83"/>
    <b v="0"/>
    <x v="5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x v="78"/>
    <b v="0"/>
    <x v="5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x v="16"/>
    <b v="0"/>
    <x v="5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x v="69"/>
    <b v="1"/>
    <x v="6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x v="66"/>
    <b v="1"/>
    <x v="6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x v="162"/>
    <b v="1"/>
    <x v="6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x v="87"/>
    <b v="1"/>
    <x v="6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x v="208"/>
    <b v="1"/>
    <x v="6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x v="8"/>
    <b v="1"/>
    <x v="6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x v="23"/>
    <b v="1"/>
    <x v="6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x v="150"/>
    <b v="1"/>
    <x v="6"/>
    <n v="100.85"/>
    <n v="63.829113924050631"/>
    <x v="1"/>
    <x v="6"/>
    <x v="527"/>
    <d v="2017-02-17T16:05:00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x v="209"/>
    <b v="1"/>
    <x v="6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x v="59"/>
    <b v="1"/>
    <x v="6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x v="60"/>
    <b v="1"/>
    <x v="6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x v="162"/>
    <b v="1"/>
    <x v="6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x v="210"/>
    <b v="1"/>
    <x v="6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x v="57"/>
    <b v="1"/>
    <x v="6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x v="53"/>
    <b v="1"/>
    <x v="6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x v="211"/>
    <b v="1"/>
    <x v="6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x v="70"/>
    <b v="1"/>
    <x v="6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x v="211"/>
    <b v="1"/>
    <x v="6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x v="65"/>
    <b v="1"/>
    <x v="6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x v="9"/>
    <b v="1"/>
    <x v="6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x v="29"/>
    <b v="0"/>
    <x v="7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x v="29"/>
    <b v="0"/>
    <x v="7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x v="29"/>
    <b v="0"/>
    <x v="7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x v="84"/>
    <b v="0"/>
    <x v="7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x v="84"/>
    <b v="0"/>
    <x v="7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x v="69"/>
    <b v="0"/>
    <x v="7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x v="84"/>
    <b v="0"/>
    <x v="7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x v="78"/>
    <b v="0"/>
    <x v="7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x v="29"/>
    <b v="0"/>
    <x v="7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x v="22"/>
    <b v="0"/>
    <x v="7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x v="80"/>
    <b v="0"/>
    <x v="7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x v="33"/>
    <b v="0"/>
    <x v="7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x v="78"/>
    <b v="0"/>
    <x v="7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x v="79"/>
    <b v="0"/>
    <x v="7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x v="19"/>
    <b v="0"/>
    <x v="7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x v="78"/>
    <b v="0"/>
    <x v="7"/>
    <n v="0"/>
    <e v="#DIV/0!"/>
    <x v="2"/>
    <x v="7"/>
    <x v="555"/>
    <d v="2016-06-12T08:29:03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x v="29"/>
    <b v="0"/>
    <x v="7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x v="9"/>
    <b v="0"/>
    <x v="7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x v="78"/>
    <b v="0"/>
    <x v="7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x v="29"/>
    <b v="0"/>
    <x v="7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x v="83"/>
    <b v="0"/>
    <x v="7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x v="84"/>
    <b v="0"/>
    <x v="7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x v="78"/>
    <b v="0"/>
    <x v="7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x v="84"/>
    <b v="0"/>
    <x v="7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x v="29"/>
    <b v="0"/>
    <x v="7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x v="78"/>
    <b v="0"/>
    <x v="7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x v="29"/>
    <b v="0"/>
    <x v="7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x v="78"/>
    <b v="0"/>
    <x v="7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x v="81"/>
    <b v="0"/>
    <x v="7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x v="29"/>
    <b v="0"/>
    <x v="7"/>
    <n v="0.8"/>
    <n v="20"/>
    <x v="2"/>
    <x v="7"/>
    <x v="569"/>
    <d v="2016-01-01T20:20:12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x v="29"/>
    <b v="0"/>
    <x v="7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x v="84"/>
    <b v="0"/>
    <x v="7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x v="78"/>
    <b v="0"/>
    <x v="7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x v="82"/>
    <b v="0"/>
    <x v="7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x v="80"/>
    <b v="0"/>
    <x v="7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x v="80"/>
    <b v="0"/>
    <x v="7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x v="29"/>
    <b v="0"/>
    <x v="7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x v="29"/>
    <b v="0"/>
    <x v="7"/>
    <n v="0.2"/>
    <n v="10"/>
    <x v="2"/>
    <x v="7"/>
    <x v="577"/>
    <d v="2016-05-20T14:08:22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x v="63"/>
    <b v="0"/>
    <x v="7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x v="81"/>
    <b v="0"/>
    <x v="7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x v="29"/>
    <b v="0"/>
    <x v="7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x v="78"/>
    <b v="0"/>
    <x v="7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x v="78"/>
    <b v="0"/>
    <x v="7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x v="29"/>
    <b v="0"/>
    <x v="7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x v="84"/>
    <b v="0"/>
    <x v="7"/>
    <n v="1"/>
    <n v="5"/>
    <x v="2"/>
    <x v="7"/>
    <x v="584"/>
    <d v="2015-03-16T16:11:56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x v="78"/>
    <b v="0"/>
    <x v="7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x v="80"/>
    <b v="0"/>
    <x v="7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x v="63"/>
    <b v="0"/>
    <x v="7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x v="84"/>
    <b v="0"/>
    <x v="7"/>
    <n v="3.3444444444444441"/>
    <n v="150.5"/>
    <x v="2"/>
    <x v="7"/>
    <x v="588"/>
    <d v="2016-11-17T19:28:06"/>
  </r>
  <r>
    <n v="589"/>
    <s v="Get Neighborly"/>
    <s v="Services closer than you think..."/>
    <x v="51"/>
    <n v="1"/>
    <x v="2"/>
    <x v="0"/>
    <s v="USD"/>
    <n v="1436366699"/>
    <n v="1435070699"/>
    <b v="0"/>
    <x v="29"/>
    <b v="0"/>
    <x v="7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x v="82"/>
    <b v="0"/>
    <x v="7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x v="84"/>
    <b v="0"/>
    <x v="7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x v="29"/>
    <b v="0"/>
    <x v="7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x v="63"/>
    <b v="0"/>
    <x v="7"/>
    <n v="23"/>
    <n v="16.428571428571427"/>
    <x v="2"/>
    <x v="7"/>
    <x v="593"/>
    <d v="2015-04-06T15:15:45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x v="84"/>
    <b v="0"/>
    <x v="7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x v="22"/>
    <b v="0"/>
    <x v="7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x v="84"/>
    <b v="0"/>
    <x v="7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x v="84"/>
    <b v="0"/>
    <x v="7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x v="63"/>
    <b v="0"/>
    <x v="7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x v="84"/>
    <b v="0"/>
    <x v="7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x v="29"/>
    <b v="0"/>
    <x v="7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x v="79"/>
    <b v="0"/>
    <x v="7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x v="78"/>
    <b v="0"/>
    <x v="7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x v="62"/>
    <b v="0"/>
    <x v="7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x v="78"/>
    <b v="0"/>
    <x v="7"/>
    <n v="0"/>
    <e v="#DIV/0!"/>
    <x v="2"/>
    <x v="7"/>
    <x v="604"/>
    <d v="2014-08-28T00:50:56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x v="22"/>
    <b v="0"/>
    <x v="7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x v="29"/>
    <b v="0"/>
    <x v="7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x v="78"/>
    <b v="0"/>
    <x v="7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x v="81"/>
    <b v="0"/>
    <x v="7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x v="29"/>
    <b v="0"/>
    <x v="7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x v="78"/>
    <b v="0"/>
    <x v="7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x v="78"/>
    <b v="0"/>
    <x v="7"/>
    <n v="0"/>
    <e v="#DIV/0!"/>
    <x v="2"/>
    <x v="7"/>
    <x v="611"/>
    <d v="2016-01-19T13:27:1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x v="78"/>
    <b v="0"/>
    <x v="7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x v="212"/>
    <b v="0"/>
    <x v="7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x v="78"/>
    <b v="0"/>
    <x v="7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x v="78"/>
    <b v="0"/>
    <x v="7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x v="78"/>
    <b v="0"/>
    <x v="7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x v="83"/>
    <b v="0"/>
    <x v="7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x v="78"/>
    <b v="0"/>
    <x v="7"/>
    <n v="0"/>
    <e v="#DIV/0!"/>
    <x v="2"/>
    <x v="7"/>
    <x v="618"/>
    <d v="2015-12-09T19:26:43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x v="29"/>
    <b v="0"/>
    <x v="7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x v="29"/>
    <b v="0"/>
    <x v="7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x v="83"/>
    <b v="0"/>
    <x v="7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x v="82"/>
    <b v="0"/>
    <x v="7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x v="78"/>
    <b v="0"/>
    <x v="7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x v="78"/>
    <b v="0"/>
    <x v="7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x v="78"/>
    <b v="0"/>
    <x v="7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x v="70"/>
    <b v="0"/>
    <x v="7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x v="29"/>
    <b v="0"/>
    <x v="7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x v="78"/>
    <b v="0"/>
    <x v="7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x v="83"/>
    <b v="0"/>
    <x v="7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x v="29"/>
    <b v="0"/>
    <x v="7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x v="82"/>
    <b v="0"/>
    <x v="7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x v="78"/>
    <b v="0"/>
    <x v="7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x v="20"/>
    <b v="0"/>
    <x v="7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x v="29"/>
    <b v="0"/>
    <x v="7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x v="29"/>
    <b v="0"/>
    <x v="7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x v="29"/>
    <b v="0"/>
    <x v="7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x v="78"/>
    <b v="0"/>
    <x v="7"/>
    <n v="0"/>
    <e v="#DIV/0!"/>
    <x v="2"/>
    <x v="7"/>
    <x v="637"/>
    <d v="2017-02-25T23:04:00"/>
  </r>
  <r>
    <n v="638"/>
    <s v="W (Canceled)"/>
    <s v="O0"/>
    <x v="61"/>
    <n v="18"/>
    <x v="1"/>
    <x v="12"/>
    <s v="EUR"/>
    <n v="1490447662"/>
    <n v="1485267262"/>
    <b v="0"/>
    <x v="79"/>
    <b v="0"/>
    <x v="7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x v="29"/>
    <b v="0"/>
    <x v="7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x v="84"/>
    <b v="1"/>
    <x v="8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x v="213"/>
    <b v="1"/>
    <x v="8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x v="214"/>
    <b v="1"/>
    <x v="8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x v="215"/>
    <b v="1"/>
    <x v="8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x v="216"/>
    <b v="1"/>
    <x v="8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x v="186"/>
    <b v="1"/>
    <x v="8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x v="74"/>
    <b v="1"/>
    <x v="8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x v="57"/>
    <b v="1"/>
    <x v="8"/>
    <n v="107.05"/>
    <n v="125.94117647058823"/>
    <x v="2"/>
    <x v="8"/>
    <x v="647"/>
    <d v="2016-03-17T17:25:49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x v="74"/>
    <b v="1"/>
    <x v="8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x v="141"/>
    <b v="1"/>
    <x v="8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x v="53"/>
    <b v="1"/>
    <x v="8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x v="217"/>
    <b v="1"/>
    <x v="8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x v="33"/>
    <b v="1"/>
    <x v="8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x v="218"/>
    <b v="1"/>
    <x v="8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x v="219"/>
    <b v="1"/>
    <x v="8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x v="220"/>
    <b v="1"/>
    <x v="8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x v="45"/>
    <b v="1"/>
    <x v="8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x v="221"/>
    <b v="1"/>
    <x v="8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x v="222"/>
    <b v="1"/>
    <x v="8"/>
    <n v="104.46206037108834"/>
    <n v="109.33695652173913"/>
    <x v="2"/>
    <x v="8"/>
    <x v="658"/>
    <d v="2015-07-26T18:00:00"/>
  </r>
  <r>
    <n v="659"/>
    <s v="Lulu Watch Designs - Apple Watch"/>
    <s v="Sync up your lifestyle"/>
    <x v="9"/>
    <n v="3017"/>
    <x v="0"/>
    <x v="0"/>
    <s v="USD"/>
    <n v="1440339295"/>
    <n v="1437747295"/>
    <b v="0"/>
    <x v="64"/>
    <b v="1"/>
    <x v="8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x v="59"/>
    <b v="0"/>
    <x v="8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x v="82"/>
    <b v="0"/>
    <x v="8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x v="80"/>
    <b v="0"/>
    <x v="8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x v="63"/>
    <b v="0"/>
    <x v="8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x v="60"/>
    <b v="0"/>
    <x v="8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x v="8"/>
    <b v="0"/>
    <x v="8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x v="80"/>
    <b v="0"/>
    <x v="8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x v="33"/>
    <b v="0"/>
    <x v="8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x v="20"/>
    <b v="0"/>
    <x v="8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x v="33"/>
    <b v="0"/>
    <x v="8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x v="223"/>
    <b v="0"/>
    <x v="8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x v="41"/>
    <b v="0"/>
    <x v="8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x v="224"/>
    <b v="0"/>
    <x v="8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x v="83"/>
    <b v="0"/>
    <x v="8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x v="84"/>
    <b v="0"/>
    <x v="8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x v="55"/>
    <b v="0"/>
    <x v="8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x v="54"/>
    <b v="0"/>
    <x v="8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x v="93"/>
    <b v="0"/>
    <x v="8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x v="57"/>
    <b v="0"/>
    <x v="8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x v="225"/>
    <b v="0"/>
    <x v="8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x v="135"/>
    <b v="0"/>
    <x v="8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x v="29"/>
    <b v="0"/>
    <x v="8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x v="80"/>
    <b v="0"/>
    <x v="8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x v="83"/>
    <b v="0"/>
    <x v="8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x v="125"/>
    <b v="0"/>
    <x v="8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x v="73"/>
    <b v="0"/>
    <x v="8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x v="78"/>
    <b v="0"/>
    <x v="8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x v="79"/>
    <b v="0"/>
    <x v="8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x v="17"/>
    <b v="0"/>
    <x v="8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x v="226"/>
    <b v="0"/>
    <x v="8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x v="69"/>
    <b v="0"/>
    <x v="8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x v="73"/>
    <b v="0"/>
    <x v="8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x v="227"/>
    <b v="0"/>
    <x v="8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x v="228"/>
    <b v="0"/>
    <x v="8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x v="63"/>
    <b v="0"/>
    <x v="8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x v="63"/>
    <b v="0"/>
    <x v="8"/>
    <n v="1.06"/>
    <n v="90.857142857142861"/>
    <x v="2"/>
    <x v="8"/>
    <x v="695"/>
    <d v="2014-10-31T12:30:20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x v="29"/>
    <b v="0"/>
    <x v="8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x v="229"/>
    <b v="0"/>
    <x v="8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x v="60"/>
    <b v="0"/>
    <x v="8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x v="230"/>
    <b v="0"/>
    <x v="8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x v="162"/>
    <b v="0"/>
    <x v="8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x v="64"/>
    <b v="0"/>
    <x v="8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x v="77"/>
    <b v="0"/>
    <x v="8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x v="63"/>
    <b v="0"/>
    <x v="8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x v="80"/>
    <b v="0"/>
    <x v="8"/>
    <n v="0.87454545454545463"/>
    <n v="120.25"/>
    <x v="2"/>
    <x v="8"/>
    <x v="704"/>
    <d v="2017-02-20T04:37:4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x v="81"/>
    <b v="0"/>
    <x v="8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x v="78"/>
    <b v="0"/>
    <x v="8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x v="231"/>
    <b v="0"/>
    <x v="8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x v="232"/>
    <b v="0"/>
    <x v="8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x v="84"/>
    <b v="0"/>
    <x v="8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x v="78"/>
    <b v="0"/>
    <x v="8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x v="233"/>
    <b v="0"/>
    <x v="8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x v="80"/>
    <b v="0"/>
    <x v="8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x v="29"/>
    <b v="0"/>
    <x v="8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x v="33"/>
    <b v="0"/>
    <x v="8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x v="8"/>
    <b v="0"/>
    <x v="8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x v="38"/>
    <b v="0"/>
    <x v="8"/>
    <n v="10.214285714285715"/>
    <n v="44.6875"/>
    <x v="2"/>
    <x v="8"/>
    <x v="716"/>
    <d v="2014-12-01T00:00:00"/>
  </r>
  <r>
    <n v="717"/>
    <s v="cool air belt"/>
    <s v="Cool air flowing under clothing keeps you cool."/>
    <x v="57"/>
    <n v="305"/>
    <x v="2"/>
    <x v="0"/>
    <s v="USD"/>
    <n v="1409949002"/>
    <n v="1407357002"/>
    <b v="0"/>
    <x v="80"/>
    <b v="0"/>
    <x v="8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x v="80"/>
    <b v="0"/>
    <x v="8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x v="73"/>
    <b v="0"/>
    <x v="8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x v="14"/>
    <b v="1"/>
    <x v="9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x v="46"/>
    <b v="1"/>
    <x v="9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x v="234"/>
    <b v="1"/>
    <x v="9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x v="61"/>
    <b v="1"/>
    <x v="9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x v="235"/>
    <b v="1"/>
    <x v="9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x v="205"/>
    <b v="1"/>
    <x v="9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x v="2"/>
    <b v="1"/>
    <x v="9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x v="184"/>
    <b v="1"/>
    <x v="9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x v="208"/>
    <b v="1"/>
    <x v="9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x v="148"/>
    <b v="1"/>
    <x v="9"/>
    <n v="130.65"/>
    <n v="43.55"/>
    <x v="3"/>
    <x v="9"/>
    <x v="729"/>
    <d v="2012-09-19T04:27:41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x v="236"/>
    <b v="1"/>
    <x v="9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x v="26"/>
    <b v="1"/>
    <x v="9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x v="62"/>
    <b v="1"/>
    <x v="9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x v="39"/>
    <b v="1"/>
    <x v="9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x v="7"/>
    <b v="1"/>
    <x v="9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x v="194"/>
    <b v="1"/>
    <x v="9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x v="52"/>
    <b v="1"/>
    <x v="9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x v="52"/>
    <b v="1"/>
    <x v="9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x v="14"/>
    <b v="1"/>
    <x v="9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x v="237"/>
    <b v="1"/>
    <x v="9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x v="10"/>
    <b v="1"/>
    <x v="9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x v="225"/>
    <b v="1"/>
    <x v="9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x v="23"/>
    <b v="1"/>
    <x v="9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x v="41"/>
    <b v="1"/>
    <x v="9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x v="95"/>
    <b v="1"/>
    <x v="9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x v="142"/>
    <b v="1"/>
    <x v="9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x v="174"/>
    <b v="1"/>
    <x v="9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x v="165"/>
    <b v="1"/>
    <x v="9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x v="34"/>
    <b v="1"/>
    <x v="9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x v="238"/>
    <b v="1"/>
    <x v="9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x v="211"/>
    <b v="1"/>
    <x v="9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x v="95"/>
    <b v="1"/>
    <x v="9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x v="217"/>
    <b v="1"/>
    <x v="9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x v="55"/>
    <b v="1"/>
    <x v="9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x v="72"/>
    <b v="1"/>
    <x v="9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x v="32"/>
    <b v="1"/>
    <x v="9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x v="19"/>
    <b v="1"/>
    <x v="9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x v="59"/>
    <b v="1"/>
    <x v="9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x v="10"/>
    <b v="1"/>
    <x v="9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x v="221"/>
    <b v="1"/>
    <x v="9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x v="78"/>
    <b v="0"/>
    <x v="10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x v="79"/>
    <b v="0"/>
    <x v="10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x v="78"/>
    <b v="0"/>
    <x v="10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x v="29"/>
    <b v="0"/>
    <x v="10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x v="78"/>
    <b v="0"/>
    <x v="10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x v="34"/>
    <b v="0"/>
    <x v="10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x v="78"/>
    <b v="0"/>
    <x v="10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x v="83"/>
    <b v="0"/>
    <x v="10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x v="78"/>
    <b v="0"/>
    <x v="10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x v="47"/>
    <b v="0"/>
    <x v="10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x v="78"/>
    <b v="0"/>
    <x v="10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x v="29"/>
    <b v="0"/>
    <x v="10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x v="29"/>
    <b v="0"/>
    <x v="10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x v="84"/>
    <b v="0"/>
    <x v="10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x v="82"/>
    <b v="0"/>
    <x v="10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x v="81"/>
    <b v="0"/>
    <x v="10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x v="7"/>
    <b v="0"/>
    <x v="10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x v="83"/>
    <b v="0"/>
    <x v="10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x v="29"/>
    <b v="0"/>
    <x v="10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x v="79"/>
    <b v="0"/>
    <x v="10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x v="74"/>
    <b v="1"/>
    <x v="11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x v="20"/>
    <b v="1"/>
    <x v="11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x v="25"/>
    <b v="1"/>
    <x v="11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x v="2"/>
    <b v="1"/>
    <x v="11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x v="73"/>
    <b v="1"/>
    <x v="11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x v="60"/>
    <b v="1"/>
    <x v="11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x v="34"/>
    <b v="1"/>
    <x v="11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x v="57"/>
    <b v="1"/>
    <x v="11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x v="69"/>
    <b v="1"/>
    <x v="11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x v="25"/>
    <b v="1"/>
    <x v="11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x v="239"/>
    <b v="1"/>
    <x v="11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x v="130"/>
    <b v="1"/>
    <x v="11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x v="65"/>
    <b v="1"/>
    <x v="11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x v="58"/>
    <b v="1"/>
    <x v="11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x v="28"/>
    <b v="1"/>
    <x v="11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x v="192"/>
    <b v="1"/>
    <x v="11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x v="240"/>
    <b v="1"/>
    <x v="11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x v="26"/>
    <b v="1"/>
    <x v="11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x v="45"/>
    <b v="1"/>
    <x v="11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x v="33"/>
    <b v="1"/>
    <x v="11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x v="66"/>
    <b v="1"/>
    <x v="11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x v="13"/>
    <b v="1"/>
    <x v="11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x v="11"/>
    <b v="1"/>
    <x v="11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x v="44"/>
    <b v="1"/>
    <x v="11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x v="59"/>
    <b v="1"/>
    <x v="11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x v="241"/>
    <b v="1"/>
    <x v="11"/>
    <n v="105"/>
    <n v="58.333333333333336"/>
    <x v="4"/>
    <x v="11"/>
    <x v="805"/>
    <d v="2011-07-16T23:00:00"/>
  </r>
  <r>
    <n v="806"/>
    <s v="Golden Animals NEW Album!"/>
    <s v="Help Golden Animals finish their NEW Album!"/>
    <x v="6"/>
    <n v="8355"/>
    <x v="0"/>
    <x v="0"/>
    <s v="USD"/>
    <n v="1315413339"/>
    <n v="1312821339"/>
    <b v="0"/>
    <x v="26"/>
    <b v="1"/>
    <x v="11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x v="7"/>
    <b v="1"/>
    <x v="11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x v="68"/>
    <b v="1"/>
    <x v="11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x v="47"/>
    <b v="1"/>
    <x v="11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x v="74"/>
    <b v="1"/>
    <x v="11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x v="8"/>
    <b v="1"/>
    <x v="11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x v="51"/>
    <b v="1"/>
    <x v="11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x v="93"/>
    <b v="1"/>
    <x v="11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x v="33"/>
    <b v="1"/>
    <x v="11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x v="68"/>
    <b v="1"/>
    <x v="11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x v="242"/>
    <b v="1"/>
    <x v="11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x v="23"/>
    <b v="1"/>
    <x v="11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x v="10"/>
    <b v="1"/>
    <x v="11"/>
    <n v="155.71428571428572"/>
    <n v="28.684210526315791"/>
    <x v="4"/>
    <x v="11"/>
    <x v="818"/>
    <d v="2012-08-07T17:01:00"/>
  </r>
  <r>
    <n v="819"/>
    <s v="Winter Tour"/>
    <s v="We are touring the Southeast in support of our new EP"/>
    <x v="44"/>
    <n v="435"/>
    <x v="0"/>
    <x v="0"/>
    <s v="USD"/>
    <n v="1387601040"/>
    <n v="1386806254"/>
    <b v="0"/>
    <x v="25"/>
    <b v="1"/>
    <x v="11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x v="44"/>
    <b v="1"/>
    <x v="11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x v="76"/>
    <b v="1"/>
    <x v="11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x v="50"/>
    <b v="1"/>
    <x v="11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x v="51"/>
    <b v="1"/>
    <x v="11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x v="241"/>
    <b v="1"/>
    <x v="11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x v="221"/>
    <b v="1"/>
    <x v="11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x v="72"/>
    <b v="1"/>
    <x v="11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x v="202"/>
    <b v="1"/>
    <x v="11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x v="44"/>
    <b v="1"/>
    <x v="11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x v="38"/>
    <b v="1"/>
    <x v="11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x v="58"/>
    <b v="1"/>
    <x v="11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x v="9"/>
    <b v="1"/>
    <x v="11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x v="243"/>
    <b v="1"/>
    <x v="11"/>
    <n v="100.60706666666665"/>
    <n v="97.993896103896105"/>
    <x v="4"/>
    <x v="11"/>
    <x v="832"/>
    <d v="2012-01-21T08:13:00"/>
  </r>
  <r>
    <n v="833"/>
    <s v="Ragman Rolls"/>
    <s v="This is an American rock album."/>
    <x v="12"/>
    <n v="6100"/>
    <x v="0"/>
    <x v="0"/>
    <s v="USD"/>
    <n v="1397941475"/>
    <n v="1395349475"/>
    <b v="0"/>
    <x v="14"/>
    <b v="1"/>
    <x v="11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x v="11"/>
    <b v="1"/>
    <x v="11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x v="244"/>
    <b v="1"/>
    <x v="11"/>
    <n v="117.25000000000001"/>
    <n v="58.625"/>
    <x v="4"/>
    <x v="11"/>
    <x v="835"/>
    <d v="2012-05-19T03:00:00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x v="67"/>
    <b v="1"/>
    <x v="11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x v="95"/>
    <b v="1"/>
    <x v="11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x v="42"/>
    <b v="1"/>
    <x v="11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x v="93"/>
    <b v="1"/>
    <x v="11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x v="245"/>
    <b v="1"/>
    <x v="12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x v="225"/>
    <b v="1"/>
    <x v="12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x v="70"/>
    <b v="1"/>
    <x v="12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x v="246"/>
    <b v="1"/>
    <x v="12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x v="180"/>
    <b v="1"/>
    <x v="12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x v="247"/>
    <b v="1"/>
    <x v="12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x v="5"/>
    <b v="1"/>
    <x v="12"/>
    <n v="122.00090909090908"/>
    <n v="28.553404255319148"/>
    <x v="4"/>
    <x v="12"/>
    <x v="846"/>
    <d v="2014-03-10T14:00:00"/>
  </r>
  <r>
    <n v="847"/>
    <s v="CENTROPYMUSIC"/>
    <s v="MUSIC WITH MEANING!  MUSIC THAT MATTERS!!!"/>
    <x v="185"/>
    <n v="10"/>
    <x v="0"/>
    <x v="0"/>
    <s v="USD"/>
    <n v="1436555376"/>
    <n v="1433963376"/>
    <b v="0"/>
    <x v="29"/>
    <b v="1"/>
    <x v="12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x v="38"/>
    <b v="1"/>
    <x v="12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x v="248"/>
    <b v="1"/>
    <x v="12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x v="182"/>
    <b v="1"/>
    <x v="12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x v="16"/>
    <b v="1"/>
    <x v="12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x v="95"/>
    <b v="1"/>
    <x v="12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x v="73"/>
    <b v="1"/>
    <x v="12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x v="249"/>
    <b v="1"/>
    <x v="12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x v="5"/>
    <b v="1"/>
    <x v="12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x v="33"/>
    <b v="1"/>
    <x v="12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x v="54"/>
    <b v="1"/>
    <x v="12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x v="88"/>
    <b v="1"/>
    <x v="12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x v="15"/>
    <b v="1"/>
    <x v="12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x v="53"/>
    <b v="0"/>
    <x v="13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x v="84"/>
    <b v="0"/>
    <x v="13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x v="80"/>
    <b v="0"/>
    <x v="13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x v="81"/>
    <b v="0"/>
    <x v="13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x v="1"/>
    <b v="0"/>
    <x v="13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x v="84"/>
    <b v="0"/>
    <x v="13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x v="202"/>
    <b v="0"/>
    <x v="13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x v="202"/>
    <b v="0"/>
    <x v="13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x v="29"/>
    <b v="0"/>
    <x v="13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x v="83"/>
    <b v="0"/>
    <x v="13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x v="81"/>
    <b v="0"/>
    <x v="13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x v="8"/>
    <b v="0"/>
    <x v="13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x v="84"/>
    <b v="0"/>
    <x v="13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x v="81"/>
    <b v="0"/>
    <x v="13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x v="64"/>
    <b v="0"/>
    <x v="13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x v="78"/>
    <b v="0"/>
    <x v="13"/>
    <n v="0"/>
    <e v="#DIV/0!"/>
    <x v="4"/>
    <x v="13"/>
    <x v="875"/>
    <d v="2015-09-21T17:22:11"/>
  </r>
  <r>
    <n v="876"/>
    <s v="Sound Of Dobells"/>
    <s v="What was the greatest record shop ever?  DOBELLS!"/>
    <x v="189"/>
    <n v="1286"/>
    <x v="2"/>
    <x v="1"/>
    <s v="GBP"/>
    <n v="1359978927"/>
    <n v="1357127727"/>
    <b v="0"/>
    <x v="43"/>
    <b v="0"/>
    <x v="13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x v="60"/>
    <b v="0"/>
    <x v="13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x v="84"/>
    <b v="0"/>
    <x v="13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x v="209"/>
    <b v="0"/>
    <x v="13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x v="22"/>
    <b v="0"/>
    <x v="14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x v="29"/>
    <b v="0"/>
    <x v="14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x v="25"/>
    <b v="0"/>
    <x v="14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x v="54"/>
    <b v="0"/>
    <x v="14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x v="84"/>
    <b v="0"/>
    <x v="14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x v="64"/>
    <b v="0"/>
    <x v="14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x v="63"/>
    <b v="0"/>
    <x v="14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x v="78"/>
    <b v="0"/>
    <x v="14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x v="80"/>
    <b v="0"/>
    <x v="14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x v="58"/>
    <b v="0"/>
    <x v="14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x v="80"/>
    <b v="0"/>
    <x v="14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x v="82"/>
    <b v="0"/>
    <x v="14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x v="57"/>
    <b v="0"/>
    <x v="14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x v="81"/>
    <b v="0"/>
    <x v="14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x v="28"/>
    <b v="0"/>
    <x v="14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x v="63"/>
    <b v="0"/>
    <x v="14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x v="250"/>
    <b v="0"/>
    <x v="14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x v="78"/>
    <b v="0"/>
    <x v="14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x v="84"/>
    <b v="0"/>
    <x v="14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x v="22"/>
    <b v="0"/>
    <x v="14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x v="84"/>
    <b v="0"/>
    <x v="13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x v="78"/>
    <b v="0"/>
    <x v="13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x v="83"/>
    <b v="0"/>
    <x v="13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x v="80"/>
    <b v="0"/>
    <x v="13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x v="83"/>
    <b v="0"/>
    <x v="13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x v="79"/>
    <b v="0"/>
    <x v="13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x v="78"/>
    <b v="0"/>
    <x v="13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x v="78"/>
    <b v="0"/>
    <x v="13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x v="78"/>
    <b v="0"/>
    <x v="13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x v="22"/>
    <b v="0"/>
    <x v="13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x v="81"/>
    <b v="0"/>
    <x v="13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x v="78"/>
    <b v="0"/>
    <x v="13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x v="84"/>
    <b v="0"/>
    <x v="13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x v="54"/>
    <b v="0"/>
    <x v="13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x v="78"/>
    <b v="0"/>
    <x v="13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x v="82"/>
    <b v="0"/>
    <x v="13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x v="78"/>
    <b v="0"/>
    <x v="13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x v="29"/>
    <b v="0"/>
    <x v="13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x v="73"/>
    <b v="0"/>
    <x v="13"/>
    <n v="5.0256410256410255"/>
    <n v="19.600000000000001"/>
    <x v="4"/>
    <x v="13"/>
    <x v="918"/>
    <d v="2014-12-01T22:59:21"/>
  </r>
  <r>
    <n v="919"/>
    <s v="Jazz CD:  Out of The Blue"/>
    <s v="Cool jazz with a New Orleans flavor."/>
    <x v="22"/>
    <n v="100"/>
    <x v="2"/>
    <x v="0"/>
    <s v="USD"/>
    <n v="1355930645"/>
    <n v="1352906645"/>
    <b v="0"/>
    <x v="29"/>
    <b v="0"/>
    <x v="13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x v="78"/>
    <b v="0"/>
    <x v="13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x v="9"/>
    <b v="0"/>
    <x v="13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x v="209"/>
    <b v="0"/>
    <x v="13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x v="79"/>
    <b v="0"/>
    <x v="13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x v="41"/>
    <b v="0"/>
    <x v="13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x v="81"/>
    <b v="0"/>
    <x v="13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x v="78"/>
    <b v="0"/>
    <x v="13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x v="78"/>
    <b v="0"/>
    <x v="13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x v="33"/>
    <b v="0"/>
    <x v="13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x v="78"/>
    <b v="0"/>
    <x v="13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x v="81"/>
    <b v="0"/>
    <x v="13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x v="63"/>
    <b v="0"/>
    <x v="13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x v="209"/>
    <b v="0"/>
    <x v="13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x v="84"/>
    <b v="0"/>
    <x v="13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x v="209"/>
    <b v="0"/>
    <x v="13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x v="84"/>
    <b v="0"/>
    <x v="13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x v="78"/>
    <b v="0"/>
    <x v="13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x v="84"/>
    <b v="0"/>
    <x v="13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x v="29"/>
    <b v="0"/>
    <x v="13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x v="84"/>
    <b v="0"/>
    <x v="13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x v="25"/>
    <b v="0"/>
    <x v="8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x v="162"/>
    <b v="0"/>
    <x v="8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x v="38"/>
    <b v="0"/>
    <x v="8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x v="8"/>
    <b v="0"/>
    <x v="8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x v="93"/>
    <b v="0"/>
    <x v="8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x v="38"/>
    <b v="0"/>
    <x v="8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x v="81"/>
    <b v="0"/>
    <x v="8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x v="78"/>
    <b v="0"/>
    <x v="8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x v="22"/>
    <b v="0"/>
    <x v="8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x v="63"/>
    <b v="0"/>
    <x v="8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x v="54"/>
    <b v="0"/>
    <x v="8"/>
    <n v="28.04"/>
    <n v="58.416666666666664"/>
    <x v="2"/>
    <x v="8"/>
    <x v="950"/>
    <d v="2016-01-17T18:01:01"/>
  </r>
  <r>
    <n v="951"/>
    <s v="Smart Harness"/>
    <s v="Revolutionizing the way we walk our dogs!"/>
    <x v="63"/>
    <n v="19195"/>
    <x v="2"/>
    <x v="0"/>
    <s v="USD"/>
    <n v="1465054872"/>
    <n v="1461166872"/>
    <b v="0"/>
    <x v="212"/>
    <b v="0"/>
    <x v="8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x v="193"/>
    <b v="0"/>
    <x v="8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x v="81"/>
    <b v="0"/>
    <x v="8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x v="196"/>
    <b v="0"/>
    <x v="8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x v="251"/>
    <b v="0"/>
    <x v="8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x v="57"/>
    <b v="0"/>
    <x v="8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x v="63"/>
    <b v="0"/>
    <x v="8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x v="57"/>
    <b v="0"/>
    <x v="8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x v="199"/>
    <b v="0"/>
    <x v="8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x v="101"/>
    <b v="0"/>
    <x v="8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x v="238"/>
    <b v="0"/>
    <x v="8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x v="77"/>
    <b v="0"/>
    <x v="8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x v="82"/>
    <b v="0"/>
    <x v="8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x v="60"/>
    <b v="0"/>
    <x v="8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x v="79"/>
    <b v="0"/>
    <x v="8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x v="209"/>
    <b v="0"/>
    <x v="8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x v="75"/>
    <b v="0"/>
    <x v="8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x v="80"/>
    <b v="0"/>
    <x v="8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x v="202"/>
    <b v="0"/>
    <x v="8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x v="25"/>
    <b v="0"/>
    <x v="8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x v="81"/>
    <b v="0"/>
    <x v="8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x v="43"/>
    <b v="0"/>
    <x v="8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x v="22"/>
    <b v="0"/>
    <x v="8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x v="83"/>
    <b v="0"/>
    <x v="8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x v="54"/>
    <b v="0"/>
    <x v="8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x v="59"/>
    <b v="0"/>
    <x v="8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x v="8"/>
    <b v="0"/>
    <x v="8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x v="252"/>
    <b v="0"/>
    <x v="8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x v="93"/>
    <b v="0"/>
    <x v="8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x v="162"/>
    <b v="0"/>
    <x v="8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x v="80"/>
    <b v="0"/>
    <x v="8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x v="83"/>
    <b v="0"/>
    <x v="8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x v="122"/>
    <b v="0"/>
    <x v="8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x v="83"/>
    <b v="0"/>
    <x v="8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x v="23"/>
    <b v="0"/>
    <x v="8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x v="23"/>
    <b v="0"/>
    <x v="8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x v="14"/>
    <b v="0"/>
    <x v="8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x v="78"/>
    <b v="0"/>
    <x v="8"/>
    <n v="0"/>
    <e v="#DIV/0!"/>
    <x v="2"/>
    <x v="8"/>
    <x v="988"/>
    <d v="2016-10-01T08:33:45"/>
  </r>
  <r>
    <n v="989"/>
    <s v="Power Rope"/>
    <s v="The most useful phone charger you will ever buy"/>
    <x v="3"/>
    <n v="1677"/>
    <x v="2"/>
    <x v="0"/>
    <s v="USD"/>
    <n v="1475101495"/>
    <n v="1472509495"/>
    <b v="0"/>
    <x v="58"/>
    <b v="0"/>
    <x v="8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x v="84"/>
    <b v="0"/>
    <x v="8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x v="63"/>
    <b v="0"/>
    <x v="8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x v="80"/>
    <b v="0"/>
    <x v="8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x v="193"/>
    <b v="0"/>
    <x v="8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x v="202"/>
    <b v="0"/>
    <x v="8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x v="82"/>
    <b v="0"/>
    <x v="8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x v="81"/>
    <b v="0"/>
    <x v="8"/>
    <n v="1.625"/>
    <n v="13"/>
    <x v="2"/>
    <x v="8"/>
    <x v="996"/>
    <d v="2014-07-27T15:27:00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x v="22"/>
    <b v="0"/>
    <x v="8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x v="194"/>
    <b v="0"/>
    <x v="8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x v="244"/>
    <b v="0"/>
    <x v="8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x v="79"/>
    <b v="0"/>
    <x v="8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x v="80"/>
    <b v="0"/>
    <x v="8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x v="19"/>
    <b v="0"/>
    <x v="8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x v="41"/>
    <b v="0"/>
    <x v="8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x v="195"/>
    <b v="0"/>
    <x v="8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x v="253"/>
    <b v="0"/>
    <x v="8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x v="22"/>
    <b v="0"/>
    <x v="8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x v="88"/>
    <b v="0"/>
    <x v="8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x v="29"/>
    <b v="0"/>
    <x v="8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x v="21"/>
    <b v="0"/>
    <x v="8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x v="80"/>
    <b v="0"/>
    <x v="8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x v="29"/>
    <b v="0"/>
    <x v="8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x v="254"/>
    <b v="0"/>
    <x v="8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x v="240"/>
    <b v="0"/>
    <x v="8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x v="38"/>
    <b v="0"/>
    <x v="8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x v="79"/>
    <b v="0"/>
    <x v="8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x v="44"/>
    <b v="0"/>
    <x v="8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x v="255"/>
    <b v="0"/>
    <x v="8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x v="63"/>
    <b v="0"/>
    <x v="8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x v="256"/>
    <b v="0"/>
    <x v="8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x v="209"/>
    <b v="1"/>
    <x v="15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x v="257"/>
    <b v="1"/>
    <x v="15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x v="142"/>
    <b v="1"/>
    <x v="15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x v="132"/>
    <b v="1"/>
    <x v="15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x v="42"/>
    <b v="1"/>
    <x v="15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x v="258"/>
    <b v="1"/>
    <x v="15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x v="259"/>
    <b v="1"/>
    <x v="15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x v="112"/>
    <b v="1"/>
    <x v="15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x v="260"/>
    <b v="1"/>
    <x v="15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x v="261"/>
    <b v="1"/>
    <x v="15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x v="180"/>
    <b v="1"/>
    <x v="15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x v="221"/>
    <b v="1"/>
    <x v="15"/>
    <n v="107.4"/>
    <n v="108.48484848484848"/>
    <x v="4"/>
    <x v="15"/>
    <x v="1031"/>
    <d v="2015-12-16T18:20:10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x v="93"/>
    <b v="1"/>
    <x v="15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x v="74"/>
    <b v="1"/>
    <x v="15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x v="262"/>
    <b v="1"/>
    <x v="15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x v="88"/>
    <b v="1"/>
    <x v="15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x v="263"/>
    <b v="1"/>
    <x v="15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x v="64"/>
    <b v="1"/>
    <x v="15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x v="42"/>
    <b v="1"/>
    <x v="15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x v="209"/>
    <b v="1"/>
    <x v="15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x v="29"/>
    <b v="0"/>
    <x v="16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x v="78"/>
    <b v="0"/>
    <x v="16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x v="29"/>
    <b v="0"/>
    <x v="16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x v="264"/>
    <b v="0"/>
    <x v="16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x v="84"/>
    <b v="0"/>
    <x v="16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x v="22"/>
    <b v="0"/>
    <x v="16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x v="78"/>
    <b v="0"/>
    <x v="16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x v="29"/>
    <b v="0"/>
    <x v="16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x v="80"/>
    <b v="0"/>
    <x v="16"/>
    <n v="1.4133333333333333"/>
    <n v="53"/>
    <x v="5"/>
    <x v="16"/>
    <x v="1048"/>
    <d v="2016-09-25T01:16:29"/>
  </r>
  <r>
    <n v="1049"/>
    <s v="J1 (Canceled)"/>
    <s v="------"/>
    <x v="14"/>
    <n v="0"/>
    <x v="1"/>
    <x v="0"/>
    <s v="USD"/>
    <n v="1455272445"/>
    <n v="1452680445"/>
    <b v="0"/>
    <x v="78"/>
    <b v="0"/>
    <x v="16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x v="78"/>
    <b v="0"/>
    <x v="16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x v="78"/>
    <b v="0"/>
    <x v="16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x v="78"/>
    <b v="0"/>
    <x v="16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x v="29"/>
    <b v="0"/>
    <x v="16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x v="78"/>
    <b v="0"/>
    <x v="16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x v="78"/>
    <b v="0"/>
    <x v="16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x v="78"/>
    <b v="0"/>
    <x v="16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x v="78"/>
    <b v="0"/>
    <x v="16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x v="78"/>
    <b v="0"/>
    <x v="16"/>
    <n v="0"/>
    <e v="#DIV/0!"/>
    <x v="5"/>
    <x v="16"/>
    <x v="1058"/>
    <d v="2015-03-26T00:00:00"/>
  </r>
  <r>
    <n v="1059"/>
    <s v="Voice Over Artist (Canceled)"/>
    <s v="Turning myself into a vocal artist."/>
    <x v="184"/>
    <n v="0"/>
    <x v="1"/>
    <x v="0"/>
    <s v="USD"/>
    <n v="1426269456"/>
    <n v="1423681056"/>
    <b v="0"/>
    <x v="78"/>
    <b v="0"/>
    <x v="16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x v="29"/>
    <b v="0"/>
    <x v="16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x v="78"/>
    <b v="0"/>
    <x v="16"/>
    <n v="0"/>
    <e v="#DIV/0!"/>
    <x v="5"/>
    <x v="16"/>
    <x v="1061"/>
    <d v="2016-05-02T01:00:00"/>
  </r>
  <r>
    <n v="1062"/>
    <s v="RETURNING AT A LATER DATE"/>
    <s v="SEE US ON PATREON www.badgirlartwork.com"/>
    <x v="212"/>
    <n v="190"/>
    <x v="1"/>
    <x v="0"/>
    <s v="USD"/>
    <n v="1468351341"/>
    <n v="1467746541"/>
    <b v="0"/>
    <x v="80"/>
    <b v="0"/>
    <x v="16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x v="78"/>
    <b v="0"/>
    <x v="16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x v="252"/>
    <b v="0"/>
    <x v="17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x v="81"/>
    <b v="0"/>
    <x v="17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x v="265"/>
    <b v="0"/>
    <x v="17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x v="73"/>
    <b v="0"/>
    <x v="17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x v="80"/>
    <b v="0"/>
    <x v="17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x v="64"/>
    <b v="0"/>
    <x v="17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x v="84"/>
    <b v="0"/>
    <x v="17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x v="78"/>
    <b v="0"/>
    <x v="17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x v="80"/>
    <b v="0"/>
    <x v="17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x v="29"/>
    <b v="0"/>
    <x v="17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x v="209"/>
    <b v="0"/>
    <x v="17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x v="83"/>
    <b v="0"/>
    <x v="17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x v="266"/>
    <b v="0"/>
    <x v="17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x v="157"/>
    <b v="0"/>
    <x v="17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x v="81"/>
    <b v="0"/>
    <x v="17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x v="59"/>
    <b v="0"/>
    <x v="17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x v="15"/>
    <b v="0"/>
    <x v="17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x v="80"/>
    <b v="0"/>
    <x v="17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x v="83"/>
    <b v="0"/>
    <x v="17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x v="29"/>
    <b v="0"/>
    <x v="17"/>
    <n v="0.82000000000000006"/>
    <n v="410"/>
    <x v="6"/>
    <x v="17"/>
    <x v="1083"/>
    <d v="2014-08-02T15:49:43"/>
  </r>
  <r>
    <n v="1084"/>
    <s v="My own channel"/>
    <s v="I want to start my own channel for gaming"/>
    <x v="131"/>
    <n v="0"/>
    <x v="2"/>
    <x v="0"/>
    <s v="USD"/>
    <n v="1407534804"/>
    <n v="1404942804"/>
    <b v="0"/>
    <x v="78"/>
    <b v="0"/>
    <x v="17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x v="82"/>
    <b v="0"/>
    <x v="17"/>
    <n v="3.42"/>
    <n v="114"/>
    <x v="6"/>
    <x v="17"/>
    <x v="1085"/>
    <d v="2016-03-14T15:06:15"/>
  </r>
  <r>
    <n v="1086"/>
    <s v="Cyber Universe Online"/>
    <s v="Humanity's future in the Galaxy"/>
    <x v="102"/>
    <n v="15"/>
    <x v="2"/>
    <x v="0"/>
    <s v="USD"/>
    <n v="1408913291"/>
    <n v="1406321291"/>
    <b v="0"/>
    <x v="84"/>
    <b v="0"/>
    <x v="17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x v="78"/>
    <b v="0"/>
    <x v="17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x v="206"/>
    <b v="0"/>
    <x v="17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x v="72"/>
    <b v="0"/>
    <x v="17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x v="29"/>
    <b v="0"/>
    <x v="17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x v="84"/>
    <b v="0"/>
    <x v="17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x v="63"/>
    <b v="0"/>
    <x v="17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x v="80"/>
    <b v="0"/>
    <x v="17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x v="74"/>
    <b v="0"/>
    <x v="17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x v="225"/>
    <b v="0"/>
    <x v="17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x v="60"/>
    <b v="0"/>
    <x v="17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x v="63"/>
    <b v="0"/>
    <x v="17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x v="19"/>
    <b v="0"/>
    <x v="17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x v="29"/>
    <b v="0"/>
    <x v="17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x v="73"/>
    <b v="0"/>
    <x v="17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x v="79"/>
    <b v="0"/>
    <x v="17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x v="54"/>
    <b v="0"/>
    <x v="17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x v="41"/>
    <b v="0"/>
    <x v="17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x v="77"/>
    <b v="0"/>
    <x v="17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x v="9"/>
    <b v="0"/>
    <x v="17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x v="63"/>
    <b v="0"/>
    <x v="17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x v="78"/>
    <b v="0"/>
    <x v="17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x v="64"/>
    <b v="0"/>
    <x v="17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x v="83"/>
    <b v="0"/>
    <x v="17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x v="202"/>
    <b v="0"/>
    <x v="17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x v="29"/>
    <b v="0"/>
    <x v="17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x v="267"/>
    <b v="0"/>
    <x v="17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x v="29"/>
    <b v="0"/>
    <x v="17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x v="83"/>
    <b v="0"/>
    <x v="17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x v="80"/>
    <b v="0"/>
    <x v="17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x v="73"/>
    <b v="0"/>
    <x v="17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x v="22"/>
    <b v="0"/>
    <x v="17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x v="83"/>
    <b v="0"/>
    <x v="17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x v="29"/>
    <b v="0"/>
    <x v="17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x v="78"/>
    <b v="0"/>
    <x v="17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x v="81"/>
    <b v="0"/>
    <x v="17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x v="78"/>
    <b v="0"/>
    <x v="17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x v="83"/>
    <b v="0"/>
    <x v="17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x v="63"/>
    <b v="0"/>
    <x v="18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x v="78"/>
    <b v="0"/>
    <x v="18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x v="84"/>
    <b v="0"/>
    <x v="18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x v="23"/>
    <b v="0"/>
    <x v="18"/>
    <n v="1.6714285714285713"/>
    <n v="25.434782608695652"/>
    <x v="6"/>
    <x v="18"/>
    <x v="1127"/>
    <d v="2014-11-14T21:30:00"/>
  </r>
  <r>
    <n v="1128"/>
    <s v="Flying Turds"/>
    <s v="#havingfunFTW"/>
    <x v="28"/>
    <n v="1"/>
    <x v="2"/>
    <x v="1"/>
    <s v="GBP"/>
    <n v="1407425717"/>
    <n v="1404833717"/>
    <b v="0"/>
    <x v="29"/>
    <b v="0"/>
    <x v="18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x v="84"/>
    <b v="0"/>
    <x v="18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x v="83"/>
    <b v="0"/>
    <x v="18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x v="78"/>
    <b v="0"/>
    <x v="18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x v="62"/>
    <b v="0"/>
    <x v="18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x v="29"/>
    <b v="0"/>
    <x v="18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x v="29"/>
    <b v="0"/>
    <x v="18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x v="29"/>
    <b v="0"/>
    <x v="18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x v="79"/>
    <b v="0"/>
    <x v="18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x v="70"/>
    <b v="0"/>
    <x v="18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x v="80"/>
    <b v="0"/>
    <x v="18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x v="29"/>
    <b v="0"/>
    <x v="18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x v="78"/>
    <b v="0"/>
    <x v="18"/>
    <n v="0"/>
    <e v="#DIV/0!"/>
    <x v="6"/>
    <x v="18"/>
    <x v="1140"/>
    <d v="2015-08-06T11:05:21"/>
  </r>
  <r>
    <n v="1141"/>
    <s v="Arena Z - Zombie Survival"/>
    <s v="I think this will be a great game!"/>
    <x v="2"/>
    <n v="0"/>
    <x v="2"/>
    <x v="12"/>
    <s v="EUR"/>
    <n v="1436460450"/>
    <n v="1433868450"/>
    <b v="0"/>
    <x v="78"/>
    <b v="0"/>
    <x v="18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x v="78"/>
    <b v="0"/>
    <x v="18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x v="22"/>
    <b v="0"/>
    <x v="18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x v="78"/>
    <b v="0"/>
    <x v="19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x v="29"/>
    <b v="0"/>
    <x v="19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x v="8"/>
    <b v="0"/>
    <x v="19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x v="78"/>
    <b v="0"/>
    <x v="19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x v="83"/>
    <b v="0"/>
    <x v="19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x v="84"/>
    <b v="0"/>
    <x v="19"/>
    <n v="0.15"/>
    <n v="37.5"/>
    <x v="7"/>
    <x v="19"/>
    <x v="1149"/>
    <d v="2016-06-16T17:02:46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x v="79"/>
    <b v="0"/>
    <x v="19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x v="78"/>
    <b v="0"/>
    <x v="19"/>
    <n v="0"/>
    <e v="#DIV/0!"/>
    <x v="7"/>
    <x v="19"/>
    <x v="1151"/>
    <d v="2015-09-07T02:27:43"/>
  </r>
  <r>
    <n v="1152"/>
    <s v="Peruvian King Food Truck"/>
    <s v="Peruvian food truck with an LA twist."/>
    <x v="194"/>
    <n v="911"/>
    <x v="2"/>
    <x v="0"/>
    <s v="USD"/>
    <n v="1431709312"/>
    <n v="1429117312"/>
    <b v="0"/>
    <x v="41"/>
    <b v="0"/>
    <x v="19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x v="29"/>
    <b v="0"/>
    <x v="19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x v="83"/>
    <b v="0"/>
    <x v="19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x v="22"/>
    <b v="0"/>
    <x v="19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x v="78"/>
    <b v="0"/>
    <x v="19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x v="83"/>
    <b v="0"/>
    <x v="19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x v="83"/>
    <b v="0"/>
    <x v="19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x v="78"/>
    <b v="0"/>
    <x v="19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x v="10"/>
    <b v="0"/>
    <x v="19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x v="78"/>
    <b v="0"/>
    <x v="19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x v="84"/>
    <b v="0"/>
    <x v="19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x v="78"/>
    <b v="0"/>
    <x v="19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x v="78"/>
    <b v="0"/>
    <x v="19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x v="20"/>
    <b v="0"/>
    <x v="19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x v="22"/>
    <b v="0"/>
    <x v="19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x v="38"/>
    <b v="0"/>
    <x v="19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x v="83"/>
    <b v="0"/>
    <x v="19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x v="83"/>
    <b v="0"/>
    <x v="19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x v="84"/>
    <b v="0"/>
    <x v="19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x v="29"/>
    <b v="0"/>
    <x v="19"/>
    <n v="0.1"/>
    <n v="25"/>
    <x v="7"/>
    <x v="19"/>
    <x v="1171"/>
    <d v="2014-11-13T20:18:47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x v="78"/>
    <b v="0"/>
    <x v="19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x v="29"/>
    <b v="0"/>
    <x v="19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x v="10"/>
    <b v="0"/>
    <x v="19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x v="82"/>
    <b v="0"/>
    <x v="19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x v="29"/>
    <b v="0"/>
    <x v="19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x v="78"/>
    <b v="0"/>
    <x v="19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x v="29"/>
    <b v="0"/>
    <x v="19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x v="81"/>
    <b v="0"/>
    <x v="19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x v="268"/>
    <b v="0"/>
    <x v="19"/>
    <n v="11.75"/>
    <n v="69.117647058823536"/>
    <x v="7"/>
    <x v="19"/>
    <x v="1180"/>
    <d v="2014-06-28T19:21:54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x v="83"/>
    <b v="0"/>
    <x v="19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x v="80"/>
    <b v="0"/>
    <x v="19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x v="83"/>
    <b v="0"/>
    <x v="19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x v="269"/>
    <b v="1"/>
    <x v="20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x v="112"/>
    <b v="1"/>
    <x v="20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x v="252"/>
    <b v="1"/>
    <x v="20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x v="16"/>
    <b v="1"/>
    <x v="20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x v="268"/>
    <b v="1"/>
    <x v="20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x v="48"/>
    <b v="1"/>
    <x v="20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x v="62"/>
    <b v="1"/>
    <x v="20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x v="51"/>
    <b v="1"/>
    <x v="20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x v="41"/>
    <b v="1"/>
    <x v="20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x v="270"/>
    <b v="1"/>
    <x v="20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x v="271"/>
    <b v="1"/>
    <x v="20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x v="203"/>
    <b v="1"/>
    <x v="20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x v="272"/>
    <b v="1"/>
    <x v="20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x v="100"/>
    <b v="1"/>
    <x v="20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x v="157"/>
    <b v="1"/>
    <x v="20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x v="82"/>
    <b v="1"/>
    <x v="20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x v="273"/>
    <b v="1"/>
    <x v="20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x v="112"/>
    <b v="1"/>
    <x v="20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x v="197"/>
    <b v="1"/>
    <x v="20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x v="21"/>
    <b v="1"/>
    <x v="20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x v="7"/>
    <b v="1"/>
    <x v="20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x v="95"/>
    <b v="1"/>
    <x v="20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x v="58"/>
    <b v="1"/>
    <x v="20"/>
    <n v="114.99999999999999"/>
    <n v="32.34375"/>
    <x v="8"/>
    <x v="20"/>
    <x v="1206"/>
    <d v="2017-03-11T13:29:0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x v="261"/>
    <b v="1"/>
    <x v="20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x v="11"/>
    <b v="1"/>
    <x v="20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x v="67"/>
    <b v="1"/>
    <x v="20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x v="273"/>
    <b v="1"/>
    <x v="20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x v="79"/>
    <b v="1"/>
    <x v="20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x v="183"/>
    <b v="1"/>
    <x v="20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x v="52"/>
    <b v="1"/>
    <x v="20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x v="20"/>
    <b v="1"/>
    <x v="20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x v="274"/>
    <b v="1"/>
    <x v="20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x v="147"/>
    <b v="1"/>
    <x v="20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x v="275"/>
    <b v="1"/>
    <x v="20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x v="30"/>
    <b v="1"/>
    <x v="20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x v="35"/>
    <b v="1"/>
    <x v="20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x v="205"/>
    <b v="1"/>
    <x v="20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x v="273"/>
    <b v="1"/>
    <x v="20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x v="276"/>
    <b v="1"/>
    <x v="20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x v="277"/>
    <b v="1"/>
    <x v="20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x v="59"/>
    <b v="0"/>
    <x v="21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x v="83"/>
    <b v="0"/>
    <x v="21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x v="244"/>
    <b v="0"/>
    <x v="21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x v="78"/>
    <b v="0"/>
    <x v="21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x v="54"/>
    <b v="0"/>
    <x v="21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x v="29"/>
    <b v="0"/>
    <x v="21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x v="78"/>
    <b v="0"/>
    <x v="21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x v="78"/>
    <b v="0"/>
    <x v="21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x v="29"/>
    <b v="0"/>
    <x v="21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x v="79"/>
    <b v="0"/>
    <x v="21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x v="78"/>
    <b v="0"/>
    <x v="21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x v="79"/>
    <b v="0"/>
    <x v="21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x v="78"/>
    <b v="0"/>
    <x v="21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x v="78"/>
    <b v="0"/>
    <x v="21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x v="83"/>
    <b v="0"/>
    <x v="21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x v="78"/>
    <b v="0"/>
    <x v="21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x v="22"/>
    <b v="0"/>
    <x v="21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x v="69"/>
    <b v="0"/>
    <x v="21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x v="29"/>
    <b v="0"/>
    <x v="21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x v="44"/>
    <b v="0"/>
    <x v="21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x v="43"/>
    <b v="1"/>
    <x v="11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x v="57"/>
    <b v="1"/>
    <x v="11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x v="162"/>
    <b v="1"/>
    <x v="11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x v="133"/>
    <b v="1"/>
    <x v="11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x v="211"/>
    <b v="1"/>
    <x v="11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x v="75"/>
    <b v="1"/>
    <x v="11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x v="278"/>
    <b v="1"/>
    <x v="11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x v="142"/>
    <b v="1"/>
    <x v="11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x v="261"/>
    <b v="1"/>
    <x v="11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x v="279"/>
    <b v="1"/>
    <x v="11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x v="261"/>
    <b v="1"/>
    <x v="11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x v="280"/>
    <b v="1"/>
    <x v="11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x v="281"/>
    <b v="1"/>
    <x v="11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x v="282"/>
    <b v="1"/>
    <x v="11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x v="283"/>
    <b v="1"/>
    <x v="11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x v="93"/>
    <b v="1"/>
    <x v="11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x v="142"/>
    <b v="1"/>
    <x v="11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x v="47"/>
    <b v="1"/>
    <x v="11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x v="217"/>
    <b v="1"/>
    <x v="11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x v="14"/>
    <b v="1"/>
    <x v="11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x v="69"/>
    <b v="1"/>
    <x v="11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x v="36"/>
    <b v="1"/>
    <x v="11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x v="133"/>
    <b v="1"/>
    <x v="11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x v="180"/>
    <b v="1"/>
    <x v="11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x v="0"/>
    <b v="1"/>
    <x v="11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x v="190"/>
    <b v="1"/>
    <x v="11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x v="39"/>
    <b v="1"/>
    <x v="11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x v="162"/>
    <b v="1"/>
    <x v="11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x v="33"/>
    <b v="1"/>
    <x v="11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x v="241"/>
    <b v="1"/>
    <x v="11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x v="284"/>
    <b v="1"/>
    <x v="11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x v="285"/>
    <b v="1"/>
    <x v="11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x v="32"/>
    <b v="1"/>
    <x v="11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x v="286"/>
    <b v="1"/>
    <x v="11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x v="245"/>
    <b v="1"/>
    <x v="11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x v="143"/>
    <b v="1"/>
    <x v="11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x v="208"/>
    <b v="1"/>
    <x v="11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x v="142"/>
    <b v="1"/>
    <x v="11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x v="220"/>
    <b v="1"/>
    <x v="11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x v="19"/>
    <b v="1"/>
    <x v="11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x v="162"/>
    <b v="1"/>
    <x v="6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x v="287"/>
    <b v="1"/>
    <x v="6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x v="9"/>
    <b v="1"/>
    <x v="6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x v="20"/>
    <b v="1"/>
    <x v="6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x v="42"/>
    <b v="1"/>
    <x v="6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x v="47"/>
    <b v="1"/>
    <x v="6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x v="48"/>
    <b v="1"/>
    <x v="6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x v="288"/>
    <b v="1"/>
    <x v="6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x v="47"/>
    <b v="1"/>
    <x v="6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x v="148"/>
    <b v="1"/>
    <x v="6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x v="19"/>
    <b v="1"/>
    <x v="6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x v="31"/>
    <b v="1"/>
    <x v="6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x v="23"/>
    <b v="1"/>
    <x v="6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x v="146"/>
    <b v="1"/>
    <x v="6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x v="51"/>
    <b v="1"/>
    <x v="6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x v="58"/>
    <b v="1"/>
    <x v="6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x v="54"/>
    <b v="1"/>
    <x v="6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x v="60"/>
    <b v="1"/>
    <x v="6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x v="133"/>
    <b v="1"/>
    <x v="6"/>
    <n v="100"/>
    <n v="50"/>
    <x v="1"/>
    <x v="6"/>
    <x v="1302"/>
    <d v="2016-12-01T02:23:31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x v="52"/>
    <b v="1"/>
    <x v="6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x v="201"/>
    <b v="0"/>
    <x v="8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x v="48"/>
    <b v="0"/>
    <x v="8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x v="289"/>
    <b v="0"/>
    <x v="8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x v="43"/>
    <b v="0"/>
    <x v="8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x v="44"/>
    <b v="0"/>
    <x v="8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x v="2"/>
    <b v="0"/>
    <x v="8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x v="54"/>
    <b v="0"/>
    <x v="8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x v="61"/>
    <b v="0"/>
    <x v="8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x v="29"/>
    <b v="0"/>
    <x v="8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x v="259"/>
    <b v="0"/>
    <x v="8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x v="202"/>
    <b v="0"/>
    <x v="8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x v="290"/>
    <b v="0"/>
    <x v="8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x v="29"/>
    <b v="0"/>
    <x v="8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x v="10"/>
    <b v="0"/>
    <x v="8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x v="125"/>
    <b v="0"/>
    <x v="8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x v="82"/>
    <b v="0"/>
    <x v="8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x v="83"/>
    <b v="0"/>
    <x v="8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x v="63"/>
    <b v="0"/>
    <x v="8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x v="80"/>
    <b v="0"/>
    <x v="8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x v="34"/>
    <b v="0"/>
    <x v="8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x v="240"/>
    <b v="0"/>
    <x v="8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x v="22"/>
    <b v="0"/>
    <x v="8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x v="202"/>
    <b v="0"/>
    <x v="8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x v="14"/>
    <b v="0"/>
    <x v="8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x v="41"/>
    <b v="0"/>
    <x v="8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x v="82"/>
    <b v="0"/>
    <x v="8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x v="133"/>
    <b v="0"/>
    <x v="8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x v="69"/>
    <b v="0"/>
    <x v="8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x v="78"/>
    <b v="0"/>
    <x v="8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x v="78"/>
    <b v="0"/>
    <x v="8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x v="222"/>
    <b v="0"/>
    <x v="8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x v="38"/>
    <b v="0"/>
    <x v="8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x v="291"/>
    <b v="0"/>
    <x v="8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x v="205"/>
    <b v="0"/>
    <x v="8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x v="41"/>
    <b v="0"/>
    <x v="8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x v="77"/>
    <b v="0"/>
    <x v="8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x v="78"/>
    <b v="0"/>
    <x v="8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x v="67"/>
    <b v="0"/>
    <x v="8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x v="29"/>
    <b v="0"/>
    <x v="8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x v="292"/>
    <b v="0"/>
    <x v="8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x v="237"/>
    <b v="1"/>
    <x v="9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x v="63"/>
    <b v="1"/>
    <x v="9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x v="184"/>
    <b v="1"/>
    <x v="9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x v="162"/>
    <b v="1"/>
    <x v="9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x v="55"/>
    <b v="1"/>
    <x v="9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x v="293"/>
    <b v="1"/>
    <x v="9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x v="76"/>
    <b v="1"/>
    <x v="9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x v="148"/>
    <b v="1"/>
    <x v="9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x v="294"/>
    <b v="1"/>
    <x v="9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x v="288"/>
    <b v="1"/>
    <x v="9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x v="31"/>
    <b v="1"/>
    <x v="9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x v="212"/>
    <b v="1"/>
    <x v="9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x v="45"/>
    <b v="1"/>
    <x v="9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x v="71"/>
    <b v="1"/>
    <x v="9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x v="72"/>
    <b v="1"/>
    <x v="9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x v="10"/>
    <b v="1"/>
    <x v="9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x v="75"/>
    <b v="1"/>
    <x v="9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x v="295"/>
    <b v="1"/>
    <x v="9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x v="20"/>
    <b v="1"/>
    <x v="9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x v="81"/>
    <b v="1"/>
    <x v="9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x v="296"/>
    <b v="1"/>
    <x v="11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x v="297"/>
    <b v="1"/>
    <x v="11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x v="206"/>
    <b v="1"/>
    <x v="11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x v="240"/>
    <b v="1"/>
    <x v="11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x v="45"/>
    <b v="1"/>
    <x v="11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x v="298"/>
    <b v="1"/>
    <x v="11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x v="9"/>
    <b v="1"/>
    <x v="11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x v="16"/>
    <b v="1"/>
    <x v="11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x v="38"/>
    <b v="1"/>
    <x v="11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x v="47"/>
    <b v="1"/>
    <x v="11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x v="36"/>
    <b v="1"/>
    <x v="11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x v="280"/>
    <b v="1"/>
    <x v="11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x v="129"/>
    <b v="1"/>
    <x v="11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x v="162"/>
    <b v="1"/>
    <x v="11"/>
    <n v="116.15384615384616"/>
    <n v="48.70967741935484"/>
    <x v="4"/>
    <x v="11"/>
    <x v="1377"/>
    <d v="2017-02-03T04:11:00"/>
  </r>
  <r>
    <n v="1378"/>
    <s v="SIX BY SEVEN"/>
    <s v="A psychedelic post rock masterpiece!"/>
    <x v="13"/>
    <n v="4067"/>
    <x v="0"/>
    <x v="1"/>
    <s v="GBP"/>
    <n v="1470075210"/>
    <n v="1468779210"/>
    <b v="0"/>
    <x v="182"/>
    <b v="1"/>
    <x v="11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x v="299"/>
    <b v="1"/>
    <x v="11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x v="81"/>
    <b v="1"/>
    <x v="11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x v="196"/>
    <b v="1"/>
    <x v="11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x v="265"/>
    <b v="1"/>
    <x v="11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x v="251"/>
    <b v="1"/>
    <x v="11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x v="287"/>
    <b v="1"/>
    <x v="11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x v="179"/>
    <b v="1"/>
    <x v="11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x v="25"/>
    <b v="1"/>
    <x v="11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x v="76"/>
    <b v="1"/>
    <x v="11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x v="300"/>
    <b v="1"/>
    <x v="11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x v="69"/>
    <b v="1"/>
    <x v="11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x v="10"/>
    <b v="1"/>
    <x v="11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x v="62"/>
    <b v="1"/>
    <x v="11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x v="201"/>
    <b v="1"/>
    <x v="11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x v="47"/>
    <b v="1"/>
    <x v="11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x v="57"/>
    <b v="1"/>
    <x v="11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x v="141"/>
    <b v="1"/>
    <x v="11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x v="196"/>
    <b v="1"/>
    <x v="11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x v="150"/>
    <b v="1"/>
    <x v="11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x v="71"/>
    <b v="1"/>
    <x v="11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x v="192"/>
    <b v="1"/>
    <x v="11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x v="69"/>
    <b v="1"/>
    <x v="11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x v="301"/>
    <b v="1"/>
    <x v="11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x v="116"/>
    <b v="1"/>
    <x v="11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x v="36"/>
    <b v="1"/>
    <x v="11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x v="81"/>
    <b v="0"/>
    <x v="22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x v="57"/>
    <b v="0"/>
    <x v="22"/>
    <n v="0.42"/>
    <n v="6.1764705882352944"/>
    <x v="3"/>
    <x v="22"/>
    <x v="1405"/>
    <d v="2014-11-28T17:20:01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x v="83"/>
    <b v="0"/>
    <x v="22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x v="84"/>
    <b v="0"/>
    <x v="22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x v="79"/>
    <b v="0"/>
    <x v="22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x v="78"/>
    <b v="0"/>
    <x v="22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x v="29"/>
    <b v="0"/>
    <x v="22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x v="83"/>
    <b v="0"/>
    <x v="22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x v="62"/>
    <b v="0"/>
    <x v="22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x v="29"/>
    <b v="0"/>
    <x v="22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x v="29"/>
    <b v="0"/>
    <x v="22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x v="82"/>
    <b v="0"/>
    <x v="22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x v="78"/>
    <b v="0"/>
    <x v="22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x v="84"/>
    <b v="0"/>
    <x v="22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x v="29"/>
    <b v="0"/>
    <x v="22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x v="73"/>
    <b v="0"/>
    <x v="22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x v="83"/>
    <b v="0"/>
    <x v="22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x v="84"/>
    <b v="0"/>
    <x v="22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x v="84"/>
    <b v="0"/>
    <x v="22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x v="29"/>
    <b v="0"/>
    <x v="22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x v="25"/>
    <b v="0"/>
    <x v="22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x v="78"/>
    <b v="0"/>
    <x v="22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x v="78"/>
    <b v="0"/>
    <x v="22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x v="80"/>
    <b v="0"/>
    <x v="22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x v="83"/>
    <b v="0"/>
    <x v="22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x v="78"/>
    <b v="0"/>
    <x v="22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x v="81"/>
    <b v="0"/>
    <x v="22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x v="5"/>
    <b v="0"/>
    <x v="22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x v="78"/>
    <b v="0"/>
    <x v="22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x v="73"/>
    <b v="0"/>
    <x v="22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x v="202"/>
    <b v="0"/>
    <x v="22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x v="84"/>
    <b v="0"/>
    <x v="22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x v="84"/>
    <b v="0"/>
    <x v="22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x v="19"/>
    <b v="0"/>
    <x v="22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x v="22"/>
    <b v="0"/>
    <x v="22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x v="79"/>
    <b v="0"/>
    <x v="22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x v="29"/>
    <b v="0"/>
    <x v="22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x v="83"/>
    <b v="0"/>
    <x v="22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x v="78"/>
    <b v="0"/>
    <x v="22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x v="78"/>
    <b v="0"/>
    <x v="22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x v="78"/>
    <b v="0"/>
    <x v="22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x v="78"/>
    <b v="0"/>
    <x v="22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x v="78"/>
    <b v="0"/>
    <x v="22"/>
    <n v="0"/>
    <e v="#DIV/0!"/>
    <x v="3"/>
    <x v="22"/>
    <x v="1446"/>
    <d v="2016-04-21T10:44:38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x v="83"/>
    <b v="0"/>
    <x v="22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x v="78"/>
    <b v="0"/>
    <x v="22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x v="78"/>
    <b v="0"/>
    <x v="22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x v="29"/>
    <b v="0"/>
    <x v="22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x v="84"/>
    <b v="0"/>
    <x v="22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x v="78"/>
    <b v="0"/>
    <x v="22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x v="78"/>
    <b v="0"/>
    <x v="22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x v="29"/>
    <b v="0"/>
    <x v="22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x v="63"/>
    <b v="0"/>
    <x v="22"/>
    <n v="10.5"/>
    <n v="225"/>
    <x v="3"/>
    <x v="22"/>
    <x v="1455"/>
    <d v="2014-09-05T13:39:00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x v="83"/>
    <b v="0"/>
    <x v="22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x v="78"/>
    <b v="0"/>
    <x v="22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x v="78"/>
    <b v="0"/>
    <x v="22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x v="78"/>
    <b v="0"/>
    <x v="22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x v="78"/>
    <b v="0"/>
    <x v="22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x v="158"/>
    <b v="1"/>
    <x v="23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x v="3"/>
    <b v="1"/>
    <x v="23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x v="20"/>
    <b v="1"/>
    <x v="23"/>
    <n v="147.66666666666666"/>
    <n v="35.44"/>
    <x v="3"/>
    <x v="23"/>
    <x v="1463"/>
    <d v="2013-04-07T20:52:18"/>
  </r>
  <r>
    <n v="1464"/>
    <s v="Science Studio"/>
    <s v="The Best Science Media on the Web"/>
    <x v="10"/>
    <n v="8160"/>
    <x v="0"/>
    <x v="0"/>
    <s v="USD"/>
    <n v="1361029958"/>
    <n v="1358437958"/>
    <b v="1"/>
    <x v="302"/>
    <b v="1"/>
    <x v="23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x v="303"/>
    <b v="1"/>
    <x v="23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x v="290"/>
    <b v="1"/>
    <x v="23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x v="304"/>
    <b v="1"/>
    <x v="23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x v="305"/>
    <b v="1"/>
    <x v="23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x v="306"/>
    <b v="1"/>
    <x v="23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x v="75"/>
    <b v="1"/>
    <x v="23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x v="307"/>
    <b v="1"/>
    <x v="23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x v="226"/>
    <b v="1"/>
    <x v="23"/>
    <n v="138.70400000000001"/>
    <n v="103.20238095238095"/>
    <x v="3"/>
    <x v="23"/>
    <x v="1472"/>
    <d v="2013-10-16T13:01:43"/>
  </r>
  <r>
    <n v="1473"/>
    <s v="ONE LOVES ONLY FORM"/>
    <s v="Public Radio Project"/>
    <x v="15"/>
    <n v="1807.74"/>
    <x v="0"/>
    <x v="0"/>
    <s v="USD"/>
    <n v="1330644639"/>
    <n v="1328052639"/>
    <b v="1"/>
    <x v="5"/>
    <b v="1"/>
    <x v="23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x v="88"/>
    <b v="1"/>
    <x v="23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x v="308"/>
    <b v="1"/>
    <x v="23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x v="309"/>
    <b v="1"/>
    <x v="23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x v="232"/>
    <b v="1"/>
    <x v="23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x v="310"/>
    <b v="1"/>
    <x v="23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x v="26"/>
    <b v="1"/>
    <x v="23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x v="311"/>
    <b v="1"/>
    <x v="23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x v="79"/>
    <b v="0"/>
    <x v="10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x v="29"/>
    <b v="0"/>
    <x v="10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x v="84"/>
    <b v="0"/>
    <x v="10"/>
    <n v="0.7142857142857143"/>
    <n v="25"/>
    <x v="3"/>
    <x v="10"/>
    <x v="1483"/>
    <d v="2016-07-22T04:37:55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x v="78"/>
    <b v="0"/>
    <x v="10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x v="83"/>
    <b v="0"/>
    <x v="10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x v="83"/>
    <b v="0"/>
    <x v="10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x v="78"/>
    <b v="0"/>
    <x v="10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x v="79"/>
    <b v="0"/>
    <x v="10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x v="78"/>
    <b v="0"/>
    <x v="10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x v="10"/>
    <b v="0"/>
    <x v="10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x v="29"/>
    <b v="0"/>
    <x v="10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x v="84"/>
    <b v="0"/>
    <x v="10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x v="78"/>
    <b v="0"/>
    <x v="10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x v="202"/>
    <b v="0"/>
    <x v="10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x v="78"/>
    <b v="0"/>
    <x v="10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x v="78"/>
    <b v="0"/>
    <x v="10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x v="29"/>
    <b v="0"/>
    <x v="10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x v="83"/>
    <b v="0"/>
    <x v="10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x v="29"/>
    <b v="0"/>
    <x v="10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x v="41"/>
    <b v="0"/>
    <x v="10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x v="312"/>
    <b v="1"/>
    <x v="20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x v="313"/>
    <b v="1"/>
    <x v="20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x v="26"/>
    <b v="1"/>
    <x v="20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x v="314"/>
    <b v="1"/>
    <x v="20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x v="315"/>
    <b v="1"/>
    <x v="20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x v="68"/>
    <b v="1"/>
    <x v="20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x v="51"/>
    <b v="1"/>
    <x v="20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x v="263"/>
    <b v="1"/>
    <x v="20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x v="193"/>
    <b v="1"/>
    <x v="20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x v="316"/>
    <b v="1"/>
    <x v="20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x v="190"/>
    <b v="1"/>
    <x v="20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x v="317"/>
    <b v="1"/>
    <x v="20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x v="224"/>
    <b v="1"/>
    <x v="20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x v="282"/>
    <b v="1"/>
    <x v="20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x v="160"/>
    <b v="1"/>
    <x v="20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x v="318"/>
    <b v="1"/>
    <x v="20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x v="319"/>
    <b v="1"/>
    <x v="20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x v="163"/>
    <b v="1"/>
    <x v="20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x v="108"/>
    <b v="1"/>
    <x v="20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x v="157"/>
    <b v="1"/>
    <x v="20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x v="97"/>
    <b v="1"/>
    <x v="20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x v="320"/>
    <b v="1"/>
    <x v="20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x v="198"/>
    <b v="1"/>
    <x v="20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x v="33"/>
    <b v="1"/>
    <x v="20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x v="205"/>
    <b v="1"/>
    <x v="20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x v="321"/>
    <b v="1"/>
    <x v="20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x v="16"/>
    <b v="1"/>
    <x v="20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x v="322"/>
    <b v="1"/>
    <x v="20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x v="261"/>
    <b v="1"/>
    <x v="20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x v="323"/>
    <b v="1"/>
    <x v="20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x v="196"/>
    <b v="1"/>
    <x v="20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x v="324"/>
    <b v="1"/>
    <x v="20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x v="325"/>
    <b v="1"/>
    <x v="20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x v="232"/>
    <b v="1"/>
    <x v="20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x v="238"/>
    <b v="1"/>
    <x v="20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x v="326"/>
    <b v="1"/>
    <x v="20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x v="291"/>
    <b v="1"/>
    <x v="20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x v="67"/>
    <b v="1"/>
    <x v="20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x v="4"/>
    <b v="1"/>
    <x v="20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x v="15"/>
    <b v="1"/>
    <x v="20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x v="84"/>
    <b v="0"/>
    <x v="24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x v="29"/>
    <b v="0"/>
    <x v="24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x v="29"/>
    <b v="0"/>
    <x v="24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x v="78"/>
    <b v="0"/>
    <x v="24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x v="29"/>
    <b v="0"/>
    <x v="24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x v="202"/>
    <b v="0"/>
    <x v="24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x v="78"/>
    <b v="0"/>
    <x v="24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x v="29"/>
    <b v="0"/>
    <x v="24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x v="79"/>
    <b v="0"/>
    <x v="24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x v="63"/>
    <b v="0"/>
    <x v="24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x v="78"/>
    <b v="0"/>
    <x v="24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x v="38"/>
    <b v="0"/>
    <x v="24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x v="78"/>
    <b v="0"/>
    <x v="24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x v="78"/>
    <b v="0"/>
    <x v="24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x v="78"/>
    <b v="0"/>
    <x v="24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x v="8"/>
    <b v="0"/>
    <x v="24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x v="29"/>
    <b v="0"/>
    <x v="24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x v="83"/>
    <b v="0"/>
    <x v="24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x v="29"/>
    <b v="0"/>
    <x v="24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x v="80"/>
    <b v="0"/>
    <x v="24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x v="29"/>
    <b v="0"/>
    <x v="25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x v="78"/>
    <b v="0"/>
    <x v="25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x v="84"/>
    <b v="0"/>
    <x v="25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x v="29"/>
    <b v="0"/>
    <x v="25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x v="29"/>
    <b v="0"/>
    <x v="25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x v="211"/>
    <b v="0"/>
    <x v="25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x v="62"/>
    <b v="0"/>
    <x v="25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x v="19"/>
    <b v="0"/>
    <x v="25"/>
    <n v="13.639999999999999"/>
    <n v="155"/>
    <x v="3"/>
    <x v="25"/>
    <x v="1568"/>
    <d v="2014-12-24T01:29:45"/>
  </r>
  <r>
    <n v="1569"/>
    <s v="to be removed (Canceled)"/>
    <s v="to be removed"/>
    <x v="11"/>
    <n v="0"/>
    <x v="1"/>
    <x v="0"/>
    <s v="USD"/>
    <n v="1369498714"/>
    <n v="1366906714"/>
    <b v="0"/>
    <x v="78"/>
    <b v="0"/>
    <x v="25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x v="47"/>
    <b v="0"/>
    <x v="25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x v="80"/>
    <b v="0"/>
    <x v="25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x v="83"/>
    <b v="0"/>
    <x v="25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x v="83"/>
    <b v="0"/>
    <x v="25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x v="79"/>
    <b v="0"/>
    <x v="25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x v="2"/>
    <b v="0"/>
    <x v="25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x v="73"/>
    <b v="0"/>
    <x v="25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x v="84"/>
    <b v="0"/>
    <x v="25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x v="80"/>
    <b v="0"/>
    <x v="25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x v="84"/>
    <b v="0"/>
    <x v="25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x v="78"/>
    <b v="0"/>
    <x v="25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x v="29"/>
    <b v="0"/>
    <x v="26"/>
    <n v="0.5"/>
    <n v="5"/>
    <x v="8"/>
    <x v="26"/>
    <x v="1581"/>
    <d v="2015-12-19T10:46:3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x v="83"/>
    <b v="0"/>
    <x v="26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x v="29"/>
    <b v="0"/>
    <x v="26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x v="78"/>
    <b v="0"/>
    <x v="26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x v="8"/>
    <b v="0"/>
    <x v="26"/>
    <n v="79"/>
    <n v="131.66666666666666"/>
    <x v="8"/>
    <x v="26"/>
    <x v="1585"/>
    <d v="2016-12-25T11:00:00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x v="78"/>
    <b v="0"/>
    <x v="26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x v="29"/>
    <b v="0"/>
    <x v="26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x v="78"/>
    <b v="0"/>
    <x v="26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x v="78"/>
    <b v="0"/>
    <x v="26"/>
    <n v="0"/>
    <e v="#DIV/0!"/>
    <x v="8"/>
    <x v="26"/>
    <x v="1589"/>
    <d v="2015-10-09T23:38:06"/>
  </r>
  <r>
    <n v="1590"/>
    <s v="An Italian Adventure"/>
    <s v="Discover Italy through photography."/>
    <x v="127"/>
    <n v="1020"/>
    <x v="2"/>
    <x v="13"/>
    <s v="EUR"/>
    <n v="1443040464"/>
    <n v="1440448464"/>
    <b v="0"/>
    <x v="84"/>
    <b v="0"/>
    <x v="26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x v="297"/>
    <b v="0"/>
    <x v="26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x v="78"/>
    <b v="0"/>
    <x v="26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x v="83"/>
    <b v="0"/>
    <x v="26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x v="73"/>
    <b v="0"/>
    <x v="26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x v="63"/>
    <b v="0"/>
    <x v="26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x v="83"/>
    <b v="0"/>
    <x v="26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x v="78"/>
    <b v="0"/>
    <x v="26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x v="29"/>
    <b v="0"/>
    <x v="26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x v="78"/>
    <b v="0"/>
    <x v="26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x v="82"/>
    <b v="0"/>
    <x v="26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x v="66"/>
    <b v="1"/>
    <x v="11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x v="58"/>
    <b v="1"/>
    <x v="11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x v="209"/>
    <b v="1"/>
    <x v="11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x v="16"/>
    <b v="1"/>
    <x v="11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x v="34"/>
    <b v="1"/>
    <x v="11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x v="297"/>
    <b v="1"/>
    <x v="11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x v="242"/>
    <b v="1"/>
    <x v="11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x v="23"/>
    <b v="1"/>
    <x v="11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x v="80"/>
    <b v="1"/>
    <x v="11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x v="300"/>
    <b v="1"/>
    <x v="11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x v="74"/>
    <b v="1"/>
    <x v="11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x v="202"/>
    <b v="1"/>
    <x v="11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x v="55"/>
    <b v="1"/>
    <x v="11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x v="99"/>
    <b v="1"/>
    <x v="11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x v="327"/>
    <b v="1"/>
    <x v="11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x v="328"/>
    <b v="1"/>
    <x v="11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x v="150"/>
    <b v="1"/>
    <x v="11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x v="74"/>
    <b v="1"/>
    <x v="11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x v="23"/>
    <b v="1"/>
    <x v="11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x v="57"/>
    <b v="1"/>
    <x v="11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x v="77"/>
    <b v="1"/>
    <x v="11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x v="71"/>
    <b v="1"/>
    <x v="11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x v="59"/>
    <b v="1"/>
    <x v="11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x v="20"/>
    <b v="1"/>
    <x v="11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x v="201"/>
    <b v="1"/>
    <x v="11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x v="52"/>
    <b v="1"/>
    <x v="11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x v="44"/>
    <b v="1"/>
    <x v="11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x v="106"/>
    <b v="1"/>
    <x v="11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x v="141"/>
    <b v="1"/>
    <x v="11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x v="149"/>
    <b v="1"/>
    <x v="11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x v="182"/>
    <b v="1"/>
    <x v="11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x v="5"/>
    <b v="1"/>
    <x v="11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x v="6"/>
    <b v="1"/>
    <x v="11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x v="58"/>
    <b v="1"/>
    <x v="11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x v="77"/>
    <b v="1"/>
    <x v="11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x v="45"/>
    <b v="1"/>
    <x v="11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x v="41"/>
    <b v="1"/>
    <x v="11"/>
    <n v="103.8"/>
    <n v="34.6"/>
    <x v="4"/>
    <x v="11"/>
    <x v="1637"/>
    <d v="2009-12-31T23:39:00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x v="74"/>
    <b v="1"/>
    <x v="11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x v="10"/>
    <b v="1"/>
    <x v="11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x v="57"/>
    <b v="1"/>
    <x v="11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x v="55"/>
    <b v="1"/>
    <x v="27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x v="33"/>
    <b v="1"/>
    <x v="27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x v="77"/>
    <b v="1"/>
    <x v="27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x v="130"/>
    <b v="1"/>
    <x v="27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x v="73"/>
    <b v="1"/>
    <x v="27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x v="183"/>
    <b v="1"/>
    <x v="27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x v="67"/>
    <b v="1"/>
    <x v="27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x v="240"/>
    <b v="1"/>
    <x v="27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x v="75"/>
    <b v="1"/>
    <x v="27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x v="58"/>
    <b v="1"/>
    <x v="27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x v="9"/>
    <b v="1"/>
    <x v="27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x v="16"/>
    <b v="1"/>
    <x v="27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x v="129"/>
    <b v="1"/>
    <x v="27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x v="69"/>
    <b v="1"/>
    <x v="27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x v="53"/>
    <b v="1"/>
    <x v="27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x v="53"/>
    <b v="1"/>
    <x v="27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x v="170"/>
    <b v="1"/>
    <x v="27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x v="329"/>
    <b v="1"/>
    <x v="27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x v="43"/>
    <b v="1"/>
    <x v="27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x v="17"/>
    <b v="1"/>
    <x v="27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x v="21"/>
    <b v="1"/>
    <x v="27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x v="95"/>
    <b v="1"/>
    <x v="27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x v="58"/>
    <b v="1"/>
    <x v="27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x v="30"/>
    <b v="1"/>
    <x v="27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x v="251"/>
    <b v="1"/>
    <x v="27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x v="15"/>
    <b v="1"/>
    <x v="27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x v="141"/>
    <b v="1"/>
    <x v="27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x v="318"/>
    <b v="1"/>
    <x v="27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x v="47"/>
    <b v="1"/>
    <x v="27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x v="23"/>
    <b v="1"/>
    <x v="27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x v="99"/>
    <b v="1"/>
    <x v="27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x v="72"/>
    <b v="1"/>
    <x v="27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x v="211"/>
    <b v="1"/>
    <x v="27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x v="116"/>
    <b v="1"/>
    <x v="27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x v="69"/>
    <b v="1"/>
    <x v="27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x v="288"/>
    <b v="1"/>
    <x v="27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x v="288"/>
    <b v="1"/>
    <x v="27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x v="72"/>
    <b v="1"/>
    <x v="27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x v="66"/>
    <b v="1"/>
    <x v="27"/>
    <n v="175"/>
    <n v="62.5"/>
    <x v="4"/>
    <x v="27"/>
    <x v="1679"/>
    <d v="2011-07-22T01:39:05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x v="20"/>
    <b v="1"/>
    <x v="27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x v="330"/>
    <b v="0"/>
    <x v="28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x v="78"/>
    <b v="0"/>
    <x v="28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x v="73"/>
    <b v="0"/>
    <x v="28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x v="21"/>
    <b v="0"/>
    <x v="28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x v="41"/>
    <b v="0"/>
    <x v="28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x v="29"/>
    <b v="0"/>
    <x v="28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x v="70"/>
    <b v="0"/>
    <x v="28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x v="63"/>
    <b v="0"/>
    <x v="28"/>
    <n v="44.3"/>
    <n v="253.14285714285714"/>
    <x v="4"/>
    <x v="28"/>
    <x v="1688"/>
    <d v="2017-04-09T11:49:54"/>
  </r>
  <r>
    <n v="1689"/>
    <s v="Fly Away"/>
    <s v="Praising the Living God in the second half of life."/>
    <x v="262"/>
    <n v="2400"/>
    <x v="3"/>
    <x v="0"/>
    <s v="USD"/>
    <n v="1489700230"/>
    <n v="1487111830"/>
    <b v="0"/>
    <x v="25"/>
    <b v="0"/>
    <x v="28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x v="202"/>
    <b v="0"/>
    <x v="28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x v="44"/>
    <b v="0"/>
    <x v="28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x v="41"/>
    <b v="0"/>
    <x v="28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x v="22"/>
    <b v="0"/>
    <x v="28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x v="29"/>
    <b v="0"/>
    <x v="28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x v="23"/>
    <b v="0"/>
    <x v="28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x v="78"/>
    <b v="0"/>
    <x v="28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x v="19"/>
    <b v="0"/>
    <x v="28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x v="78"/>
    <b v="0"/>
    <x v="28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x v="80"/>
    <b v="0"/>
    <x v="28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x v="1"/>
    <b v="0"/>
    <x v="28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x v="84"/>
    <b v="0"/>
    <x v="28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x v="29"/>
    <b v="0"/>
    <x v="28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x v="84"/>
    <b v="0"/>
    <x v="28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x v="202"/>
    <b v="0"/>
    <x v="28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x v="78"/>
    <b v="0"/>
    <x v="28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x v="78"/>
    <b v="0"/>
    <x v="28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x v="82"/>
    <b v="0"/>
    <x v="28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x v="78"/>
    <b v="0"/>
    <x v="28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x v="80"/>
    <b v="0"/>
    <x v="28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x v="29"/>
    <b v="0"/>
    <x v="28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x v="84"/>
    <b v="0"/>
    <x v="28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x v="78"/>
    <b v="0"/>
    <x v="28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x v="29"/>
    <b v="0"/>
    <x v="28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x v="57"/>
    <b v="0"/>
    <x v="28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x v="84"/>
    <b v="0"/>
    <x v="28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x v="83"/>
    <b v="0"/>
    <x v="28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x v="14"/>
    <b v="0"/>
    <x v="28"/>
    <n v="42.725880551301685"/>
    <n v="34.024390243902438"/>
    <x v="4"/>
    <x v="28"/>
    <x v="1717"/>
    <d v="2016-04-21T04:00:00"/>
  </r>
  <r>
    <n v="1718"/>
    <s v="The Prodigal Son"/>
    <s v="A melody for the galaxy."/>
    <x v="19"/>
    <n v="75"/>
    <x v="2"/>
    <x v="0"/>
    <s v="USD"/>
    <n v="1463201940"/>
    <n v="1459435149"/>
    <b v="0"/>
    <x v="84"/>
    <b v="0"/>
    <x v="28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x v="83"/>
    <b v="0"/>
    <x v="28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x v="22"/>
    <b v="0"/>
    <x v="28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x v="78"/>
    <b v="0"/>
    <x v="28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x v="29"/>
    <b v="0"/>
    <x v="28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x v="83"/>
    <b v="0"/>
    <x v="28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x v="80"/>
    <b v="0"/>
    <x v="28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x v="82"/>
    <b v="0"/>
    <x v="28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x v="38"/>
    <b v="0"/>
    <x v="28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x v="29"/>
    <b v="0"/>
    <x v="28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x v="63"/>
    <b v="0"/>
    <x v="28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x v="78"/>
    <b v="0"/>
    <x v="28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x v="78"/>
    <b v="0"/>
    <x v="28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x v="78"/>
    <b v="0"/>
    <x v="28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x v="78"/>
    <b v="0"/>
    <x v="28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x v="78"/>
    <b v="0"/>
    <x v="28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x v="29"/>
    <b v="0"/>
    <x v="28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x v="84"/>
    <b v="0"/>
    <x v="28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x v="29"/>
    <b v="0"/>
    <x v="28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x v="41"/>
    <b v="0"/>
    <x v="28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x v="29"/>
    <b v="0"/>
    <x v="28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x v="29"/>
    <b v="0"/>
    <x v="28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x v="78"/>
    <b v="0"/>
    <x v="28"/>
    <n v="0"/>
    <e v="#DIV/0!"/>
    <x v="4"/>
    <x v="28"/>
    <x v="1740"/>
    <d v="2015-07-16T19:37:02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x v="47"/>
    <b v="1"/>
    <x v="20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x v="69"/>
    <b v="1"/>
    <x v="20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x v="85"/>
    <b v="1"/>
    <x v="20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x v="16"/>
    <b v="1"/>
    <x v="20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x v="30"/>
    <b v="1"/>
    <x v="20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x v="329"/>
    <b v="1"/>
    <x v="20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x v="180"/>
    <b v="1"/>
    <x v="20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x v="331"/>
    <b v="1"/>
    <x v="20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x v="132"/>
    <b v="1"/>
    <x v="20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x v="207"/>
    <b v="1"/>
    <x v="20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x v="42"/>
    <b v="1"/>
    <x v="20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x v="240"/>
    <b v="1"/>
    <x v="20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x v="2"/>
    <b v="1"/>
    <x v="20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x v="240"/>
    <b v="1"/>
    <x v="20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x v="80"/>
    <b v="1"/>
    <x v="20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x v="148"/>
    <b v="1"/>
    <x v="20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x v="25"/>
    <b v="1"/>
    <x v="20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x v="74"/>
    <b v="1"/>
    <x v="20"/>
    <n v="114.7"/>
    <n v="42.481481481481481"/>
    <x v="8"/>
    <x v="20"/>
    <x v="1758"/>
    <d v="2016-07-14T22:56:32"/>
  </r>
  <r>
    <n v="1759"/>
    <s v="Death Valley"/>
    <s v="Death Valley will be the first photo book of Andi State"/>
    <x v="10"/>
    <n v="5330"/>
    <x v="0"/>
    <x v="0"/>
    <s v="USD"/>
    <n v="1427309629"/>
    <n v="1425585229"/>
    <b v="0"/>
    <x v="72"/>
    <b v="1"/>
    <x v="20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x v="332"/>
    <b v="1"/>
    <x v="20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x v="83"/>
    <b v="1"/>
    <x v="20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x v="20"/>
    <b v="1"/>
    <x v="20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x v="115"/>
    <b v="1"/>
    <x v="20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x v="70"/>
    <b v="0"/>
    <x v="20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x v="273"/>
    <b v="0"/>
    <x v="20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x v="78"/>
    <b v="0"/>
    <x v="20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x v="70"/>
    <b v="0"/>
    <x v="20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x v="41"/>
    <b v="0"/>
    <x v="20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x v="19"/>
    <b v="0"/>
    <x v="20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x v="297"/>
    <b v="0"/>
    <x v="20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x v="20"/>
    <b v="0"/>
    <x v="20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x v="10"/>
    <b v="0"/>
    <x v="20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x v="10"/>
    <b v="0"/>
    <x v="20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x v="62"/>
    <b v="0"/>
    <x v="20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x v="204"/>
    <b v="0"/>
    <x v="20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x v="80"/>
    <b v="0"/>
    <x v="20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x v="73"/>
    <b v="0"/>
    <x v="20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x v="41"/>
    <b v="0"/>
    <x v="20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x v="44"/>
    <b v="0"/>
    <x v="20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x v="215"/>
    <b v="0"/>
    <x v="20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x v="54"/>
    <b v="0"/>
    <x v="20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x v="88"/>
    <b v="0"/>
    <x v="20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x v="333"/>
    <b v="0"/>
    <x v="20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x v="51"/>
    <b v="0"/>
    <x v="20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x v="52"/>
    <b v="0"/>
    <x v="20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x v="60"/>
    <b v="0"/>
    <x v="20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x v="54"/>
    <b v="0"/>
    <x v="20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x v="80"/>
    <b v="0"/>
    <x v="20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x v="80"/>
    <b v="0"/>
    <x v="20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x v="41"/>
    <b v="0"/>
    <x v="20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x v="80"/>
    <b v="0"/>
    <x v="20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x v="237"/>
    <b v="0"/>
    <x v="20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x v="84"/>
    <b v="0"/>
    <x v="20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x v="59"/>
    <b v="0"/>
    <x v="20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x v="75"/>
    <b v="0"/>
    <x v="20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x v="48"/>
    <b v="0"/>
    <x v="20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x v="205"/>
    <b v="0"/>
    <x v="20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x v="77"/>
    <b v="0"/>
    <x v="20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x v="79"/>
    <b v="0"/>
    <x v="20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x v="116"/>
    <b v="0"/>
    <x v="20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x v="77"/>
    <b v="0"/>
    <x v="20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x v="59"/>
    <b v="0"/>
    <x v="20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x v="11"/>
    <b v="0"/>
    <x v="20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x v="47"/>
    <b v="0"/>
    <x v="20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x v="259"/>
    <b v="0"/>
    <x v="20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x v="22"/>
    <b v="0"/>
    <x v="20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x v="22"/>
    <b v="0"/>
    <x v="20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x v="93"/>
    <b v="0"/>
    <x v="20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x v="82"/>
    <b v="0"/>
    <x v="20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x v="84"/>
    <b v="0"/>
    <x v="20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x v="55"/>
    <b v="0"/>
    <x v="20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x v="23"/>
    <b v="0"/>
    <x v="20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x v="78"/>
    <b v="0"/>
    <x v="20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x v="205"/>
    <b v="0"/>
    <x v="20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x v="78"/>
    <b v="0"/>
    <x v="20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x v="79"/>
    <b v="0"/>
    <x v="20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x v="61"/>
    <b v="0"/>
    <x v="20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x v="78"/>
    <b v="0"/>
    <x v="20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x v="80"/>
    <b v="0"/>
    <x v="20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x v="22"/>
    <b v="0"/>
    <x v="20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x v="7"/>
    <b v="1"/>
    <x v="11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x v="202"/>
    <b v="1"/>
    <x v="11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x v="51"/>
    <b v="1"/>
    <x v="11"/>
    <n v="115.85714285714286"/>
    <n v="24.575757575757574"/>
    <x v="4"/>
    <x v="11"/>
    <x v="1823"/>
    <d v="2012-10-24T16:26:16"/>
  </r>
  <r>
    <n v="1824"/>
    <s v="Tin Man's Broken Wisdom Fund"/>
    <s v="cd fund raiser"/>
    <x v="9"/>
    <n v="3002"/>
    <x v="0"/>
    <x v="0"/>
    <s v="USD"/>
    <n v="1389146880"/>
    <n v="1387403967"/>
    <b v="0"/>
    <x v="244"/>
    <b v="1"/>
    <x v="11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x v="133"/>
    <b v="1"/>
    <x v="11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x v="44"/>
    <b v="1"/>
    <x v="11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x v="93"/>
    <b v="1"/>
    <x v="11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x v="53"/>
    <b v="1"/>
    <x v="11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x v="51"/>
    <b v="1"/>
    <x v="11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x v="334"/>
    <b v="1"/>
    <x v="11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x v="25"/>
    <b v="1"/>
    <x v="11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x v="9"/>
    <b v="1"/>
    <x v="11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x v="20"/>
    <b v="1"/>
    <x v="11"/>
    <n v="262.5"/>
    <n v="42"/>
    <x v="4"/>
    <x v="11"/>
    <x v="1833"/>
    <d v="2013-03-02T07:59:00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x v="240"/>
    <b v="1"/>
    <x v="11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x v="202"/>
    <b v="1"/>
    <x v="11"/>
    <n v="104"/>
    <n v="47.272727272727273"/>
    <x v="4"/>
    <x v="11"/>
    <x v="1835"/>
    <d v="2016-03-31T15:51: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x v="165"/>
    <b v="1"/>
    <x v="11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x v="209"/>
    <b v="1"/>
    <x v="11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x v="33"/>
    <b v="1"/>
    <x v="11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x v="43"/>
    <b v="1"/>
    <x v="11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x v="62"/>
    <b v="1"/>
    <x v="11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x v="244"/>
    <b v="1"/>
    <x v="11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x v="64"/>
    <b v="1"/>
    <x v="11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x v="179"/>
    <b v="1"/>
    <x v="11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x v="9"/>
    <b v="1"/>
    <x v="11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x v="10"/>
    <b v="1"/>
    <x v="11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x v="335"/>
    <b v="1"/>
    <x v="11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x v="44"/>
    <b v="1"/>
    <x v="11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x v="54"/>
    <b v="1"/>
    <x v="11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x v="22"/>
    <b v="1"/>
    <x v="11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x v="122"/>
    <b v="1"/>
    <x v="11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x v="55"/>
    <b v="1"/>
    <x v="11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x v="132"/>
    <b v="1"/>
    <x v="11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x v="25"/>
    <b v="1"/>
    <x v="11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x v="49"/>
    <b v="1"/>
    <x v="11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x v="277"/>
    <b v="1"/>
    <x v="11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x v="44"/>
    <b v="1"/>
    <x v="11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x v="19"/>
    <b v="1"/>
    <x v="11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x v="184"/>
    <b v="1"/>
    <x v="11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x v="66"/>
    <b v="1"/>
    <x v="11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x v="10"/>
    <b v="1"/>
    <x v="11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x v="78"/>
    <b v="0"/>
    <x v="18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x v="38"/>
    <b v="0"/>
    <x v="18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x v="84"/>
    <b v="0"/>
    <x v="18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x v="53"/>
    <b v="0"/>
    <x v="18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x v="84"/>
    <b v="0"/>
    <x v="18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x v="84"/>
    <b v="0"/>
    <x v="18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x v="29"/>
    <b v="0"/>
    <x v="18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x v="57"/>
    <b v="0"/>
    <x v="18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x v="78"/>
    <b v="0"/>
    <x v="18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x v="202"/>
    <b v="0"/>
    <x v="18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x v="195"/>
    <b v="0"/>
    <x v="18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x v="62"/>
    <b v="0"/>
    <x v="18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x v="84"/>
    <b v="0"/>
    <x v="18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x v="84"/>
    <b v="0"/>
    <x v="18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x v="83"/>
    <b v="0"/>
    <x v="18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x v="78"/>
    <b v="0"/>
    <x v="18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x v="78"/>
    <b v="0"/>
    <x v="18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x v="78"/>
    <b v="0"/>
    <x v="18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x v="84"/>
    <b v="0"/>
    <x v="18"/>
    <n v="0.12"/>
    <n v="3"/>
    <x v="6"/>
    <x v="18"/>
    <x v="1879"/>
    <d v="2016-03-14T14:35:29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x v="54"/>
    <b v="0"/>
    <x v="18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x v="16"/>
    <b v="1"/>
    <x v="14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x v="75"/>
    <b v="1"/>
    <x v="14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x v="58"/>
    <b v="1"/>
    <x v="14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x v="55"/>
    <b v="1"/>
    <x v="14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x v="217"/>
    <b v="1"/>
    <x v="14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x v="60"/>
    <b v="1"/>
    <x v="14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x v="22"/>
    <b v="1"/>
    <x v="14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x v="30"/>
    <b v="1"/>
    <x v="14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x v="34"/>
    <b v="1"/>
    <x v="14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x v="336"/>
    <b v="1"/>
    <x v="14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x v="148"/>
    <b v="1"/>
    <x v="14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x v="55"/>
    <b v="1"/>
    <x v="14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x v="43"/>
    <b v="1"/>
    <x v="14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x v="9"/>
    <b v="1"/>
    <x v="14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x v="5"/>
    <b v="1"/>
    <x v="14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x v="62"/>
    <b v="1"/>
    <x v="14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x v="275"/>
    <b v="1"/>
    <x v="14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x v="64"/>
    <b v="1"/>
    <x v="14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x v="288"/>
    <b v="1"/>
    <x v="14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x v="241"/>
    <b v="1"/>
    <x v="14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x v="20"/>
    <b v="0"/>
    <x v="29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x v="83"/>
    <b v="0"/>
    <x v="29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x v="14"/>
    <b v="0"/>
    <x v="29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x v="84"/>
    <b v="0"/>
    <x v="29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x v="80"/>
    <b v="0"/>
    <x v="29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x v="221"/>
    <b v="0"/>
    <x v="29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x v="80"/>
    <b v="0"/>
    <x v="29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x v="80"/>
    <b v="0"/>
    <x v="29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x v="44"/>
    <b v="0"/>
    <x v="29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x v="168"/>
    <b v="0"/>
    <x v="29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x v="29"/>
    <b v="0"/>
    <x v="29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x v="288"/>
    <b v="0"/>
    <x v="29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x v="55"/>
    <b v="0"/>
    <x v="29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x v="84"/>
    <b v="0"/>
    <x v="29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x v="80"/>
    <b v="0"/>
    <x v="29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x v="79"/>
    <b v="0"/>
    <x v="29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x v="16"/>
    <b v="0"/>
    <x v="29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x v="82"/>
    <b v="0"/>
    <x v="29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x v="22"/>
    <b v="0"/>
    <x v="29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x v="217"/>
    <b v="0"/>
    <x v="29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x v="44"/>
    <b v="1"/>
    <x v="14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x v="31"/>
    <b v="1"/>
    <x v="14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x v="62"/>
    <b v="1"/>
    <x v="14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x v="51"/>
    <b v="1"/>
    <x v="14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x v="47"/>
    <b v="1"/>
    <x v="14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x v="329"/>
    <b v="1"/>
    <x v="14"/>
    <n v="195.37933333333334"/>
    <n v="27.3896261682243"/>
    <x v="4"/>
    <x v="14"/>
    <x v="1926"/>
    <d v="2010-11-02T00:26:00"/>
  </r>
  <r>
    <n v="1927"/>
    <s v="GBS Detroit Presents Hampshire"/>
    <s v="Hampshire is headed to GBS Detroit."/>
    <x v="20"/>
    <n v="620"/>
    <x v="0"/>
    <x v="0"/>
    <s v="USD"/>
    <n v="1331182740"/>
    <n v="1329856839"/>
    <b v="0"/>
    <x v="202"/>
    <b v="1"/>
    <x v="14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x v="69"/>
    <b v="1"/>
    <x v="14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x v="11"/>
    <b v="1"/>
    <x v="14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x v="55"/>
    <b v="1"/>
    <x v="14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x v="133"/>
    <b v="1"/>
    <x v="14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x v="144"/>
    <b v="1"/>
    <x v="14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x v="238"/>
    <b v="1"/>
    <x v="14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x v="99"/>
    <b v="1"/>
    <x v="14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x v="133"/>
    <b v="1"/>
    <x v="14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x v="108"/>
    <b v="1"/>
    <x v="14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x v="60"/>
    <b v="1"/>
    <x v="14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x v="229"/>
    <b v="1"/>
    <x v="14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x v="93"/>
    <b v="1"/>
    <x v="14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x v="162"/>
    <b v="1"/>
    <x v="14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x v="337"/>
    <b v="1"/>
    <x v="30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x v="195"/>
    <b v="1"/>
    <x v="30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x v="338"/>
    <b v="1"/>
    <x v="30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x v="339"/>
    <b v="1"/>
    <x v="30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x v="340"/>
    <b v="1"/>
    <x v="30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x v="16"/>
    <b v="1"/>
    <x v="30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x v="23"/>
    <b v="1"/>
    <x v="30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x v="341"/>
    <b v="1"/>
    <x v="30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x v="342"/>
    <b v="1"/>
    <x v="30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x v="343"/>
    <b v="1"/>
    <x v="30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x v="344"/>
    <b v="1"/>
    <x v="30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x v="345"/>
    <b v="1"/>
    <x v="30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x v="206"/>
    <b v="1"/>
    <x v="30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x v="119"/>
    <b v="1"/>
    <x v="30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x v="126"/>
    <b v="1"/>
    <x v="30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x v="346"/>
    <b v="1"/>
    <x v="30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x v="347"/>
    <b v="1"/>
    <x v="30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x v="348"/>
    <b v="1"/>
    <x v="30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x v="349"/>
    <b v="1"/>
    <x v="30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x v="51"/>
    <b v="1"/>
    <x v="30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x v="350"/>
    <b v="1"/>
    <x v="30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x v="351"/>
    <b v="1"/>
    <x v="30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x v="242"/>
    <b v="1"/>
    <x v="30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x v="352"/>
    <b v="1"/>
    <x v="30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x v="273"/>
    <b v="1"/>
    <x v="30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x v="353"/>
    <b v="1"/>
    <x v="30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x v="316"/>
    <b v="1"/>
    <x v="30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x v="354"/>
    <b v="1"/>
    <x v="30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x v="355"/>
    <b v="1"/>
    <x v="30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x v="356"/>
    <b v="1"/>
    <x v="30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x v="357"/>
    <b v="1"/>
    <x v="30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x v="146"/>
    <b v="1"/>
    <x v="30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x v="358"/>
    <b v="1"/>
    <x v="30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x v="359"/>
    <b v="1"/>
    <x v="30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x v="35"/>
    <b v="1"/>
    <x v="30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x v="360"/>
    <b v="1"/>
    <x v="30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x v="361"/>
    <b v="1"/>
    <x v="30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x v="362"/>
    <b v="1"/>
    <x v="30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x v="363"/>
    <b v="1"/>
    <x v="30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x v="364"/>
    <b v="1"/>
    <x v="30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x v="8"/>
    <b v="0"/>
    <x v="31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x v="78"/>
    <b v="0"/>
    <x v="31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x v="38"/>
    <b v="0"/>
    <x v="31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x v="63"/>
    <b v="0"/>
    <x v="31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x v="80"/>
    <b v="0"/>
    <x v="31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x v="29"/>
    <b v="0"/>
    <x v="31"/>
    <n v="0.05"/>
    <n v="1"/>
    <x v="8"/>
    <x v="31"/>
    <x v="1986"/>
    <d v="2016-03-14T09:24:43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x v="33"/>
    <b v="0"/>
    <x v="31"/>
    <n v="42.472727272727276"/>
    <n v="83.428571428571431"/>
    <x v="8"/>
    <x v="31"/>
    <x v="1987"/>
    <d v="2015-03-01T15:21:16"/>
  </r>
  <r>
    <n v="1988"/>
    <s v="Phillip Michael Photography"/>
    <s v="Expressing art in an image!"/>
    <x v="12"/>
    <n v="25"/>
    <x v="2"/>
    <x v="0"/>
    <s v="USD"/>
    <n v="1440094742"/>
    <n v="1437502742"/>
    <b v="0"/>
    <x v="29"/>
    <b v="0"/>
    <x v="31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x v="29"/>
    <b v="0"/>
    <x v="31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x v="81"/>
    <b v="0"/>
    <x v="31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x v="83"/>
    <b v="0"/>
    <x v="31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x v="84"/>
    <b v="0"/>
    <x v="31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x v="78"/>
    <b v="0"/>
    <x v="31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x v="78"/>
    <b v="0"/>
    <x v="31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x v="83"/>
    <b v="0"/>
    <x v="31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x v="78"/>
    <b v="0"/>
    <x v="31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x v="78"/>
    <b v="0"/>
    <x v="31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x v="83"/>
    <b v="0"/>
    <x v="31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x v="63"/>
    <b v="0"/>
    <x v="31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x v="20"/>
    <b v="0"/>
    <x v="31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x v="365"/>
    <b v="1"/>
    <x v="30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x v="366"/>
    <b v="1"/>
    <x v="30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x v="57"/>
    <b v="1"/>
    <x v="30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x v="178"/>
    <b v="1"/>
    <x v="30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x v="277"/>
    <b v="1"/>
    <x v="30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x v="175"/>
    <b v="1"/>
    <x v="30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x v="89"/>
    <b v="1"/>
    <x v="30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x v="14"/>
    <b v="1"/>
    <x v="30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x v="367"/>
    <b v="1"/>
    <x v="30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x v="368"/>
    <b v="1"/>
    <x v="30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x v="369"/>
    <b v="1"/>
    <x v="30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x v="275"/>
    <b v="1"/>
    <x v="30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x v="370"/>
    <b v="1"/>
    <x v="30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x v="371"/>
    <b v="1"/>
    <x v="30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x v="372"/>
    <b v="1"/>
    <x v="30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x v="373"/>
    <b v="1"/>
    <x v="30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x v="374"/>
    <b v="1"/>
    <x v="30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x v="375"/>
    <b v="1"/>
    <x v="30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x v="376"/>
    <b v="1"/>
    <x v="30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x v="259"/>
    <b v="1"/>
    <x v="30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x v="195"/>
    <b v="1"/>
    <x v="30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x v="166"/>
    <b v="1"/>
    <x v="30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x v="377"/>
    <b v="1"/>
    <x v="30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x v="217"/>
    <b v="1"/>
    <x v="30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x v="378"/>
    <b v="1"/>
    <x v="30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x v="379"/>
    <b v="1"/>
    <x v="30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x v="380"/>
    <b v="1"/>
    <x v="30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x v="1"/>
    <b v="1"/>
    <x v="30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x v="225"/>
    <b v="1"/>
    <x v="30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x v="381"/>
    <b v="1"/>
    <x v="30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x v="278"/>
    <b v="1"/>
    <x v="30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x v="382"/>
    <b v="1"/>
    <x v="30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x v="150"/>
    <b v="1"/>
    <x v="30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x v="278"/>
    <b v="1"/>
    <x v="30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x v="383"/>
    <b v="1"/>
    <x v="30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x v="384"/>
    <b v="1"/>
    <x v="30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x v="385"/>
    <b v="1"/>
    <x v="30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x v="386"/>
    <b v="1"/>
    <x v="30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x v="169"/>
    <b v="1"/>
    <x v="30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x v="197"/>
    <b v="1"/>
    <x v="30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x v="148"/>
    <b v="1"/>
    <x v="30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x v="205"/>
    <b v="1"/>
    <x v="30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x v="189"/>
    <b v="1"/>
    <x v="30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x v="387"/>
    <b v="1"/>
    <x v="30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x v="40"/>
    <b v="1"/>
    <x v="30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x v="37"/>
    <b v="1"/>
    <x v="30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x v="388"/>
    <b v="1"/>
    <x v="30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x v="389"/>
    <b v="1"/>
    <x v="30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x v="390"/>
    <b v="1"/>
    <x v="30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x v="203"/>
    <b v="1"/>
    <x v="30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x v="391"/>
    <b v="1"/>
    <x v="30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x v="392"/>
    <b v="1"/>
    <x v="30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x v="212"/>
    <b v="1"/>
    <x v="30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x v="393"/>
    <b v="1"/>
    <x v="30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x v="21"/>
    <b v="1"/>
    <x v="30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x v="394"/>
    <b v="1"/>
    <x v="30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x v="395"/>
    <b v="1"/>
    <x v="30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x v="396"/>
    <b v="1"/>
    <x v="30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x v="269"/>
    <b v="1"/>
    <x v="30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x v="397"/>
    <b v="1"/>
    <x v="30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x v="2"/>
    <b v="1"/>
    <x v="30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x v="398"/>
    <b v="1"/>
    <x v="30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x v="72"/>
    <b v="1"/>
    <x v="30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x v="399"/>
    <b v="1"/>
    <x v="30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x v="400"/>
    <b v="1"/>
    <x v="30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x v="71"/>
    <b v="1"/>
    <x v="30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x v="73"/>
    <b v="1"/>
    <x v="30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x v="88"/>
    <b v="1"/>
    <x v="30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x v="40"/>
    <b v="1"/>
    <x v="30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x v="401"/>
    <b v="1"/>
    <x v="30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x v="402"/>
    <b v="1"/>
    <x v="30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x v="403"/>
    <b v="1"/>
    <x v="30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x v="404"/>
    <b v="1"/>
    <x v="30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x v="83"/>
    <b v="1"/>
    <x v="30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x v="405"/>
    <b v="1"/>
    <x v="30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x v="406"/>
    <b v="1"/>
    <x v="30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x v="101"/>
    <b v="1"/>
    <x v="30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x v="53"/>
    <b v="1"/>
    <x v="30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x v="407"/>
    <b v="1"/>
    <x v="30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x v="133"/>
    <b v="1"/>
    <x v="30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x v="165"/>
    <b v="1"/>
    <x v="14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x v="44"/>
    <b v="1"/>
    <x v="14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x v="20"/>
    <b v="1"/>
    <x v="14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x v="67"/>
    <b v="1"/>
    <x v="14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x v="183"/>
    <b v="1"/>
    <x v="14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x v="2"/>
    <b v="1"/>
    <x v="14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x v="20"/>
    <b v="1"/>
    <x v="14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x v="11"/>
    <b v="1"/>
    <x v="14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x v="95"/>
    <b v="1"/>
    <x v="14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x v="322"/>
    <b v="1"/>
    <x v="14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x v="336"/>
    <b v="1"/>
    <x v="14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x v="165"/>
    <b v="1"/>
    <x v="14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x v="23"/>
    <b v="1"/>
    <x v="14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x v="250"/>
    <b v="1"/>
    <x v="14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x v="19"/>
    <b v="1"/>
    <x v="14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x v="25"/>
    <b v="1"/>
    <x v="14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x v="44"/>
    <b v="1"/>
    <x v="14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x v="58"/>
    <b v="1"/>
    <x v="14"/>
    <n v="100.33333333333334"/>
    <n v="188.125"/>
    <x v="4"/>
    <x v="14"/>
    <x v="2098"/>
    <d v="2012-03-08T02:43:55"/>
  </r>
  <r>
    <n v="2099"/>
    <s v="Roosevelt Died."/>
    <s v="Our tour van died, we need help!"/>
    <x v="9"/>
    <n v="3971"/>
    <x v="0"/>
    <x v="0"/>
    <s v="USD"/>
    <n v="1435808400"/>
    <n v="1434650084"/>
    <b v="0"/>
    <x v="287"/>
    <b v="1"/>
    <x v="14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x v="74"/>
    <b v="1"/>
    <x v="14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x v="34"/>
    <b v="1"/>
    <x v="14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x v="44"/>
    <b v="1"/>
    <x v="14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x v="248"/>
    <b v="1"/>
    <x v="14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x v="77"/>
    <b v="1"/>
    <x v="14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x v="221"/>
    <b v="1"/>
    <x v="14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x v="34"/>
    <b v="1"/>
    <x v="14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x v="6"/>
    <b v="1"/>
    <x v="14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x v="277"/>
    <b v="1"/>
    <x v="14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x v="244"/>
    <b v="1"/>
    <x v="14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x v="44"/>
    <b v="1"/>
    <x v="14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x v="70"/>
    <b v="1"/>
    <x v="14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x v="202"/>
    <b v="1"/>
    <x v="14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x v="329"/>
    <b v="1"/>
    <x v="14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x v="206"/>
    <b v="1"/>
    <x v="14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x v="17"/>
    <b v="1"/>
    <x v="14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x v="297"/>
    <b v="1"/>
    <x v="14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x v="2"/>
    <b v="1"/>
    <x v="14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x v="57"/>
    <b v="1"/>
    <x v="14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x v="19"/>
    <b v="1"/>
    <x v="14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x v="50"/>
    <b v="1"/>
    <x v="14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x v="73"/>
    <b v="0"/>
    <x v="17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x v="83"/>
    <b v="0"/>
    <x v="17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x v="81"/>
    <b v="0"/>
    <x v="17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x v="81"/>
    <b v="0"/>
    <x v="17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x v="74"/>
    <b v="0"/>
    <x v="17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x v="84"/>
    <b v="0"/>
    <x v="17"/>
    <n v="0.05"/>
    <n v="5"/>
    <x v="6"/>
    <x v="17"/>
    <x v="2126"/>
    <d v="2014-12-08T23:21:2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x v="163"/>
    <b v="0"/>
    <x v="17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x v="29"/>
    <b v="0"/>
    <x v="17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x v="8"/>
    <b v="0"/>
    <x v="17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x v="80"/>
    <b v="0"/>
    <x v="17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x v="83"/>
    <b v="0"/>
    <x v="17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x v="221"/>
    <b v="0"/>
    <x v="17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x v="83"/>
    <b v="0"/>
    <x v="17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x v="83"/>
    <b v="0"/>
    <x v="17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x v="19"/>
    <b v="0"/>
    <x v="17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x v="80"/>
    <b v="0"/>
    <x v="17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x v="408"/>
    <b v="0"/>
    <x v="17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x v="8"/>
    <b v="0"/>
    <x v="17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x v="66"/>
    <b v="0"/>
    <x v="17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x v="202"/>
    <b v="0"/>
    <x v="17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x v="78"/>
    <b v="0"/>
    <x v="17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x v="8"/>
    <b v="0"/>
    <x v="17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x v="81"/>
    <b v="0"/>
    <x v="17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x v="54"/>
    <b v="0"/>
    <x v="17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x v="30"/>
    <b v="0"/>
    <x v="17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x v="29"/>
    <b v="0"/>
    <x v="17"/>
    <n v="0.02"/>
    <n v="1"/>
    <x v="6"/>
    <x v="17"/>
    <x v="2146"/>
    <d v="2016-02-11T16:18:30"/>
  </r>
  <r>
    <n v="2147"/>
    <s v="Johnny Rocketfingers 3"/>
    <s v="A Point and Click Adventure on Steroids."/>
    <x v="303"/>
    <n v="2716"/>
    <x v="2"/>
    <x v="0"/>
    <s v="USD"/>
    <n v="1416125148"/>
    <n v="1413356748"/>
    <b v="0"/>
    <x v="165"/>
    <b v="0"/>
    <x v="17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x v="84"/>
    <b v="0"/>
    <x v="17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x v="78"/>
    <b v="0"/>
    <x v="17"/>
    <n v="0"/>
    <e v="#DIV/0!"/>
    <x v="6"/>
    <x v="17"/>
    <x v="2149"/>
    <d v="2010-07-31T00:00:00"/>
  </r>
  <r>
    <n v="2150"/>
    <s v="The Unknown Door"/>
    <s v="A pixel styled open world detective game."/>
    <x v="63"/>
    <n v="405"/>
    <x v="2"/>
    <x v="10"/>
    <s v="NOK"/>
    <n v="1468392599"/>
    <n v="1465800599"/>
    <b v="0"/>
    <x v="80"/>
    <b v="0"/>
    <x v="17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x v="79"/>
    <b v="0"/>
    <x v="17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x v="80"/>
    <b v="0"/>
    <x v="17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x v="80"/>
    <b v="0"/>
    <x v="17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x v="84"/>
    <b v="0"/>
    <x v="17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x v="81"/>
    <b v="0"/>
    <x v="17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x v="183"/>
    <b v="0"/>
    <x v="17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x v="7"/>
    <b v="0"/>
    <x v="17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x v="409"/>
    <b v="0"/>
    <x v="17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x v="84"/>
    <b v="0"/>
    <x v="17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x v="38"/>
    <b v="0"/>
    <x v="17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x v="62"/>
    <b v="1"/>
    <x v="11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x v="6"/>
    <b v="1"/>
    <x v="11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x v="34"/>
    <b v="1"/>
    <x v="11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x v="183"/>
    <b v="1"/>
    <x v="11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x v="27"/>
    <b v="1"/>
    <x v="11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x v="58"/>
    <b v="1"/>
    <x v="11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x v="22"/>
    <b v="1"/>
    <x v="11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x v="158"/>
    <b v="1"/>
    <x v="11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x v="63"/>
    <b v="1"/>
    <x v="11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x v="10"/>
    <b v="1"/>
    <x v="11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x v="5"/>
    <b v="1"/>
    <x v="11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x v="62"/>
    <b v="1"/>
    <x v="11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x v="240"/>
    <b v="1"/>
    <x v="11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x v="287"/>
    <b v="1"/>
    <x v="11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x v="55"/>
    <b v="1"/>
    <x v="11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x v="26"/>
    <b v="1"/>
    <x v="11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x v="44"/>
    <b v="1"/>
    <x v="11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x v="410"/>
    <b v="1"/>
    <x v="11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x v="64"/>
    <b v="1"/>
    <x v="11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x v="76"/>
    <b v="1"/>
    <x v="11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x v="28"/>
    <b v="1"/>
    <x v="32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x v="289"/>
    <b v="1"/>
    <x v="32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x v="411"/>
    <b v="1"/>
    <x v="32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x v="161"/>
    <b v="1"/>
    <x v="32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x v="412"/>
    <b v="1"/>
    <x v="32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x v="413"/>
    <b v="1"/>
    <x v="32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x v="414"/>
    <b v="1"/>
    <x v="32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x v="415"/>
    <b v="1"/>
    <x v="32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x v="106"/>
    <b v="1"/>
    <x v="32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x v="416"/>
    <b v="1"/>
    <x v="32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x v="20"/>
    <b v="1"/>
    <x v="32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x v="417"/>
    <b v="1"/>
    <x v="32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x v="418"/>
    <b v="1"/>
    <x v="32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x v="419"/>
    <b v="1"/>
    <x v="32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x v="248"/>
    <b v="1"/>
    <x v="32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x v="302"/>
    <b v="1"/>
    <x v="32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x v="420"/>
    <b v="1"/>
    <x v="32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x v="421"/>
    <b v="1"/>
    <x v="32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x v="140"/>
    <b v="1"/>
    <x v="32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x v="40"/>
    <b v="1"/>
    <x v="32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x v="33"/>
    <b v="1"/>
    <x v="15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x v="422"/>
    <b v="1"/>
    <x v="15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x v="133"/>
    <b v="1"/>
    <x v="15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x v="196"/>
    <b v="1"/>
    <x v="15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x v="74"/>
    <b v="1"/>
    <x v="15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x v="69"/>
    <b v="1"/>
    <x v="15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x v="63"/>
    <b v="1"/>
    <x v="15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x v="54"/>
    <b v="1"/>
    <x v="15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x v="41"/>
    <b v="1"/>
    <x v="15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x v="250"/>
    <b v="1"/>
    <x v="15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x v="148"/>
    <b v="1"/>
    <x v="15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x v="252"/>
    <b v="1"/>
    <x v="15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x v="29"/>
    <b v="1"/>
    <x v="15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x v="54"/>
    <b v="1"/>
    <x v="15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x v="51"/>
    <b v="1"/>
    <x v="15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x v="25"/>
    <b v="1"/>
    <x v="15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x v="82"/>
    <b v="1"/>
    <x v="15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x v="88"/>
    <b v="1"/>
    <x v="15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x v="10"/>
    <b v="1"/>
    <x v="15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x v="50"/>
    <b v="1"/>
    <x v="15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x v="423"/>
    <b v="1"/>
    <x v="32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x v="209"/>
    <b v="1"/>
    <x v="32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x v="61"/>
    <b v="1"/>
    <x v="32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x v="228"/>
    <b v="1"/>
    <x v="32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x v="424"/>
    <b v="1"/>
    <x v="32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x v="306"/>
    <b v="1"/>
    <x v="32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x v="425"/>
    <b v="1"/>
    <x v="32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x v="296"/>
    <b v="1"/>
    <x v="32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x v="380"/>
    <b v="1"/>
    <x v="32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x v="156"/>
    <b v="1"/>
    <x v="32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x v="426"/>
    <b v="1"/>
    <x v="32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x v="427"/>
    <b v="1"/>
    <x v="32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x v="428"/>
    <b v="1"/>
    <x v="32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x v="33"/>
    <b v="1"/>
    <x v="32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x v="206"/>
    <b v="1"/>
    <x v="32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x v="340"/>
    <b v="1"/>
    <x v="32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x v="429"/>
    <b v="1"/>
    <x v="32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x v="1"/>
    <b v="1"/>
    <x v="32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x v="374"/>
    <b v="1"/>
    <x v="32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x v="93"/>
    <b v="1"/>
    <x v="32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x v="430"/>
    <b v="1"/>
    <x v="32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x v="431"/>
    <b v="1"/>
    <x v="32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x v="432"/>
    <b v="1"/>
    <x v="32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x v="126"/>
    <b v="1"/>
    <x v="32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x v="433"/>
    <b v="1"/>
    <x v="32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x v="7"/>
    <b v="1"/>
    <x v="32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x v="434"/>
    <b v="1"/>
    <x v="32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x v="130"/>
    <b v="1"/>
    <x v="32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x v="387"/>
    <b v="1"/>
    <x v="32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x v="435"/>
    <b v="1"/>
    <x v="32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x v="436"/>
    <b v="1"/>
    <x v="32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x v="437"/>
    <b v="1"/>
    <x v="32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x v="87"/>
    <b v="1"/>
    <x v="32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x v="438"/>
    <b v="1"/>
    <x v="32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x v="197"/>
    <b v="1"/>
    <x v="32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x v="133"/>
    <b v="1"/>
    <x v="32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x v="39"/>
    <b v="1"/>
    <x v="32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x v="242"/>
    <b v="1"/>
    <x v="32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x v="190"/>
    <b v="1"/>
    <x v="32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x v="87"/>
    <b v="1"/>
    <x v="32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x v="439"/>
    <b v="1"/>
    <x v="32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x v="331"/>
    <b v="1"/>
    <x v="32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x v="65"/>
    <b v="1"/>
    <x v="32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x v="440"/>
    <b v="1"/>
    <x v="32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x v="57"/>
    <b v="1"/>
    <x v="32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x v="441"/>
    <b v="1"/>
    <x v="32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x v="442"/>
    <b v="1"/>
    <x v="32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x v="441"/>
    <b v="1"/>
    <x v="32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x v="443"/>
    <b v="1"/>
    <x v="32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x v="444"/>
    <b v="1"/>
    <x v="32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x v="445"/>
    <b v="1"/>
    <x v="32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x v="446"/>
    <b v="1"/>
    <x v="32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x v="206"/>
    <b v="1"/>
    <x v="32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x v="221"/>
    <b v="1"/>
    <x v="32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x v="1"/>
    <b v="1"/>
    <x v="32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x v="11"/>
    <b v="1"/>
    <x v="32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x v="447"/>
    <b v="1"/>
    <x v="32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x v="332"/>
    <b v="1"/>
    <x v="32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x v="58"/>
    <b v="1"/>
    <x v="32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x v="436"/>
    <b v="1"/>
    <x v="32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x v="202"/>
    <b v="1"/>
    <x v="11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x v="8"/>
    <b v="1"/>
    <x v="11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x v="53"/>
    <b v="1"/>
    <x v="11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x v="211"/>
    <b v="1"/>
    <x v="11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x v="1"/>
    <b v="1"/>
    <x v="11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x v="25"/>
    <b v="1"/>
    <x v="11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x v="448"/>
    <b v="1"/>
    <x v="11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x v="20"/>
    <b v="1"/>
    <x v="11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x v="20"/>
    <b v="1"/>
    <x v="11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x v="60"/>
    <b v="1"/>
    <x v="11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x v="68"/>
    <b v="1"/>
    <x v="11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x v="67"/>
    <b v="1"/>
    <x v="11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x v="74"/>
    <b v="1"/>
    <x v="11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x v="300"/>
    <b v="1"/>
    <x v="11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x v="69"/>
    <b v="1"/>
    <x v="11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x v="108"/>
    <b v="1"/>
    <x v="11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x v="10"/>
    <b v="1"/>
    <x v="11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x v="449"/>
    <b v="1"/>
    <x v="11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x v="25"/>
    <b v="1"/>
    <x v="11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x v="63"/>
    <b v="1"/>
    <x v="11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x v="263"/>
    <b v="1"/>
    <x v="14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x v="268"/>
    <b v="1"/>
    <x v="14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x v="273"/>
    <b v="1"/>
    <x v="14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x v="116"/>
    <b v="1"/>
    <x v="14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x v="157"/>
    <b v="1"/>
    <x v="14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x v="196"/>
    <b v="1"/>
    <x v="14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x v="11"/>
    <b v="1"/>
    <x v="14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x v="450"/>
    <b v="1"/>
    <x v="14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x v="329"/>
    <b v="1"/>
    <x v="14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x v="451"/>
    <b v="1"/>
    <x v="14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x v="201"/>
    <b v="1"/>
    <x v="14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x v="1"/>
    <b v="1"/>
    <x v="14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x v="328"/>
    <b v="1"/>
    <x v="14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x v="133"/>
    <b v="1"/>
    <x v="14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x v="31"/>
    <b v="1"/>
    <x v="14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x v="452"/>
    <b v="1"/>
    <x v="14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x v="19"/>
    <b v="1"/>
    <x v="14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x v="430"/>
    <b v="1"/>
    <x v="14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x v="99"/>
    <b v="1"/>
    <x v="14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x v="30"/>
    <b v="1"/>
    <x v="14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x v="31"/>
    <b v="0"/>
    <x v="33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x v="80"/>
    <b v="0"/>
    <x v="33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x v="80"/>
    <b v="0"/>
    <x v="33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x v="42"/>
    <b v="0"/>
    <x v="33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x v="63"/>
    <b v="0"/>
    <x v="33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x v="29"/>
    <b v="0"/>
    <x v="33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x v="453"/>
    <b v="1"/>
    <x v="33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x v="416"/>
    <b v="1"/>
    <x v="33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x v="207"/>
    <b v="1"/>
    <x v="33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x v="430"/>
    <b v="1"/>
    <x v="33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x v="454"/>
    <b v="1"/>
    <x v="33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x v="455"/>
    <b v="1"/>
    <x v="33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x v="225"/>
    <b v="1"/>
    <x v="33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x v="85"/>
    <b v="1"/>
    <x v="33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x v="170"/>
    <b v="1"/>
    <x v="33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x v="456"/>
    <b v="1"/>
    <x v="33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x v="122"/>
    <b v="1"/>
    <x v="33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x v="252"/>
    <b v="1"/>
    <x v="33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x v="457"/>
    <b v="1"/>
    <x v="33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x v="458"/>
    <b v="1"/>
    <x v="33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x v="78"/>
    <b v="0"/>
    <x v="7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x v="78"/>
    <b v="0"/>
    <x v="7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x v="29"/>
    <b v="0"/>
    <x v="7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x v="29"/>
    <b v="0"/>
    <x v="7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x v="78"/>
    <b v="0"/>
    <x v="7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x v="83"/>
    <b v="0"/>
    <x v="7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x v="29"/>
    <b v="0"/>
    <x v="7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x v="81"/>
    <b v="0"/>
    <x v="7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x v="78"/>
    <b v="0"/>
    <x v="7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x v="78"/>
    <b v="0"/>
    <x v="7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x v="63"/>
    <b v="0"/>
    <x v="7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x v="78"/>
    <b v="0"/>
    <x v="7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x v="78"/>
    <b v="0"/>
    <x v="7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x v="29"/>
    <b v="0"/>
    <x v="7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x v="84"/>
    <b v="0"/>
    <x v="7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x v="78"/>
    <b v="0"/>
    <x v="7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x v="78"/>
    <b v="0"/>
    <x v="7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x v="78"/>
    <b v="0"/>
    <x v="7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x v="83"/>
    <b v="0"/>
    <x v="7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x v="29"/>
    <b v="0"/>
    <x v="7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x v="78"/>
    <b v="0"/>
    <x v="7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x v="84"/>
    <b v="0"/>
    <x v="7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x v="78"/>
    <b v="0"/>
    <x v="7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x v="78"/>
    <b v="0"/>
    <x v="7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x v="78"/>
    <b v="0"/>
    <x v="7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x v="74"/>
    <b v="0"/>
    <x v="7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x v="25"/>
    <b v="0"/>
    <x v="7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x v="84"/>
    <b v="0"/>
    <x v="7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x v="78"/>
    <b v="0"/>
    <x v="7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x v="80"/>
    <b v="0"/>
    <x v="7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x v="78"/>
    <b v="0"/>
    <x v="7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x v="79"/>
    <b v="0"/>
    <x v="7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x v="29"/>
    <b v="0"/>
    <x v="7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x v="29"/>
    <b v="0"/>
    <x v="7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x v="78"/>
    <b v="0"/>
    <x v="7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x v="80"/>
    <b v="0"/>
    <x v="7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x v="78"/>
    <b v="0"/>
    <x v="7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x v="78"/>
    <b v="0"/>
    <x v="7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x v="78"/>
    <b v="0"/>
    <x v="7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x v="83"/>
    <b v="0"/>
    <x v="7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x v="63"/>
    <b v="0"/>
    <x v="7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x v="84"/>
    <b v="0"/>
    <x v="7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x v="83"/>
    <b v="0"/>
    <x v="7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x v="22"/>
    <b v="0"/>
    <x v="7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x v="63"/>
    <b v="0"/>
    <x v="7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x v="78"/>
    <b v="0"/>
    <x v="7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x v="83"/>
    <b v="0"/>
    <x v="7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x v="22"/>
    <b v="0"/>
    <x v="7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x v="29"/>
    <b v="0"/>
    <x v="7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x v="78"/>
    <b v="0"/>
    <x v="7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x v="29"/>
    <b v="0"/>
    <x v="7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x v="78"/>
    <b v="0"/>
    <x v="7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x v="29"/>
    <b v="0"/>
    <x v="7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x v="84"/>
    <b v="0"/>
    <x v="7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x v="78"/>
    <b v="0"/>
    <x v="7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x v="29"/>
    <b v="0"/>
    <x v="7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x v="78"/>
    <b v="0"/>
    <x v="7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x v="78"/>
    <b v="0"/>
    <x v="7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x v="78"/>
    <b v="0"/>
    <x v="7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x v="78"/>
    <b v="0"/>
    <x v="7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x v="82"/>
    <b v="0"/>
    <x v="19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x v="14"/>
    <n v="52"/>
    <x v="2"/>
    <x v="0"/>
    <s v="USD"/>
    <n v="1431533931"/>
    <n v="1428941931"/>
    <b v="0"/>
    <x v="29"/>
    <b v="0"/>
    <x v="19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x v="8"/>
    <b v="0"/>
    <x v="19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x v="78"/>
    <b v="0"/>
    <x v="19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x v="9"/>
    <b v="0"/>
    <x v="19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x v="38"/>
    <b v="0"/>
    <x v="19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x v="51"/>
    <b v="0"/>
    <x v="19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x v="84"/>
    <b v="0"/>
    <x v="19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x v="79"/>
    <b v="0"/>
    <x v="19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x v="78"/>
    <b v="0"/>
    <x v="19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x v="83"/>
    <b v="0"/>
    <x v="19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x v="78"/>
    <b v="0"/>
    <x v="19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x v="83"/>
    <b v="0"/>
    <x v="19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x v="62"/>
    <b v="0"/>
    <x v="19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x v="79"/>
    <b v="0"/>
    <x v="19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x v="29"/>
    <b v="0"/>
    <x v="19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x v="78"/>
    <b v="0"/>
    <x v="19"/>
    <n v="0"/>
    <e v="#DIV/0!"/>
    <x v="7"/>
    <x v="19"/>
    <x v="2417"/>
    <d v="2014-08-10T21:13:07"/>
  </r>
  <r>
    <n v="2418"/>
    <s v="Mexican food truck"/>
    <s v="I want to start my food truck business."/>
    <x v="31"/>
    <n v="5"/>
    <x v="2"/>
    <x v="0"/>
    <s v="USD"/>
    <n v="1427225644"/>
    <n v="1422045244"/>
    <b v="0"/>
    <x v="81"/>
    <b v="0"/>
    <x v="19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x v="78"/>
    <b v="0"/>
    <x v="19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x v="17"/>
    <b v="0"/>
    <x v="19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x v="29"/>
    <b v="0"/>
    <x v="19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x v="29"/>
    <b v="0"/>
    <x v="19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x v="29"/>
    <b v="0"/>
    <x v="19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x v="82"/>
    <b v="0"/>
    <x v="19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x v="29"/>
    <b v="0"/>
    <x v="19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x v="78"/>
    <b v="0"/>
    <x v="19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x v="29"/>
    <b v="0"/>
    <x v="19"/>
    <n v="2E-3"/>
    <n v="1"/>
    <x v="7"/>
    <x v="19"/>
    <x v="2427"/>
    <d v="2016-03-23T06:38:53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x v="29"/>
    <b v="0"/>
    <x v="19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x v="80"/>
    <b v="0"/>
    <x v="19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x v="84"/>
    <b v="0"/>
    <x v="19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x v="84"/>
    <b v="0"/>
    <x v="19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x v="84"/>
    <b v="0"/>
    <x v="19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x v="78"/>
    <b v="0"/>
    <x v="19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x v="84"/>
    <b v="0"/>
    <x v="19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x v="80"/>
    <b v="0"/>
    <x v="19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x v="84"/>
    <b v="0"/>
    <x v="19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x v="78"/>
    <b v="0"/>
    <x v="19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x v="29"/>
    <b v="0"/>
    <x v="19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x v="78"/>
    <b v="0"/>
    <x v="19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x v="84"/>
    <b v="0"/>
    <x v="19"/>
    <n v="0.2"/>
    <n v="5"/>
    <x v="7"/>
    <x v="19"/>
    <x v="2440"/>
    <d v="2016-02-13T21:35:13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x v="280"/>
    <b v="1"/>
    <x v="33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x v="459"/>
    <b v="1"/>
    <x v="33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x v="409"/>
    <b v="1"/>
    <x v="33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x v="42"/>
    <b v="1"/>
    <x v="33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x v="248"/>
    <b v="1"/>
    <x v="33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x v="112"/>
    <b v="1"/>
    <x v="33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x v="152"/>
    <b v="1"/>
    <x v="33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x v="82"/>
    <b v="1"/>
    <x v="33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x v="148"/>
    <b v="1"/>
    <x v="33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x v="332"/>
    <b v="1"/>
    <x v="33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x v="153"/>
    <b v="1"/>
    <x v="33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x v="41"/>
    <b v="1"/>
    <x v="33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x v="85"/>
    <b v="1"/>
    <x v="33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x v="208"/>
    <b v="1"/>
    <x v="33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x v="38"/>
    <b v="1"/>
    <x v="33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x v="85"/>
    <b v="1"/>
    <x v="33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x v="204"/>
    <b v="1"/>
    <x v="33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x v="144"/>
    <b v="1"/>
    <x v="33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x v="460"/>
    <b v="1"/>
    <x v="33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x v="32"/>
    <b v="1"/>
    <x v="33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x v="48"/>
    <b v="1"/>
    <x v="14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x v="248"/>
    <b v="1"/>
    <x v="14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x v="11"/>
    <b v="1"/>
    <x v="14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x v="68"/>
    <b v="1"/>
    <x v="14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x v="53"/>
    <b v="1"/>
    <x v="14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x v="47"/>
    <b v="1"/>
    <x v="14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x v="68"/>
    <b v="1"/>
    <x v="14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x v="6"/>
    <b v="1"/>
    <x v="14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x v="5"/>
    <b v="1"/>
    <x v="14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x v="17"/>
    <b v="1"/>
    <x v="14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x v="57"/>
    <b v="1"/>
    <x v="14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x v="201"/>
    <b v="1"/>
    <x v="14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x v="5"/>
    <b v="1"/>
    <x v="14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x v="44"/>
    <b v="1"/>
    <x v="14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x v="75"/>
    <b v="1"/>
    <x v="14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x v="165"/>
    <b v="1"/>
    <x v="14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x v="14"/>
    <b v="1"/>
    <x v="14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x v="1"/>
    <b v="1"/>
    <x v="14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x v="38"/>
    <b v="1"/>
    <x v="14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x v="22"/>
    <b v="1"/>
    <x v="14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x v="195"/>
    <b v="1"/>
    <x v="14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x v="20"/>
    <b v="1"/>
    <x v="14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x v="10"/>
    <b v="1"/>
    <x v="14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x v="240"/>
    <b v="1"/>
    <x v="14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x v="14"/>
    <b v="1"/>
    <x v="14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x v="209"/>
    <b v="1"/>
    <x v="14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x v="44"/>
    <b v="1"/>
    <x v="14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x v="71"/>
    <b v="1"/>
    <x v="14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x v="11"/>
    <b v="1"/>
    <x v="14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x v="38"/>
    <b v="1"/>
    <x v="14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x v="73"/>
    <b v="1"/>
    <x v="14"/>
    <n v="103.2"/>
    <n v="51.6"/>
    <x v="4"/>
    <x v="14"/>
    <x v="2491"/>
    <d v="2011-01-16T01:51:00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x v="74"/>
    <b v="1"/>
    <x v="14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x v="461"/>
    <b v="1"/>
    <x v="14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x v="70"/>
    <b v="1"/>
    <x v="14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x v="288"/>
    <b v="1"/>
    <x v="14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x v="73"/>
    <b v="1"/>
    <x v="14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x v="66"/>
    <b v="1"/>
    <x v="14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x v="9"/>
    <b v="1"/>
    <x v="14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x v="203"/>
    <b v="1"/>
    <x v="14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x v="60"/>
    <b v="1"/>
    <x v="14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x v="63"/>
    <b v="0"/>
    <x v="34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x v="81"/>
    <b v="0"/>
    <x v="34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x v="78"/>
    <b v="0"/>
    <x v="34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x v="78"/>
    <b v="0"/>
    <x v="34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x v="78"/>
    <b v="0"/>
    <x v="34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x v="84"/>
    <b v="0"/>
    <x v="34"/>
    <n v="0.6"/>
    <n v="15"/>
    <x v="7"/>
    <x v="34"/>
    <x v="2506"/>
    <d v="2015-10-03T21:00:00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x v="78"/>
    <b v="0"/>
    <x v="34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x v="78"/>
    <b v="0"/>
    <x v="34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x v="33"/>
    <b v="0"/>
    <x v="34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x v="84"/>
    <b v="0"/>
    <x v="34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x v="78"/>
    <b v="0"/>
    <x v="34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x v="78"/>
    <b v="0"/>
    <x v="34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x v="78"/>
    <b v="0"/>
    <x v="34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x v="80"/>
    <b v="0"/>
    <x v="34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x v="8"/>
    <b v="0"/>
    <x v="34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x v="78"/>
    <b v="0"/>
    <x v="34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x v="51"/>
    <b v="0"/>
    <x v="34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x v="78"/>
    <b v="0"/>
    <x v="34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x v="80"/>
    <b v="0"/>
    <x v="34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x v="78"/>
    <b v="0"/>
    <x v="34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x v="462"/>
    <b v="1"/>
    <x v="35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x v="74"/>
    <b v="1"/>
    <x v="35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x v="55"/>
    <b v="1"/>
    <x v="35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x v="68"/>
    <b v="1"/>
    <x v="35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x v="144"/>
    <b v="1"/>
    <x v="35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x v="51"/>
    <b v="1"/>
    <x v="35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x v="26"/>
    <b v="1"/>
    <x v="35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x v="75"/>
    <b v="1"/>
    <x v="35"/>
    <n v="107.24974999999999"/>
    <n v="52.962839506172834"/>
    <x v="4"/>
    <x v="35"/>
    <x v="2528"/>
    <d v="2015-08-20T11:00:00"/>
  </r>
  <r>
    <n v="2529"/>
    <s v="UrbanArias is DC's Contemporary Opera Company"/>
    <s v="Opera. Short. New."/>
    <x v="12"/>
    <n v="6257"/>
    <x v="0"/>
    <x v="0"/>
    <s v="USD"/>
    <n v="1332636975"/>
    <n v="1328752575"/>
    <b v="0"/>
    <x v="88"/>
    <b v="1"/>
    <x v="35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x v="53"/>
    <b v="1"/>
    <x v="35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x v="42"/>
    <b v="1"/>
    <x v="35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x v="65"/>
    <b v="1"/>
    <x v="35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x v="327"/>
    <b v="1"/>
    <x v="35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x v="25"/>
    <b v="1"/>
    <x v="35"/>
    <n v="105"/>
    <n v="150"/>
    <x v="4"/>
    <x v="35"/>
    <x v="2534"/>
    <d v="2010-01-01T06:00:00"/>
  </r>
  <r>
    <n v="2535"/>
    <s v="Mark Hayes Requiem Recording"/>
    <s v="Mark Hayes: Requiem Recording"/>
    <x v="22"/>
    <n v="20755"/>
    <x v="0"/>
    <x v="0"/>
    <s v="USD"/>
    <n v="1417463945"/>
    <n v="1414781945"/>
    <b v="0"/>
    <x v="76"/>
    <b v="1"/>
    <x v="35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x v="80"/>
    <b v="1"/>
    <x v="35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x v="202"/>
    <b v="1"/>
    <x v="35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x v="333"/>
    <b v="1"/>
    <x v="35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x v="211"/>
    <b v="1"/>
    <x v="35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x v="74"/>
    <b v="1"/>
    <x v="35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x v="287"/>
    <b v="1"/>
    <x v="35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x v="62"/>
    <b v="1"/>
    <x v="35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x v="62"/>
    <b v="1"/>
    <x v="35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x v="7"/>
    <b v="1"/>
    <x v="35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x v="42"/>
    <b v="1"/>
    <x v="35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x v="71"/>
    <b v="1"/>
    <x v="35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x v="179"/>
    <b v="1"/>
    <x v="35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x v="77"/>
    <b v="1"/>
    <x v="35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x v="77"/>
    <b v="1"/>
    <x v="35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x v="3"/>
    <b v="1"/>
    <x v="35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x v="66"/>
    <b v="1"/>
    <x v="35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x v="59"/>
    <b v="1"/>
    <x v="35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x v="65"/>
    <b v="1"/>
    <x v="35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x v="85"/>
    <b v="1"/>
    <x v="35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x v="2"/>
    <b v="1"/>
    <x v="35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x v="69"/>
    <b v="1"/>
    <x v="35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x v="17"/>
    <b v="1"/>
    <x v="35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x v="59"/>
    <b v="1"/>
    <x v="35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x v="20"/>
    <b v="1"/>
    <x v="35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x v="64"/>
    <b v="1"/>
    <x v="35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x v="78"/>
    <b v="0"/>
    <x v="19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x v="83"/>
    <b v="0"/>
    <x v="19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x v="78"/>
    <b v="0"/>
    <x v="19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x v="78"/>
    <b v="0"/>
    <x v="19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x v="29"/>
    <b v="0"/>
    <x v="19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x v="78"/>
    <b v="0"/>
    <x v="19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x v="84"/>
    <b v="0"/>
    <x v="19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x v="29"/>
    <b v="0"/>
    <x v="19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x v="84"/>
    <b v="0"/>
    <x v="19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x v="84"/>
    <b v="0"/>
    <x v="19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x v="80"/>
    <b v="0"/>
    <x v="19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x v="78"/>
    <b v="0"/>
    <x v="19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x v="78"/>
    <b v="0"/>
    <x v="19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x v="78"/>
    <b v="0"/>
    <x v="19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x v="78"/>
    <b v="0"/>
    <x v="19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x v="78"/>
    <b v="0"/>
    <x v="19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x v="78"/>
    <b v="0"/>
    <x v="19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x v="78"/>
    <b v="0"/>
    <x v="19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x v="8"/>
    <b v="0"/>
    <x v="19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x v="84"/>
    <b v="0"/>
    <x v="19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x v="202"/>
    <b v="0"/>
    <x v="19"/>
    <n v="10.6"/>
    <n v="48.18181818181818"/>
    <x v="7"/>
    <x v="19"/>
    <x v="2581"/>
    <d v="2015-11-16T16:04:58"/>
  </r>
  <r>
    <n v="2582"/>
    <s v="Drunken Wings"/>
    <s v="The place where chicken meets liquor for the first time!"/>
    <x v="161"/>
    <n v="1"/>
    <x v="2"/>
    <x v="0"/>
    <s v="USD"/>
    <n v="1477784634"/>
    <n v="1475192634"/>
    <b v="0"/>
    <x v="29"/>
    <b v="0"/>
    <x v="19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x v="81"/>
    <b v="0"/>
    <x v="19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x v="78"/>
    <b v="0"/>
    <x v="19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x v="29"/>
    <b v="0"/>
    <x v="19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x v="29"/>
    <b v="0"/>
    <x v="19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x v="79"/>
    <b v="0"/>
    <x v="19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x v="22"/>
    <b v="0"/>
    <x v="19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x v="29"/>
    <b v="0"/>
    <x v="19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x v="78"/>
    <b v="0"/>
    <x v="19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x v="84"/>
    <b v="0"/>
    <x v="19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x v="29"/>
    <b v="0"/>
    <x v="19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x v="78"/>
    <b v="0"/>
    <x v="19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x v="29"/>
    <b v="0"/>
    <x v="19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x v="10"/>
    <b v="0"/>
    <x v="19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x v="74"/>
    <b v="0"/>
    <x v="19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x v="63"/>
    <b v="0"/>
    <x v="19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x v="25"/>
    <b v="0"/>
    <x v="19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x v="81"/>
    <b v="0"/>
    <x v="19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x v="209"/>
    <b v="0"/>
    <x v="19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x v="299"/>
    <b v="1"/>
    <x v="36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x v="463"/>
    <b v="1"/>
    <x v="36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x v="133"/>
    <b v="1"/>
    <x v="36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x v="306"/>
    <b v="1"/>
    <x v="36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x v="464"/>
    <b v="1"/>
    <x v="36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x v="465"/>
    <b v="1"/>
    <x v="36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x v="367"/>
    <b v="1"/>
    <x v="36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x v="466"/>
    <b v="1"/>
    <x v="36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x v="467"/>
    <b v="1"/>
    <x v="36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x v="468"/>
    <b v="1"/>
    <x v="36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x v="469"/>
    <b v="1"/>
    <x v="36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x v="324"/>
    <b v="1"/>
    <x v="36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x v="33"/>
    <b v="1"/>
    <x v="36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x v="61"/>
    <b v="1"/>
    <x v="36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x v="250"/>
    <b v="1"/>
    <x v="36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x v="146"/>
    <b v="1"/>
    <x v="36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x v="180"/>
    <b v="1"/>
    <x v="36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x v="99"/>
    <b v="1"/>
    <x v="36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x v="28"/>
    <b v="1"/>
    <x v="36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x v="470"/>
    <b v="1"/>
    <x v="36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x v="471"/>
    <b v="1"/>
    <x v="36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x v="142"/>
    <b v="1"/>
    <x v="36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x v="95"/>
    <b v="1"/>
    <x v="36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x v="472"/>
    <b v="1"/>
    <x v="36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x v="47"/>
    <b v="1"/>
    <x v="36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x v="133"/>
    <b v="1"/>
    <x v="36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x v="43"/>
    <b v="1"/>
    <x v="36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x v="64"/>
    <b v="1"/>
    <x v="36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x v="61"/>
    <b v="1"/>
    <x v="36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x v="75"/>
    <b v="1"/>
    <x v="36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x v="172"/>
    <b v="1"/>
    <x v="36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x v="288"/>
    <b v="1"/>
    <x v="36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x v="473"/>
    <b v="1"/>
    <x v="36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x v="20"/>
    <b v="1"/>
    <x v="36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x v="87"/>
    <b v="1"/>
    <x v="36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x v="133"/>
    <b v="1"/>
    <x v="36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x v="55"/>
    <b v="1"/>
    <x v="36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x v="25"/>
    <b v="1"/>
    <x v="36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x v="72"/>
    <b v="1"/>
    <x v="36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x v="50"/>
    <b v="1"/>
    <x v="36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x v="29"/>
    <b v="0"/>
    <x v="36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x v="78"/>
    <b v="0"/>
    <x v="36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x v="474"/>
    <b v="0"/>
    <x v="36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x v="47"/>
    <b v="0"/>
    <x v="36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x v="23"/>
    <b v="0"/>
    <x v="36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x v="475"/>
    <b v="0"/>
    <x v="36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x v="83"/>
    <b v="0"/>
    <x v="36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x v="79"/>
    <b v="0"/>
    <x v="36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x v="83"/>
    <b v="0"/>
    <x v="36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x v="81"/>
    <b v="0"/>
    <x v="36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x v="57"/>
    <b v="0"/>
    <x v="36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x v="202"/>
    <b v="0"/>
    <x v="36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x v="16"/>
    <b v="0"/>
    <x v="36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x v="79"/>
    <b v="0"/>
    <x v="36"/>
    <n v="5.1000000000000004E-2"/>
    <n v="8.5"/>
    <x v="2"/>
    <x v="36"/>
    <x v="2654"/>
    <d v="2015-04-21T13:25:26"/>
  </r>
  <r>
    <n v="2655"/>
    <s v="Balloons (Canceled)"/>
    <s v="Thank you for your support!"/>
    <x v="36"/>
    <n v="3155"/>
    <x v="1"/>
    <x v="0"/>
    <s v="USD"/>
    <n v="1455048000"/>
    <n v="1452631647"/>
    <b v="0"/>
    <x v="68"/>
    <b v="0"/>
    <x v="36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x v="215"/>
    <b v="0"/>
    <x v="36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x v="211"/>
    <b v="0"/>
    <x v="36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x v="80"/>
    <b v="0"/>
    <x v="36"/>
    <n v="9.285714285714286E-2"/>
    <n v="22.75"/>
    <x v="2"/>
    <x v="36"/>
    <x v="2658"/>
    <d v="2016-07-30T21:13:14"/>
  </r>
  <r>
    <n v="2659"/>
    <s v="test (Canceled)"/>
    <s v="test"/>
    <x v="197"/>
    <n v="1333"/>
    <x v="1"/>
    <x v="0"/>
    <s v="USD"/>
    <n v="1429321210"/>
    <n v="1426729210"/>
    <b v="0"/>
    <x v="73"/>
    <b v="0"/>
    <x v="36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x v="81"/>
    <b v="0"/>
    <x v="36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x v="65"/>
    <b v="1"/>
    <x v="37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x v="144"/>
    <b v="1"/>
    <x v="37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x v="66"/>
    <b v="1"/>
    <x v="37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x v="201"/>
    <b v="1"/>
    <x v="37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x v="67"/>
    <b v="1"/>
    <x v="37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x v="190"/>
    <b v="1"/>
    <x v="37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x v="59"/>
    <b v="1"/>
    <x v="37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x v="33"/>
    <b v="1"/>
    <x v="37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x v="202"/>
    <b v="1"/>
    <x v="37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x v="65"/>
    <b v="0"/>
    <x v="37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x v="87"/>
    <b v="0"/>
    <x v="37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x v="5"/>
    <b v="0"/>
    <x v="37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x v="36"/>
    <b v="0"/>
    <x v="37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x v="199"/>
    <b v="0"/>
    <x v="37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x v="60"/>
    <b v="0"/>
    <x v="37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x v="82"/>
    <b v="0"/>
    <x v="37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x v="74"/>
    <b v="0"/>
    <x v="37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x v="84"/>
    <b v="0"/>
    <x v="37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x v="83"/>
    <b v="0"/>
    <x v="37"/>
    <n v="0.33"/>
    <n v="44"/>
    <x v="2"/>
    <x v="37"/>
    <x v="2679"/>
    <d v="2015-02-28T00:01:34"/>
  </r>
  <r>
    <n v="2680"/>
    <s v="iHeart Pillow"/>
    <s v="iHeartPillow, Connecting loved ones"/>
    <x v="261"/>
    <n v="276"/>
    <x v="2"/>
    <x v="3"/>
    <s v="EUR"/>
    <n v="1459915491"/>
    <n v="1457327091"/>
    <b v="0"/>
    <x v="80"/>
    <b v="0"/>
    <x v="37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x v="84"/>
    <b v="0"/>
    <x v="19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x v="9"/>
    <b v="0"/>
    <x v="19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x v="83"/>
    <b v="0"/>
    <x v="19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x v="80"/>
    <b v="0"/>
    <x v="19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x v="29"/>
    <b v="0"/>
    <x v="19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x v="78"/>
    <b v="0"/>
    <x v="19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x v="78"/>
    <b v="0"/>
    <x v="19"/>
    <n v="0"/>
    <e v="#DIV/0!"/>
    <x v="7"/>
    <x v="19"/>
    <x v="2687"/>
    <d v="2015-06-29T15:21:58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x v="25"/>
    <b v="0"/>
    <x v="19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x v="29"/>
    <b v="0"/>
    <x v="19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x v="115"/>
    <b v="0"/>
    <x v="19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x v="84"/>
    <b v="0"/>
    <x v="19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x v="29"/>
    <b v="0"/>
    <x v="19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x v="83"/>
    <b v="0"/>
    <x v="19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x v="29"/>
    <b v="0"/>
    <x v="19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x v="83"/>
    <b v="0"/>
    <x v="19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x v="44"/>
    <b v="0"/>
    <x v="19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x v="47"/>
    <b v="0"/>
    <x v="19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x v="84"/>
    <b v="0"/>
    <x v="19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x v="78"/>
    <b v="0"/>
    <x v="19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x v="80"/>
    <b v="0"/>
    <x v="19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x v="67"/>
    <b v="0"/>
    <x v="38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x v="55"/>
    <b v="0"/>
    <x v="38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x v="43"/>
    <b v="0"/>
    <x v="38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x v="63"/>
    <b v="0"/>
    <x v="38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x v="22"/>
    <b v="0"/>
    <x v="38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x v="40"/>
    <b v="1"/>
    <x v="38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x v="476"/>
    <b v="1"/>
    <x v="38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x v="477"/>
    <b v="1"/>
    <x v="38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x v="478"/>
    <b v="1"/>
    <x v="38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x v="479"/>
    <b v="1"/>
    <x v="38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x v="196"/>
    <b v="1"/>
    <x v="38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x v="235"/>
    <b v="1"/>
    <x v="38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x v="480"/>
    <b v="1"/>
    <x v="38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x v="120"/>
    <b v="1"/>
    <x v="38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x v="481"/>
    <b v="1"/>
    <x v="38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x v="482"/>
    <b v="1"/>
    <x v="38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x v="166"/>
    <b v="1"/>
    <x v="38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x v="265"/>
    <b v="1"/>
    <x v="38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x v="50"/>
    <b v="1"/>
    <x v="38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x v="210"/>
    <b v="1"/>
    <x v="38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x v="314"/>
    <b v="1"/>
    <x v="30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x v="333"/>
    <b v="1"/>
    <x v="30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x v="282"/>
    <b v="1"/>
    <x v="30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x v="483"/>
    <b v="1"/>
    <x v="30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x v="116"/>
    <b v="1"/>
    <x v="30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x v="442"/>
    <b v="1"/>
    <x v="30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x v="484"/>
    <b v="1"/>
    <x v="30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x v="413"/>
    <b v="1"/>
    <x v="30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x v="23"/>
    <b v="1"/>
    <x v="30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x v="345"/>
    <b v="1"/>
    <x v="30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x v="77"/>
    <b v="1"/>
    <x v="30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x v="96"/>
    <b v="1"/>
    <x v="30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x v="46"/>
    <b v="1"/>
    <x v="30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x v="430"/>
    <b v="1"/>
    <x v="30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x v="485"/>
    <b v="1"/>
    <x v="30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x v="6"/>
    <b v="1"/>
    <x v="30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x v="231"/>
    <b v="1"/>
    <x v="30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x v="41"/>
    <b v="1"/>
    <x v="30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x v="277"/>
    <b v="1"/>
    <x v="30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x v="57"/>
    <b v="1"/>
    <x v="30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x v="80"/>
    <b v="0"/>
    <x v="39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x v="59"/>
    <b v="0"/>
    <x v="39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x v="78"/>
    <b v="0"/>
    <x v="39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x v="19"/>
    <b v="0"/>
    <x v="39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x v="72"/>
    <b v="0"/>
    <x v="39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x v="10"/>
    <b v="0"/>
    <x v="39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x v="80"/>
    <b v="0"/>
    <x v="39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x v="80"/>
    <b v="0"/>
    <x v="39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x v="84"/>
    <b v="0"/>
    <x v="39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x v="78"/>
    <b v="0"/>
    <x v="39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x v="78"/>
    <b v="0"/>
    <x v="39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x v="25"/>
    <b v="0"/>
    <x v="39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x v="22"/>
    <b v="0"/>
    <x v="39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x v="78"/>
    <b v="0"/>
    <x v="39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x v="41"/>
    <b v="0"/>
    <x v="39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x v="51"/>
    <b v="0"/>
    <x v="39"/>
    <n v="10.48"/>
    <n v="31.757575757575758"/>
    <x v="3"/>
    <x v="39"/>
    <x v="2756"/>
    <d v="2014-01-11T21:36:41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x v="84"/>
    <b v="0"/>
    <x v="39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x v="79"/>
    <b v="0"/>
    <x v="39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x v="84"/>
    <b v="0"/>
    <x v="39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x v="78"/>
    <b v="0"/>
    <x v="39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x v="80"/>
    <b v="0"/>
    <x v="39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x v="29"/>
    <b v="0"/>
    <x v="39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x v="83"/>
    <b v="0"/>
    <x v="39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x v="80"/>
    <b v="0"/>
    <x v="39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x v="78"/>
    <b v="0"/>
    <x v="39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x v="80"/>
    <b v="0"/>
    <x v="39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x v="83"/>
    <b v="0"/>
    <x v="39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x v="69"/>
    <b v="0"/>
    <x v="39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x v="84"/>
    <b v="0"/>
    <x v="39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x v="51"/>
    <b v="0"/>
    <x v="39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x v="78"/>
    <b v="0"/>
    <x v="39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x v="78"/>
    <b v="0"/>
    <x v="39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x v="29"/>
    <b v="0"/>
    <x v="39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x v="62"/>
    <b v="0"/>
    <x v="39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x v="84"/>
    <b v="0"/>
    <x v="39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x v="17"/>
    <b v="0"/>
    <x v="39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x v="29"/>
    <b v="0"/>
    <x v="39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x v="41"/>
    <b v="0"/>
    <x v="39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x v="29"/>
    <b v="0"/>
    <x v="39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x v="78"/>
    <b v="0"/>
    <x v="39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x v="33"/>
    <b v="1"/>
    <x v="6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x v="59"/>
    <b v="1"/>
    <x v="6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x v="42"/>
    <b v="1"/>
    <x v="6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x v="52"/>
    <b v="1"/>
    <x v="6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x v="136"/>
    <b v="1"/>
    <x v="6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x v="142"/>
    <b v="1"/>
    <x v="6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x v="44"/>
    <b v="1"/>
    <x v="6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x v="9"/>
    <b v="1"/>
    <x v="6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x v="54"/>
    <b v="1"/>
    <x v="6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x v="36"/>
    <b v="1"/>
    <x v="6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x v="33"/>
    <b v="1"/>
    <x v="6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x v="54"/>
    <b v="1"/>
    <x v="6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x v="196"/>
    <b v="1"/>
    <x v="6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x v="83"/>
    <b v="1"/>
    <x v="6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x v="9"/>
    <b v="1"/>
    <x v="6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x v="64"/>
    <b v="1"/>
    <x v="6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x v="225"/>
    <b v="1"/>
    <x v="6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x v="237"/>
    <b v="1"/>
    <x v="6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x v="208"/>
    <b v="1"/>
    <x v="6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x v="162"/>
    <b v="1"/>
    <x v="6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x v="62"/>
    <b v="1"/>
    <x v="6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x v="240"/>
    <b v="1"/>
    <x v="6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x v="261"/>
    <b v="1"/>
    <x v="6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x v="23"/>
    <b v="1"/>
    <x v="6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x v="59"/>
    <b v="1"/>
    <x v="6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x v="88"/>
    <b v="1"/>
    <x v="6"/>
    <n v="112.1"/>
    <n v="44.25"/>
    <x v="1"/>
    <x v="6"/>
    <x v="2806"/>
    <d v="2015-08-05T11:00:00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x v="251"/>
    <b v="1"/>
    <x v="6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x v="50"/>
    <b v="1"/>
    <x v="6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x v="64"/>
    <b v="1"/>
    <x v="6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x v="7"/>
    <b v="1"/>
    <x v="6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x v="52"/>
    <b v="1"/>
    <x v="6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x v="183"/>
    <b v="1"/>
    <x v="6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x v="93"/>
    <b v="1"/>
    <x v="6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x v="31"/>
    <b v="1"/>
    <x v="6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x v="25"/>
    <b v="1"/>
    <x v="6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x v="39"/>
    <b v="1"/>
    <x v="6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x v="51"/>
    <b v="1"/>
    <x v="6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x v="332"/>
    <b v="1"/>
    <x v="6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x v="201"/>
    <b v="1"/>
    <x v="6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x v="9"/>
    <b v="1"/>
    <x v="6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x v="2"/>
    <b v="1"/>
    <x v="6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x v="225"/>
    <b v="1"/>
    <x v="6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x v="25"/>
    <b v="1"/>
    <x v="6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x v="41"/>
    <b v="1"/>
    <x v="6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x v="13"/>
    <b v="1"/>
    <x v="6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x v="10"/>
    <b v="1"/>
    <x v="6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x v="23"/>
    <b v="1"/>
    <x v="6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x v="174"/>
    <b v="1"/>
    <x v="6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x v="88"/>
    <b v="1"/>
    <x v="6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x v="202"/>
    <b v="1"/>
    <x v="6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x v="47"/>
    <b v="1"/>
    <x v="6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x v="195"/>
    <b v="1"/>
    <x v="6"/>
    <n v="114.71959999999999"/>
    <n v="30.189368421052631"/>
    <x v="1"/>
    <x v="6"/>
    <x v="2832"/>
    <d v="2014-11-23T22:00:00"/>
  </r>
  <r>
    <n v="2833"/>
    <s v="Star Man Rocket Man"/>
    <s v="A new play about exploring outer space"/>
    <x v="200"/>
    <n v="2923"/>
    <x v="0"/>
    <x v="0"/>
    <s v="USD"/>
    <n v="1444528800"/>
    <n v="1442804633"/>
    <b v="0"/>
    <x v="2"/>
    <b v="1"/>
    <x v="6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x v="64"/>
    <b v="1"/>
    <x v="6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x v="251"/>
    <b v="1"/>
    <x v="6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x v="202"/>
    <b v="1"/>
    <x v="6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x v="64"/>
    <b v="1"/>
    <x v="6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x v="241"/>
    <b v="1"/>
    <x v="6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x v="162"/>
    <b v="1"/>
    <x v="6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x v="462"/>
    <b v="1"/>
    <x v="6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x v="29"/>
    <b v="0"/>
    <x v="6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x v="78"/>
    <b v="0"/>
    <x v="6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x v="78"/>
    <b v="0"/>
    <x v="6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x v="29"/>
    <b v="0"/>
    <x v="6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x v="70"/>
    <b v="0"/>
    <x v="6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x v="78"/>
    <b v="0"/>
    <x v="6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x v="78"/>
    <b v="0"/>
    <x v="6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x v="83"/>
    <b v="0"/>
    <x v="6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x v="29"/>
    <b v="0"/>
    <x v="6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x v="62"/>
    <b v="0"/>
    <x v="6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x v="78"/>
    <b v="0"/>
    <x v="6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x v="79"/>
    <b v="0"/>
    <x v="6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x v="78"/>
    <b v="0"/>
    <x v="6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x v="25"/>
    <b v="0"/>
    <x v="6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x v="81"/>
    <b v="0"/>
    <x v="6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x v="79"/>
    <b v="0"/>
    <x v="6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x v="41"/>
    <b v="0"/>
    <x v="6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x v="78"/>
    <b v="0"/>
    <x v="6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x v="29"/>
    <b v="0"/>
    <x v="6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x v="82"/>
    <b v="0"/>
    <x v="6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x v="83"/>
    <b v="0"/>
    <x v="6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x v="83"/>
    <b v="0"/>
    <x v="6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x v="29"/>
    <b v="0"/>
    <x v="6"/>
    <n v="0.04"/>
    <n v="20"/>
    <x v="1"/>
    <x v="6"/>
    <x v="2863"/>
    <d v="2014-09-09T16:12:03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x v="83"/>
    <b v="0"/>
    <x v="6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x v="78"/>
    <b v="0"/>
    <x v="6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x v="84"/>
    <b v="0"/>
    <x v="6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x v="73"/>
    <b v="0"/>
    <x v="6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x v="65"/>
    <b v="0"/>
    <x v="6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x v="81"/>
    <b v="0"/>
    <x v="6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x v="82"/>
    <b v="0"/>
    <x v="6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x v="62"/>
    <b v="0"/>
    <x v="6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x v="78"/>
    <b v="0"/>
    <x v="6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x v="22"/>
    <b v="0"/>
    <x v="6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x v="83"/>
    <b v="0"/>
    <x v="6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x v="83"/>
    <b v="0"/>
    <x v="6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x v="78"/>
    <b v="0"/>
    <x v="6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x v="79"/>
    <b v="0"/>
    <x v="6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x v="80"/>
    <b v="0"/>
    <x v="6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x v="29"/>
    <b v="0"/>
    <x v="6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x v="60"/>
    <b v="0"/>
    <x v="6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x v="78"/>
    <b v="0"/>
    <x v="6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x v="80"/>
    <b v="0"/>
    <x v="6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x v="81"/>
    <b v="0"/>
    <x v="6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x v="80"/>
    <b v="0"/>
    <x v="6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x v="81"/>
    <b v="0"/>
    <x v="6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x v="29"/>
    <b v="0"/>
    <x v="6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x v="29"/>
    <b v="0"/>
    <x v="6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x v="78"/>
    <b v="0"/>
    <x v="6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x v="25"/>
    <b v="0"/>
    <x v="6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x v="83"/>
    <b v="0"/>
    <x v="6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x v="73"/>
    <b v="0"/>
    <x v="6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x v="57"/>
    <b v="0"/>
    <x v="6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x v="10"/>
    <n v="25"/>
    <x v="2"/>
    <x v="0"/>
    <s v="USD"/>
    <n v="1420768800"/>
    <n v="1415644395"/>
    <b v="0"/>
    <x v="84"/>
    <b v="0"/>
    <x v="6"/>
    <n v="0.5"/>
    <n v="12.5"/>
    <x v="1"/>
    <x v="6"/>
    <x v="2893"/>
    <d v="2015-01-09T02:00:00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x v="78"/>
    <b v="0"/>
    <x v="6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x v="80"/>
    <b v="0"/>
    <x v="6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x v="8"/>
    <b v="0"/>
    <x v="6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x v="83"/>
    <b v="0"/>
    <x v="6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x v="8"/>
    <b v="0"/>
    <x v="6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x v="78"/>
    <b v="0"/>
    <x v="6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x v="63"/>
    <b v="0"/>
    <x v="6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x v="84"/>
    <b v="0"/>
    <x v="6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x v="29"/>
    <b v="0"/>
    <x v="6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x v="80"/>
    <b v="0"/>
    <x v="6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x v="80"/>
    <b v="0"/>
    <x v="6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x v="57"/>
    <b v="0"/>
    <x v="6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x v="63"/>
    <b v="0"/>
    <x v="6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x v="84"/>
    <b v="0"/>
    <x v="6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x v="81"/>
    <b v="0"/>
    <x v="6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x v="29"/>
    <b v="0"/>
    <x v="6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x v="29"/>
    <b v="0"/>
    <x v="6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x v="25"/>
    <b v="0"/>
    <x v="6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x v="55"/>
    <b v="0"/>
    <x v="6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x v="84"/>
    <b v="0"/>
    <x v="6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x v="29"/>
    <b v="0"/>
    <x v="6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x v="83"/>
    <b v="0"/>
    <x v="6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x v="63"/>
    <b v="0"/>
    <x v="6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x v="82"/>
    <b v="0"/>
    <x v="6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x v="9"/>
    <b v="0"/>
    <x v="6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x v="79"/>
    <b v="0"/>
    <x v="6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x v="62"/>
    <b v="0"/>
    <x v="6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x v="83"/>
    <b v="1"/>
    <x v="40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x v="79"/>
    <b v="1"/>
    <x v="40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x v="73"/>
    <b v="1"/>
    <x v="40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x v="206"/>
    <b v="1"/>
    <x v="40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x v="473"/>
    <b v="1"/>
    <x v="40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x v="133"/>
    <b v="1"/>
    <x v="40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x v="64"/>
    <b v="1"/>
    <x v="40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x v="54"/>
    <b v="1"/>
    <x v="40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x v="58"/>
    <b v="1"/>
    <x v="40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x v="95"/>
    <b v="1"/>
    <x v="40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x v="82"/>
    <b v="1"/>
    <x v="40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x v="44"/>
    <b v="1"/>
    <x v="40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x v="241"/>
    <b v="1"/>
    <x v="40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x v="77"/>
    <b v="1"/>
    <x v="40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x v="70"/>
    <b v="1"/>
    <x v="40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x v="69"/>
    <b v="1"/>
    <x v="40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x v="165"/>
    <b v="1"/>
    <x v="40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x v="58"/>
    <b v="1"/>
    <x v="40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x v="20"/>
    <b v="1"/>
    <x v="40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x v="51"/>
    <b v="1"/>
    <x v="40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x v="29"/>
    <b v="0"/>
    <x v="38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x v="91"/>
    <b v="0"/>
    <x v="38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x v="78"/>
    <b v="0"/>
    <x v="38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x v="29"/>
    <b v="0"/>
    <x v="38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x v="78"/>
    <b v="0"/>
    <x v="38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x v="84"/>
    <b v="0"/>
    <x v="38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x v="62"/>
    <b v="0"/>
    <x v="38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x v="82"/>
    <b v="0"/>
    <x v="38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x v="84"/>
    <b v="0"/>
    <x v="38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x v="78"/>
    <b v="0"/>
    <x v="38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x v="6"/>
    <b v="0"/>
    <x v="38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x v="22"/>
    <b v="0"/>
    <x v="38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x v="83"/>
    <b v="0"/>
    <x v="38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x v="78"/>
    <b v="0"/>
    <x v="38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x v="202"/>
    <b v="0"/>
    <x v="38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x v="9"/>
    <b v="0"/>
    <x v="38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x v="83"/>
    <b v="0"/>
    <x v="38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x v="78"/>
    <b v="0"/>
    <x v="38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x v="78"/>
    <b v="0"/>
    <x v="38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x v="78"/>
    <b v="0"/>
    <x v="38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x v="52"/>
    <b v="1"/>
    <x v="6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x v="9"/>
    <b v="1"/>
    <x v="6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x v="15"/>
    <b v="1"/>
    <x v="6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x v="193"/>
    <b v="1"/>
    <x v="6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x v="70"/>
    <b v="1"/>
    <x v="6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x v="130"/>
    <b v="1"/>
    <x v="6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x v="26"/>
    <b v="1"/>
    <x v="6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x v="5"/>
    <b v="1"/>
    <x v="6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x v="57"/>
    <b v="1"/>
    <x v="6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x v="110"/>
    <b v="1"/>
    <x v="6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x v="68"/>
    <b v="1"/>
    <x v="6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x v="57"/>
    <b v="1"/>
    <x v="6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x v="51"/>
    <b v="1"/>
    <x v="6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x v="45"/>
    <b v="1"/>
    <x v="6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x v="116"/>
    <b v="1"/>
    <x v="6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x v="25"/>
    <b v="1"/>
    <x v="6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x v="209"/>
    <b v="1"/>
    <x v="6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x v="38"/>
    <b v="1"/>
    <x v="6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x v="67"/>
    <b v="1"/>
    <x v="6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x v="54"/>
    <b v="1"/>
    <x v="6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x v="174"/>
    <b v="1"/>
    <x v="38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x v="211"/>
    <b v="1"/>
    <x v="38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x v="486"/>
    <b v="1"/>
    <x v="38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x v="423"/>
    <b v="1"/>
    <x v="38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x v="112"/>
    <b v="1"/>
    <x v="38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x v="66"/>
    <b v="1"/>
    <x v="38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x v="236"/>
    <b v="1"/>
    <x v="38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x v="33"/>
    <b v="1"/>
    <x v="38"/>
    <n v="100"/>
    <n v="35.714285714285715"/>
    <x v="1"/>
    <x v="38"/>
    <x v="2988"/>
    <d v="2016-06-20T08:41:21"/>
  </r>
  <r>
    <n v="2989"/>
    <s v="Let's Light Up The Gem!"/>
    <s v="Bring the movies back to Bethel, Maine."/>
    <x v="22"/>
    <n v="35307"/>
    <x v="0"/>
    <x v="0"/>
    <s v="USD"/>
    <n v="1450673940"/>
    <n v="1448756962"/>
    <b v="0"/>
    <x v="487"/>
    <b v="1"/>
    <x v="38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x v="74"/>
    <b v="1"/>
    <x v="38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x v="251"/>
    <b v="1"/>
    <x v="38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x v="31"/>
    <b v="1"/>
    <x v="38"/>
    <n v="104.5"/>
    <n v="48.984375"/>
    <x v="1"/>
    <x v="38"/>
    <x v="2992"/>
    <d v="2016-10-09T18:25:10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x v="19"/>
    <b v="1"/>
    <x v="38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x v="211"/>
    <b v="1"/>
    <x v="38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x v="437"/>
    <b v="1"/>
    <x v="38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x v="413"/>
    <b v="1"/>
    <x v="38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x v="248"/>
    <b v="1"/>
    <x v="38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x v="488"/>
    <b v="1"/>
    <x v="38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x v="9"/>
    <b v="1"/>
    <x v="38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x v="22"/>
    <b v="1"/>
    <x v="38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x v="489"/>
    <b v="1"/>
    <x v="38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x v="201"/>
    <b v="1"/>
    <x v="38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x v="57"/>
    <b v="1"/>
    <x v="38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x v="490"/>
    <b v="1"/>
    <x v="38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x v="115"/>
    <b v="1"/>
    <x v="38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x v="174"/>
    <b v="1"/>
    <x v="38"/>
    <n v="107.74999999999999"/>
    <n v="88.865979381443296"/>
    <x v="1"/>
    <x v="38"/>
    <x v="3006"/>
    <d v="2014-12-14T18:09:51"/>
  </r>
  <r>
    <n v="3007"/>
    <s v="Bethlem"/>
    <s v="Consuite for 2015 CoreCon.  An adventure into insanity."/>
    <x v="20"/>
    <n v="1080"/>
    <x v="0"/>
    <x v="0"/>
    <s v="USD"/>
    <n v="1429938683"/>
    <n v="1428124283"/>
    <b v="0"/>
    <x v="9"/>
    <b v="1"/>
    <x v="38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x v="55"/>
    <b v="1"/>
    <x v="38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x v="130"/>
    <b v="1"/>
    <x v="38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x v="41"/>
    <b v="1"/>
    <x v="38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x v="20"/>
    <b v="1"/>
    <x v="38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x v="165"/>
    <b v="1"/>
    <x v="38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x v="329"/>
    <b v="1"/>
    <x v="38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x v="491"/>
    <b v="1"/>
    <x v="38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x v="244"/>
    <b v="1"/>
    <x v="38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x v="17"/>
    <b v="1"/>
    <x v="38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x v="180"/>
    <b v="1"/>
    <x v="38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x v="14"/>
    <b v="1"/>
    <x v="38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x v="334"/>
    <b v="1"/>
    <x v="38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x v="209"/>
    <b v="1"/>
    <x v="38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x v="273"/>
    <b v="1"/>
    <x v="38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x v="95"/>
    <b v="1"/>
    <x v="38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x v="79"/>
    <b v="1"/>
    <x v="38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x v="0"/>
    <b v="1"/>
    <x v="38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x v="108"/>
    <b v="1"/>
    <x v="38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x v="20"/>
    <b v="1"/>
    <x v="38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x v="492"/>
    <b v="1"/>
    <x v="38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x v="221"/>
    <b v="1"/>
    <x v="38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x v="493"/>
    <b v="1"/>
    <x v="38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x v="14"/>
    <b v="1"/>
    <x v="38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x v="60"/>
    <b v="1"/>
    <x v="38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x v="20"/>
    <b v="1"/>
    <x v="38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x v="23"/>
    <b v="1"/>
    <x v="38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x v="494"/>
    <b v="1"/>
    <x v="38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x v="495"/>
    <b v="1"/>
    <x v="38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x v="313"/>
    <b v="1"/>
    <x v="38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x v="58"/>
    <b v="1"/>
    <x v="38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x v="74"/>
    <b v="1"/>
    <x v="38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x v="163"/>
    <b v="1"/>
    <x v="38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x v="288"/>
    <b v="1"/>
    <x v="38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x v="195"/>
    <b v="1"/>
    <x v="38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x v="77"/>
    <b v="1"/>
    <x v="38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x v="130"/>
    <b v="1"/>
    <x v="38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x v="239"/>
    <b v="1"/>
    <x v="38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x v="31"/>
    <b v="1"/>
    <x v="38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x v="6"/>
    <b v="1"/>
    <x v="38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x v="9"/>
    <b v="1"/>
    <x v="38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x v="5"/>
    <b v="1"/>
    <x v="38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x v="241"/>
    <b v="1"/>
    <x v="38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x v="82"/>
    <b v="1"/>
    <x v="38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x v="2"/>
    <b v="0"/>
    <x v="38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x v="84"/>
    <b v="0"/>
    <x v="38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x v="83"/>
    <b v="0"/>
    <x v="38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x v="78"/>
    <b v="0"/>
    <x v="38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x v="29"/>
    <b v="0"/>
    <x v="38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x v="78"/>
    <b v="0"/>
    <x v="38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x v="78"/>
    <b v="0"/>
    <x v="38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x v="83"/>
    <b v="0"/>
    <x v="38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x v="202"/>
    <b v="0"/>
    <x v="38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x v="79"/>
    <b v="0"/>
    <x v="38"/>
    <n v="0.15227272727272728"/>
    <n v="55.833333333333336"/>
    <x v="1"/>
    <x v="38"/>
    <x v="3060"/>
    <d v="2015-09-28T06:35:34"/>
  </r>
  <r>
    <n v="3061"/>
    <s v="Help Save Parkway Cinemas!"/>
    <s v="Save a historic Local theater."/>
    <x v="80"/>
    <n v="0"/>
    <x v="2"/>
    <x v="0"/>
    <s v="USD"/>
    <n v="1407955748"/>
    <n v="1405363748"/>
    <b v="0"/>
    <x v="78"/>
    <b v="0"/>
    <x v="38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x v="85"/>
    <b v="0"/>
    <x v="38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x v="23"/>
    <b v="0"/>
    <x v="38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x v="250"/>
    <b v="0"/>
    <x v="38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x v="84"/>
    <b v="0"/>
    <x v="38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x v="41"/>
    <b v="0"/>
    <x v="38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x v="29"/>
    <b v="0"/>
    <x v="38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x v="84"/>
    <b v="0"/>
    <x v="38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x v="63"/>
    <b v="0"/>
    <x v="38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x v="38"/>
    <b v="0"/>
    <x v="38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x v="27"/>
    <b v="0"/>
    <x v="38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x v="84"/>
    <b v="0"/>
    <x v="38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x v="63"/>
    <b v="0"/>
    <x v="38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x v="83"/>
    <b v="0"/>
    <x v="38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x v="9"/>
    <b v="0"/>
    <x v="38"/>
    <n v="8.64"/>
    <n v="64.8"/>
    <x v="1"/>
    <x v="38"/>
    <x v="3075"/>
    <d v="2016-08-19T02:27:20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x v="133"/>
    <b v="0"/>
    <x v="38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x v="84"/>
    <b v="0"/>
    <x v="38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x v="83"/>
    <b v="0"/>
    <x v="38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x v="74"/>
    <b v="0"/>
    <x v="38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x v="63"/>
    <b v="0"/>
    <x v="38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x v="81"/>
    <b v="0"/>
    <x v="38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x v="78"/>
    <b v="0"/>
    <x v="38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x v="83"/>
    <b v="0"/>
    <x v="38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x v="79"/>
    <b v="0"/>
    <x v="38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x v="82"/>
    <b v="0"/>
    <x v="38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x v="83"/>
    <b v="0"/>
    <x v="38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x v="84"/>
    <b v="0"/>
    <x v="38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x v="83"/>
    <b v="0"/>
    <x v="38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x v="43"/>
    <b v="0"/>
    <x v="38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x v="82"/>
    <b v="0"/>
    <x v="38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x v="82"/>
    <b v="0"/>
    <x v="38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x v="64"/>
    <b v="0"/>
    <x v="38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x v="57"/>
    <b v="0"/>
    <x v="38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x v="29"/>
    <b v="0"/>
    <x v="38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x v="29"/>
    <b v="0"/>
    <x v="38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x v="25"/>
    <b v="0"/>
    <x v="38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x v="288"/>
    <b v="0"/>
    <x v="38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x v="74"/>
    <b v="0"/>
    <x v="38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x v="81"/>
    <b v="0"/>
    <x v="38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x v="62"/>
    <b v="0"/>
    <x v="38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x v="8"/>
    <b v="0"/>
    <x v="38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x v="240"/>
    <b v="0"/>
    <x v="38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x v="84"/>
    <b v="0"/>
    <x v="38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x v="81"/>
    <b v="0"/>
    <x v="38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x v="162"/>
    <b v="0"/>
    <x v="38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x v="80"/>
    <b v="0"/>
    <x v="38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x v="60"/>
    <b v="0"/>
    <x v="38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x v="84"/>
    <b v="0"/>
    <x v="38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x v="229"/>
    <b v="0"/>
    <x v="38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x v="29"/>
    <b v="0"/>
    <x v="38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x v="88"/>
    <b v="0"/>
    <x v="38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x v="82"/>
    <b v="0"/>
    <x v="38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x v="77"/>
    <b v="0"/>
    <x v="38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x v="78"/>
    <b v="0"/>
    <x v="38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x v="29"/>
    <b v="0"/>
    <x v="38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x v="73"/>
    <b v="0"/>
    <x v="38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x v="29"/>
    <b v="0"/>
    <x v="38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x v="84"/>
    <b v="0"/>
    <x v="38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x v="29"/>
    <b v="0"/>
    <x v="38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x v="73"/>
    <b v="0"/>
    <x v="38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x v="29"/>
    <b v="0"/>
    <x v="38"/>
    <n v="0.66666666666666674"/>
    <n v="10"/>
    <x v="1"/>
    <x v="38"/>
    <x v="3121"/>
    <d v="2014-09-26T16:18:55"/>
  </r>
  <r>
    <n v="3122"/>
    <s v="be back soon (Canceled)"/>
    <s v="cancelled until further notice"/>
    <x v="212"/>
    <n v="116"/>
    <x v="1"/>
    <x v="0"/>
    <s v="USD"/>
    <n v="1478733732"/>
    <n v="1478298132"/>
    <b v="0"/>
    <x v="84"/>
    <b v="0"/>
    <x v="38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x v="493"/>
    <b v="0"/>
    <x v="38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x v="80"/>
    <b v="0"/>
    <x v="38"/>
    <n v="3.2499999999999999E-3"/>
    <n v="6.5"/>
    <x v="1"/>
    <x v="38"/>
    <x v="3124"/>
    <d v="2015-02-02T18:43:21"/>
  </r>
  <r>
    <n v="3125"/>
    <s v="N/A (Canceled)"/>
    <s v="N/A"/>
    <x v="86"/>
    <n v="0"/>
    <x v="1"/>
    <x v="0"/>
    <s v="USD"/>
    <n v="1452142672"/>
    <n v="1449550672"/>
    <b v="0"/>
    <x v="78"/>
    <b v="0"/>
    <x v="38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x v="57"/>
    <b v="0"/>
    <x v="38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x v="78"/>
    <b v="0"/>
    <x v="38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x v="27"/>
    <b v="0"/>
    <x v="6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x v="29"/>
    <b v="0"/>
    <x v="6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x v="80"/>
    <b v="0"/>
    <x v="6"/>
    <n v="3.75"/>
    <n v="93.75"/>
    <x v="1"/>
    <x v="6"/>
    <x v="3130"/>
    <d v="2017-04-14T04:59:00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x v="8"/>
    <b v="0"/>
    <x v="6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x v="29"/>
    <b v="0"/>
    <x v="6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x v="38"/>
    <b v="0"/>
    <x v="6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x v="8"/>
    <b v="0"/>
    <x v="6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x v="63"/>
    <b v="0"/>
    <x v="6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x v="19"/>
    <b v="0"/>
    <x v="6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x v="29"/>
    <b v="0"/>
    <x v="6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x v="78"/>
    <b v="0"/>
    <x v="6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x v="79"/>
    <b v="0"/>
    <x v="6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x v="80"/>
    <b v="0"/>
    <x v="6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x v="22"/>
    <b v="0"/>
    <x v="6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x v="83"/>
    <b v="0"/>
    <x v="6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x v="78"/>
    <b v="0"/>
    <x v="6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x v="209"/>
    <b v="0"/>
    <x v="6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x v="78"/>
    <b v="0"/>
    <x v="6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x v="8"/>
    <b v="0"/>
    <x v="6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x v="496"/>
    <b v="1"/>
    <x v="6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x v="7"/>
    <b v="1"/>
    <x v="6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x v="20"/>
    <b v="1"/>
    <x v="6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x v="201"/>
    <b v="1"/>
    <x v="6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x v="69"/>
    <b v="1"/>
    <x v="6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x v="85"/>
    <b v="1"/>
    <x v="6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x v="198"/>
    <b v="1"/>
    <x v="6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x v="252"/>
    <b v="1"/>
    <x v="6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x v="177"/>
    <b v="1"/>
    <x v="6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x v="30"/>
    <b v="1"/>
    <x v="6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x v="14"/>
    <b v="1"/>
    <x v="6"/>
    <n v="101"/>
    <n v="98.536585365853654"/>
    <x v="1"/>
    <x v="6"/>
    <x v="3157"/>
    <d v="2014-07-19T05:00:00"/>
  </r>
  <r>
    <n v="3158"/>
    <s v="Nursery Crimes"/>
    <s v="A 40s crime-noir play using nursery rhyme characters."/>
    <x v="10"/>
    <n v="5700"/>
    <x v="0"/>
    <x v="0"/>
    <s v="USD"/>
    <n v="1374523752"/>
    <n v="1371931752"/>
    <b v="1"/>
    <x v="50"/>
    <b v="1"/>
    <x v="6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x v="47"/>
    <b v="1"/>
    <x v="6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x v="7"/>
    <b v="1"/>
    <x v="6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x v="142"/>
    <b v="1"/>
    <x v="6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x v="287"/>
    <b v="1"/>
    <x v="6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x v="250"/>
    <b v="1"/>
    <x v="6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x v="26"/>
    <b v="1"/>
    <x v="6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x v="64"/>
    <b v="1"/>
    <x v="6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x v="497"/>
    <b v="1"/>
    <x v="6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x v="165"/>
    <b v="1"/>
    <x v="6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x v="42"/>
    <b v="1"/>
    <x v="6"/>
    <n v="124.2"/>
    <n v="50.901639344262293"/>
    <x v="1"/>
    <x v="6"/>
    <x v="3168"/>
    <d v="2014-06-13T22:00:00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x v="141"/>
    <b v="1"/>
    <x v="6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x v="26"/>
    <b v="1"/>
    <x v="6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x v="27"/>
    <b v="1"/>
    <x v="6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x v="60"/>
    <b v="1"/>
    <x v="6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x v="142"/>
    <b v="1"/>
    <x v="6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x v="23"/>
    <b v="1"/>
    <x v="6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x v="65"/>
    <b v="1"/>
    <x v="6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x v="165"/>
    <b v="1"/>
    <x v="6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x v="13"/>
    <b v="1"/>
    <x v="6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x v="76"/>
    <b v="1"/>
    <x v="6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x v="95"/>
    <b v="1"/>
    <x v="6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x v="43"/>
    <b v="1"/>
    <x v="6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x v="41"/>
    <b v="1"/>
    <x v="6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x v="299"/>
    <b v="1"/>
    <x v="6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x v="32"/>
    <b v="1"/>
    <x v="6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x v="67"/>
    <b v="1"/>
    <x v="6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x v="54"/>
    <b v="1"/>
    <x v="6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x v="16"/>
    <b v="1"/>
    <x v="6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x v="138"/>
    <b v="1"/>
    <x v="6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x v="82"/>
    <b v="0"/>
    <x v="40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x v="10"/>
    <b v="0"/>
    <x v="40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x v="78"/>
    <b v="0"/>
    <x v="40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x v="80"/>
    <b v="0"/>
    <x v="40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x v="22"/>
    <b v="0"/>
    <x v="40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x v="54"/>
    <b v="0"/>
    <x v="40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x v="78"/>
    <b v="0"/>
    <x v="40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x v="70"/>
    <b v="0"/>
    <x v="40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x v="79"/>
    <b v="0"/>
    <x v="40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x v="80"/>
    <b v="0"/>
    <x v="40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x v="83"/>
    <b v="0"/>
    <x v="40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x v="28"/>
    <b v="0"/>
    <x v="40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x v="29"/>
    <b v="0"/>
    <x v="40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x v="84"/>
    <b v="0"/>
    <x v="40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x v="20"/>
    <b v="0"/>
    <x v="40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x v="79"/>
    <b v="0"/>
    <x v="40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x v="78"/>
    <b v="0"/>
    <x v="40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x v="8"/>
    <b v="0"/>
    <x v="40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x v="78"/>
    <b v="0"/>
    <x v="40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x v="17"/>
    <b v="0"/>
    <x v="40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x v="141"/>
    <b v="1"/>
    <x v="6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x v="334"/>
    <b v="1"/>
    <x v="6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x v="65"/>
    <b v="1"/>
    <x v="6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x v="498"/>
    <b v="1"/>
    <x v="6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x v="225"/>
    <b v="1"/>
    <x v="6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x v="5"/>
    <b v="1"/>
    <x v="6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x v="248"/>
    <b v="1"/>
    <x v="6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x v="179"/>
    <b v="1"/>
    <x v="6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x v="2"/>
    <b v="1"/>
    <x v="6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x v="201"/>
    <b v="1"/>
    <x v="6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x v="192"/>
    <b v="1"/>
    <x v="6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x v="46"/>
    <b v="1"/>
    <x v="6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x v="211"/>
    <b v="1"/>
    <x v="6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x v="116"/>
    <b v="1"/>
    <x v="6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x v="87"/>
    <b v="1"/>
    <x v="6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x v="142"/>
    <b v="1"/>
    <x v="6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x v="499"/>
    <b v="1"/>
    <x v="6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x v="70"/>
    <b v="1"/>
    <x v="6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x v="64"/>
    <b v="1"/>
    <x v="6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x v="209"/>
    <b v="1"/>
    <x v="6"/>
    <n v="125"/>
    <n v="50"/>
    <x v="1"/>
    <x v="6"/>
    <x v="3227"/>
    <d v="2017-01-17T21:10:3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x v="77"/>
    <b v="1"/>
    <x v="6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x v="91"/>
    <b v="1"/>
    <x v="6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x v="77"/>
    <b v="1"/>
    <x v="6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x v="33"/>
    <b v="1"/>
    <x v="6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x v="55"/>
    <b v="1"/>
    <x v="6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x v="42"/>
    <b v="1"/>
    <x v="6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x v="248"/>
    <b v="1"/>
    <x v="6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x v="331"/>
    <b v="1"/>
    <x v="6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x v="238"/>
    <b v="1"/>
    <x v="6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x v="314"/>
    <b v="1"/>
    <x v="6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x v="1"/>
    <b v="1"/>
    <x v="6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x v="201"/>
    <b v="1"/>
    <x v="6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x v="69"/>
    <b v="1"/>
    <x v="6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x v="157"/>
    <b v="1"/>
    <x v="6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x v="275"/>
    <b v="1"/>
    <x v="6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x v="26"/>
    <b v="1"/>
    <x v="6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x v="50"/>
    <b v="1"/>
    <x v="6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x v="500"/>
    <b v="1"/>
    <x v="6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x v="189"/>
    <b v="1"/>
    <x v="6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x v="7"/>
    <b v="1"/>
    <x v="6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x v="452"/>
    <b v="1"/>
    <x v="6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x v="106"/>
    <b v="1"/>
    <x v="6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x v="496"/>
    <b v="1"/>
    <x v="6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x v="9"/>
    <b v="1"/>
    <x v="6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x v="133"/>
    <b v="1"/>
    <x v="6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x v="248"/>
    <b v="1"/>
    <x v="6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x v="153"/>
    <b v="1"/>
    <x v="6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x v="59"/>
    <b v="1"/>
    <x v="6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x v="282"/>
    <b v="1"/>
    <x v="6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x v="14"/>
    <b v="1"/>
    <x v="6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x v="11"/>
    <b v="1"/>
    <x v="6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x v="174"/>
    <b v="1"/>
    <x v="6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x v="196"/>
    <b v="1"/>
    <x v="6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x v="72"/>
    <b v="1"/>
    <x v="6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x v="179"/>
    <b v="1"/>
    <x v="6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x v="32"/>
    <b v="1"/>
    <x v="6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x v="72"/>
    <b v="1"/>
    <x v="6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x v="287"/>
    <b v="1"/>
    <x v="6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x v="430"/>
    <b v="1"/>
    <x v="6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x v="449"/>
    <b v="1"/>
    <x v="6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x v="288"/>
    <b v="1"/>
    <x v="6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x v="16"/>
    <b v="1"/>
    <x v="6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x v="209"/>
    <b v="1"/>
    <x v="6"/>
    <n v="101.66666666666666"/>
    <n v="61"/>
    <x v="1"/>
    <x v="6"/>
    <x v="3270"/>
    <d v="2015-07-12T12:47:45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x v="13"/>
    <b v="1"/>
    <x v="6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x v="108"/>
    <b v="1"/>
    <x v="6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x v="64"/>
    <b v="1"/>
    <x v="6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x v="172"/>
    <b v="1"/>
    <x v="6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x v="8"/>
    <b v="1"/>
    <x v="6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x v="61"/>
    <b v="1"/>
    <x v="6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x v="61"/>
    <b v="1"/>
    <x v="6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x v="69"/>
    <b v="1"/>
    <x v="6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x v="287"/>
    <b v="1"/>
    <x v="6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x v="209"/>
    <b v="1"/>
    <x v="6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x v="5"/>
    <b v="1"/>
    <x v="6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x v="186"/>
    <b v="1"/>
    <x v="6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x v="5"/>
    <b v="1"/>
    <x v="6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x v="41"/>
    <b v="1"/>
    <x v="6"/>
    <n v="101.6"/>
    <n v="203.2"/>
    <x v="1"/>
    <x v="6"/>
    <x v="3284"/>
    <d v="2016-01-29T05:59:00"/>
  </r>
  <r>
    <n v="3285"/>
    <s v="By Morning"/>
    <s v="A new play by Matthew Gasda"/>
    <x v="402"/>
    <n v="5604"/>
    <x v="0"/>
    <x v="0"/>
    <s v="USD"/>
    <n v="1488258000"/>
    <n v="1485556626"/>
    <b v="0"/>
    <x v="75"/>
    <b v="1"/>
    <x v="6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x v="259"/>
    <b v="1"/>
    <x v="6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x v="69"/>
    <b v="1"/>
    <x v="6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x v="447"/>
    <b v="1"/>
    <x v="6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x v="20"/>
    <b v="1"/>
    <x v="6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x v="250"/>
    <b v="1"/>
    <x v="6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x v="25"/>
    <b v="1"/>
    <x v="6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x v="41"/>
    <b v="1"/>
    <x v="6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x v="110"/>
    <b v="1"/>
    <x v="6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x v="54"/>
    <b v="1"/>
    <x v="6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x v="74"/>
    <b v="1"/>
    <x v="6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x v="5"/>
    <b v="1"/>
    <x v="6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x v="34"/>
    <b v="1"/>
    <x v="6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x v="250"/>
    <b v="1"/>
    <x v="6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x v="287"/>
    <b v="1"/>
    <x v="6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x v="106"/>
    <b v="1"/>
    <x v="6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x v="16"/>
    <b v="1"/>
    <x v="6"/>
    <n v="133.46666666666667"/>
    <n v="57.2"/>
    <x v="1"/>
    <x v="6"/>
    <x v="3301"/>
    <d v="2016-08-01T06:59:00"/>
  </r>
  <r>
    <n v="3302"/>
    <s v="El muro de BorÃ­s KiÃ©n"/>
    <s v="FilosofÃ­a de los anÃ³nimos"/>
    <x v="33"/>
    <n v="8685"/>
    <x v="0"/>
    <x v="3"/>
    <s v="EUR"/>
    <n v="1481099176"/>
    <n v="1478507176"/>
    <b v="0"/>
    <x v="133"/>
    <b v="1"/>
    <x v="6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x v="2"/>
    <b v="1"/>
    <x v="6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x v="489"/>
    <b v="1"/>
    <x v="6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x v="9"/>
    <b v="1"/>
    <x v="6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x v="241"/>
    <b v="1"/>
    <x v="6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x v="9"/>
    <b v="1"/>
    <x v="6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x v="7"/>
    <b v="1"/>
    <x v="6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x v="162"/>
    <b v="1"/>
    <x v="6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x v="162"/>
    <b v="1"/>
    <x v="6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x v="43"/>
    <b v="1"/>
    <x v="6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x v="14"/>
    <b v="1"/>
    <x v="6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x v="60"/>
    <b v="1"/>
    <x v="6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x v="6"/>
    <b v="1"/>
    <x v="6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x v="30"/>
    <b v="1"/>
    <x v="6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x v="207"/>
    <b v="1"/>
    <x v="6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x v="59"/>
    <b v="1"/>
    <x v="6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x v="58"/>
    <b v="1"/>
    <x v="6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x v="38"/>
    <b v="1"/>
    <x v="6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x v="44"/>
    <b v="1"/>
    <x v="6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x v="41"/>
    <b v="1"/>
    <x v="6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x v="23"/>
    <b v="1"/>
    <x v="6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x v="72"/>
    <b v="1"/>
    <x v="6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x v="73"/>
    <b v="1"/>
    <x v="6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x v="41"/>
    <b v="1"/>
    <x v="6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x v="7"/>
    <b v="1"/>
    <x v="6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x v="51"/>
    <b v="1"/>
    <x v="6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x v="82"/>
    <b v="1"/>
    <x v="6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x v="55"/>
    <b v="1"/>
    <x v="6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x v="50"/>
    <b v="1"/>
    <x v="6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x v="71"/>
    <b v="1"/>
    <x v="6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x v="183"/>
    <b v="1"/>
    <x v="6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x v="112"/>
    <b v="1"/>
    <x v="6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x v="67"/>
    <b v="1"/>
    <x v="6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x v="287"/>
    <b v="1"/>
    <x v="6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x v="82"/>
    <b v="1"/>
    <x v="6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x v="69"/>
    <b v="1"/>
    <x v="6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x v="300"/>
    <b v="1"/>
    <x v="6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x v="5"/>
    <b v="1"/>
    <x v="6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x v="44"/>
    <b v="1"/>
    <x v="6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x v="33"/>
    <b v="1"/>
    <x v="6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x v="76"/>
    <b v="1"/>
    <x v="6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x v="23"/>
    <b v="1"/>
    <x v="6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x v="244"/>
    <b v="1"/>
    <x v="6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x v="62"/>
    <b v="1"/>
    <x v="6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x v="59"/>
    <b v="1"/>
    <x v="6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x v="19"/>
    <b v="1"/>
    <x v="6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x v="1"/>
    <b v="1"/>
    <x v="6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x v="25"/>
    <b v="1"/>
    <x v="6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x v="13"/>
    <b v="1"/>
    <x v="6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x v="241"/>
    <b v="1"/>
    <x v="6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x v="16"/>
    <b v="1"/>
    <x v="6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x v="34"/>
    <b v="1"/>
    <x v="6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x v="165"/>
    <b v="1"/>
    <x v="6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x v="41"/>
    <b v="1"/>
    <x v="6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x v="74"/>
    <b v="1"/>
    <x v="6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x v="64"/>
    <b v="1"/>
    <x v="6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x v="372"/>
    <b v="1"/>
    <x v="6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x v="23"/>
    <b v="1"/>
    <x v="6"/>
    <n v="106.25"/>
    <n v="184.78260869565219"/>
    <x v="1"/>
    <x v="6"/>
    <x v="3359"/>
    <d v="2017-02-25T01:22:14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x v="250"/>
    <b v="1"/>
    <x v="6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x v="32"/>
    <b v="1"/>
    <x v="6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x v="9"/>
    <b v="1"/>
    <x v="6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x v="55"/>
    <b v="1"/>
    <x v="6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x v="250"/>
    <b v="1"/>
    <x v="6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x v="83"/>
    <b v="1"/>
    <x v="6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x v="59"/>
    <b v="1"/>
    <x v="6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x v="209"/>
    <b v="1"/>
    <x v="6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x v="23"/>
    <b v="1"/>
    <x v="6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x v="241"/>
    <b v="1"/>
    <x v="6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x v="55"/>
    <b v="1"/>
    <x v="6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x v="82"/>
    <b v="1"/>
    <x v="6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x v="74"/>
    <b v="1"/>
    <x v="6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x v="209"/>
    <b v="1"/>
    <x v="6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x v="47"/>
    <b v="1"/>
    <x v="6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x v="57"/>
    <b v="1"/>
    <x v="6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x v="10"/>
    <b v="1"/>
    <x v="6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x v="99"/>
    <b v="1"/>
    <x v="6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x v="64"/>
    <b v="1"/>
    <x v="6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x v="44"/>
    <b v="1"/>
    <x v="6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x v="33"/>
    <b v="1"/>
    <x v="6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x v="53"/>
    <b v="1"/>
    <x v="6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x v="67"/>
    <b v="1"/>
    <x v="6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x v="209"/>
    <b v="1"/>
    <x v="6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x v="31"/>
    <b v="1"/>
    <x v="6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x v="41"/>
    <b v="1"/>
    <x v="6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x v="14"/>
    <b v="1"/>
    <x v="6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x v="2"/>
    <b v="1"/>
    <x v="6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x v="43"/>
    <b v="1"/>
    <x v="6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x v="95"/>
    <b v="1"/>
    <x v="6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x v="19"/>
    <b v="1"/>
    <x v="6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x v="59"/>
    <b v="1"/>
    <x v="6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x v="8"/>
    <b v="1"/>
    <x v="6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x v="34"/>
    <b v="1"/>
    <x v="6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x v="74"/>
    <b v="1"/>
    <x v="6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x v="44"/>
    <b v="1"/>
    <x v="6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x v="33"/>
    <b v="1"/>
    <x v="6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x v="54"/>
    <b v="1"/>
    <x v="6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x v="71"/>
    <b v="1"/>
    <x v="6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x v="67"/>
    <b v="1"/>
    <x v="6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x v="268"/>
    <b v="1"/>
    <x v="6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x v="36"/>
    <b v="1"/>
    <x v="6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x v="111"/>
    <b v="1"/>
    <x v="6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x v="57"/>
    <b v="1"/>
    <x v="6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x v="83"/>
    <b v="1"/>
    <x v="6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x v="57"/>
    <b v="1"/>
    <x v="6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x v="110"/>
    <b v="1"/>
    <x v="6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x v="85"/>
    <b v="1"/>
    <x v="6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x v="59"/>
    <b v="1"/>
    <x v="6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x v="64"/>
    <b v="1"/>
    <x v="6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x v="244"/>
    <b v="1"/>
    <x v="6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x v="76"/>
    <b v="1"/>
    <x v="6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x v="55"/>
    <b v="1"/>
    <x v="6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x v="25"/>
    <b v="1"/>
    <x v="6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x v="34"/>
    <b v="1"/>
    <x v="6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x v="82"/>
    <b v="1"/>
    <x v="6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x v="209"/>
    <b v="1"/>
    <x v="6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x v="43"/>
    <b v="1"/>
    <x v="6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x v="66"/>
    <b v="1"/>
    <x v="6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x v="67"/>
    <b v="1"/>
    <x v="6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x v="69"/>
    <b v="1"/>
    <x v="6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x v="15"/>
    <b v="1"/>
    <x v="6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x v="67"/>
    <b v="1"/>
    <x v="6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x v="73"/>
    <b v="1"/>
    <x v="6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x v="88"/>
    <b v="1"/>
    <x v="6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x v="201"/>
    <b v="1"/>
    <x v="6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x v="45"/>
    <b v="1"/>
    <x v="6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x v="60"/>
    <b v="1"/>
    <x v="6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x v="13"/>
    <b v="1"/>
    <x v="6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x v="8"/>
    <b v="1"/>
    <x v="6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x v="250"/>
    <b v="1"/>
    <x v="6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x v="64"/>
    <b v="1"/>
    <x v="6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x v="288"/>
    <b v="1"/>
    <x v="6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x v="26"/>
    <b v="1"/>
    <x v="6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x v="129"/>
    <b v="1"/>
    <x v="6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x v="10"/>
    <b v="1"/>
    <x v="6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x v="77"/>
    <b v="1"/>
    <x v="6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x v="17"/>
    <b v="1"/>
    <x v="6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x v="25"/>
    <b v="1"/>
    <x v="6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x v="59"/>
    <b v="1"/>
    <x v="6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x v="141"/>
    <b v="1"/>
    <x v="6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x v="68"/>
    <b v="1"/>
    <x v="6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x v="22"/>
    <b v="1"/>
    <x v="6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x v="43"/>
    <b v="1"/>
    <x v="6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x v="9"/>
    <b v="1"/>
    <x v="6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x v="162"/>
    <b v="1"/>
    <x v="6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x v="20"/>
    <b v="1"/>
    <x v="6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x v="25"/>
    <b v="1"/>
    <x v="6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x v="43"/>
    <b v="1"/>
    <x v="6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x v="9"/>
    <b v="1"/>
    <x v="6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x v="70"/>
    <b v="1"/>
    <x v="6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x v="38"/>
    <b v="1"/>
    <x v="6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x v="77"/>
    <b v="1"/>
    <x v="6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x v="25"/>
    <b v="1"/>
    <x v="6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x v="64"/>
    <b v="1"/>
    <x v="6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x v="50"/>
    <b v="1"/>
    <x v="6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x v="38"/>
    <b v="1"/>
    <x v="6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x v="165"/>
    <b v="1"/>
    <x v="6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x v="74"/>
    <b v="1"/>
    <x v="6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x v="17"/>
    <b v="1"/>
    <x v="6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x v="10"/>
    <b v="1"/>
    <x v="6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x v="8"/>
    <b v="1"/>
    <x v="6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x v="57"/>
    <b v="1"/>
    <x v="6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x v="229"/>
    <b v="1"/>
    <x v="6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x v="251"/>
    <b v="1"/>
    <x v="6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x v="17"/>
    <b v="1"/>
    <x v="6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x v="42"/>
    <b v="1"/>
    <x v="6"/>
    <n v="127.14285714285714"/>
    <n v="72.950819672131146"/>
    <x v="1"/>
    <x v="6"/>
    <x v="3466"/>
    <d v="2016-04-19T23:27:30"/>
  </r>
  <r>
    <n v="3467"/>
    <s v="Venus in Fur, Los Angeles."/>
    <s v="Venus in Fur, By David Ives."/>
    <x v="9"/>
    <n v="3030"/>
    <x v="0"/>
    <x v="0"/>
    <s v="USD"/>
    <n v="1426864032"/>
    <n v="1424275632"/>
    <b v="0"/>
    <x v="5"/>
    <b v="1"/>
    <x v="6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x v="57"/>
    <b v="1"/>
    <x v="6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x v="287"/>
    <b v="1"/>
    <x v="6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x v="82"/>
    <b v="1"/>
    <x v="6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x v="209"/>
    <b v="1"/>
    <x v="6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x v="23"/>
    <b v="1"/>
    <x v="6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x v="51"/>
    <b v="1"/>
    <x v="6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x v="70"/>
    <b v="1"/>
    <x v="6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x v="57"/>
    <b v="1"/>
    <x v="6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x v="79"/>
    <b v="1"/>
    <x v="6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x v="70"/>
    <b v="1"/>
    <x v="6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x v="7"/>
    <b v="1"/>
    <x v="6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x v="66"/>
    <b v="1"/>
    <x v="6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x v="62"/>
    <b v="1"/>
    <x v="6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x v="195"/>
    <b v="1"/>
    <x v="6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x v="144"/>
    <b v="1"/>
    <x v="6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x v="182"/>
    <b v="1"/>
    <x v="6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x v="34"/>
    <b v="1"/>
    <x v="6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x v="209"/>
    <b v="1"/>
    <x v="6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x v="66"/>
    <b v="1"/>
    <x v="6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x v="36"/>
    <b v="1"/>
    <x v="6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x v="60"/>
    <b v="1"/>
    <x v="6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x v="250"/>
    <b v="1"/>
    <x v="6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x v="74"/>
    <b v="1"/>
    <x v="6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x v="73"/>
    <b v="1"/>
    <x v="6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x v="2"/>
    <b v="1"/>
    <x v="6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x v="60"/>
    <b v="1"/>
    <x v="6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x v="62"/>
    <b v="1"/>
    <x v="6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x v="250"/>
    <b v="1"/>
    <x v="6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x v="76"/>
    <b v="1"/>
    <x v="6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x v="72"/>
    <b v="1"/>
    <x v="6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x v="288"/>
    <b v="1"/>
    <x v="6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x v="2"/>
    <b v="1"/>
    <x v="6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x v="288"/>
    <b v="1"/>
    <x v="6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x v="288"/>
    <b v="1"/>
    <x v="6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x v="162"/>
    <b v="1"/>
    <x v="6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x v="44"/>
    <b v="1"/>
    <x v="6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x v="22"/>
    <b v="1"/>
    <x v="6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x v="70"/>
    <b v="1"/>
    <x v="6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x v="60"/>
    <b v="1"/>
    <x v="6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x v="250"/>
    <b v="1"/>
    <x v="6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x v="41"/>
    <b v="1"/>
    <x v="6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x v="51"/>
    <b v="1"/>
    <x v="6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x v="41"/>
    <b v="1"/>
    <x v="6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x v="10"/>
    <b v="1"/>
    <x v="6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x v="57"/>
    <b v="1"/>
    <x v="6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x v="34"/>
    <b v="1"/>
    <x v="6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x v="73"/>
    <b v="1"/>
    <x v="6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x v="67"/>
    <b v="1"/>
    <x v="6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x v="202"/>
    <b v="1"/>
    <x v="6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x v="62"/>
    <b v="1"/>
    <x v="6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x v="51"/>
    <b v="1"/>
    <x v="6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x v="33"/>
    <b v="1"/>
    <x v="6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x v="64"/>
    <b v="1"/>
    <x v="6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x v="62"/>
    <b v="1"/>
    <x v="6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x v="69"/>
    <b v="1"/>
    <x v="6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x v="144"/>
    <b v="1"/>
    <x v="6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x v="142"/>
    <b v="1"/>
    <x v="6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x v="63"/>
    <b v="1"/>
    <x v="6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x v="69"/>
    <b v="1"/>
    <x v="6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x v="48"/>
    <b v="1"/>
    <x v="6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x v="77"/>
    <b v="1"/>
    <x v="6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x v="59"/>
    <b v="1"/>
    <x v="6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x v="19"/>
    <b v="1"/>
    <x v="6"/>
    <n v="100"/>
    <n v="125"/>
    <x v="1"/>
    <x v="6"/>
    <x v="3530"/>
    <d v="2016-04-10T20:00:00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x v="55"/>
    <b v="1"/>
    <x v="6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x v="74"/>
    <b v="1"/>
    <x v="6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x v="22"/>
    <b v="1"/>
    <x v="6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x v="386"/>
    <b v="1"/>
    <x v="6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x v="67"/>
    <b v="1"/>
    <x v="6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x v="57"/>
    <b v="1"/>
    <x v="6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x v="33"/>
    <b v="1"/>
    <x v="6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x v="183"/>
    <b v="1"/>
    <x v="6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x v="62"/>
    <b v="1"/>
    <x v="6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x v="22"/>
    <b v="1"/>
    <x v="6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x v="58"/>
    <b v="1"/>
    <x v="6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x v="268"/>
    <b v="1"/>
    <x v="6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x v="60"/>
    <b v="1"/>
    <x v="6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x v="54"/>
    <b v="1"/>
    <x v="6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x v="22"/>
    <b v="1"/>
    <x v="6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x v="10"/>
    <b v="1"/>
    <x v="6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x v="226"/>
    <b v="1"/>
    <x v="6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x v="62"/>
    <b v="1"/>
    <x v="6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x v="288"/>
    <b v="1"/>
    <x v="6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x v="31"/>
    <b v="1"/>
    <x v="6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x v="20"/>
    <b v="1"/>
    <x v="6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x v="9"/>
    <b v="1"/>
    <x v="6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x v="201"/>
    <b v="1"/>
    <x v="6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x v="28"/>
    <b v="1"/>
    <x v="6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x v="25"/>
    <b v="1"/>
    <x v="6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x v="9"/>
    <b v="1"/>
    <x v="6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x v="501"/>
    <b v="1"/>
    <x v="6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x v="19"/>
    <b v="1"/>
    <x v="6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x v="54"/>
    <b v="1"/>
    <x v="6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x v="142"/>
    <b v="1"/>
    <x v="6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x v="241"/>
    <b v="1"/>
    <x v="6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x v="162"/>
    <b v="1"/>
    <x v="6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x v="20"/>
    <b v="1"/>
    <x v="6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x v="57"/>
    <b v="1"/>
    <x v="6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x v="8"/>
    <b v="1"/>
    <x v="6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x v="44"/>
    <b v="1"/>
    <x v="6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x v="14"/>
    <b v="1"/>
    <x v="6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x v="10"/>
    <b v="1"/>
    <x v="6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x v="14"/>
    <b v="1"/>
    <x v="6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x v="55"/>
    <b v="1"/>
    <x v="6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x v="20"/>
    <b v="1"/>
    <x v="6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x v="82"/>
    <b v="1"/>
    <x v="6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x v="76"/>
    <b v="1"/>
    <x v="6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x v="43"/>
    <b v="1"/>
    <x v="6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x v="332"/>
    <b v="1"/>
    <x v="6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x v="81"/>
    <b v="1"/>
    <x v="6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x v="74"/>
    <b v="1"/>
    <x v="6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x v="77"/>
    <b v="1"/>
    <x v="6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x v="25"/>
    <b v="1"/>
    <x v="6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x v="74"/>
    <b v="1"/>
    <x v="6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x v="43"/>
    <b v="1"/>
    <x v="6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x v="72"/>
    <b v="1"/>
    <x v="6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x v="54"/>
    <b v="1"/>
    <x v="6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x v="300"/>
    <b v="1"/>
    <x v="6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x v="23"/>
    <b v="1"/>
    <x v="6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x v="241"/>
    <b v="1"/>
    <x v="6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x v="33"/>
    <b v="1"/>
    <x v="6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x v="202"/>
    <b v="1"/>
    <x v="6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x v="95"/>
    <b v="1"/>
    <x v="6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x v="196"/>
    <b v="1"/>
    <x v="6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x v="59"/>
    <b v="1"/>
    <x v="6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x v="2"/>
    <b v="1"/>
    <x v="6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x v="68"/>
    <b v="1"/>
    <x v="6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x v="17"/>
    <b v="1"/>
    <x v="6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x v="95"/>
    <b v="1"/>
    <x v="6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x v="41"/>
    <b v="1"/>
    <x v="6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x v="51"/>
    <b v="1"/>
    <x v="6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x v="74"/>
    <b v="1"/>
    <x v="6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x v="57"/>
    <b v="1"/>
    <x v="6"/>
    <n v="202"/>
    <n v="59.411764705882355"/>
    <x v="1"/>
    <x v="6"/>
    <x v="3599"/>
    <d v="2015-08-30T00:00:00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x v="80"/>
    <b v="1"/>
    <x v="6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x v="28"/>
    <b v="1"/>
    <x v="6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x v="72"/>
    <b v="1"/>
    <x v="6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x v="7"/>
    <b v="1"/>
    <x v="6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x v="50"/>
    <b v="1"/>
    <x v="6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x v="41"/>
    <b v="1"/>
    <x v="6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x v="31"/>
    <b v="1"/>
    <x v="6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x v="9"/>
    <b v="1"/>
    <x v="6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x v="74"/>
    <b v="1"/>
    <x v="6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x v="64"/>
    <b v="1"/>
    <x v="6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x v="162"/>
    <b v="1"/>
    <x v="6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x v="13"/>
    <b v="1"/>
    <x v="6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x v="7"/>
    <b v="1"/>
    <x v="6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x v="9"/>
    <b v="1"/>
    <x v="6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x v="26"/>
    <b v="1"/>
    <x v="6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x v="250"/>
    <b v="1"/>
    <x v="6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x v="43"/>
    <b v="1"/>
    <x v="6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x v="13"/>
    <b v="1"/>
    <x v="6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x v="66"/>
    <b v="1"/>
    <x v="6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x v="57"/>
    <b v="1"/>
    <x v="6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x v="438"/>
    <b v="1"/>
    <x v="6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x v="16"/>
    <b v="1"/>
    <x v="6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x v="64"/>
    <b v="1"/>
    <x v="6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x v="69"/>
    <b v="1"/>
    <x v="6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x v="70"/>
    <b v="1"/>
    <x v="6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x v="76"/>
    <b v="1"/>
    <x v="6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x v="53"/>
    <b v="1"/>
    <x v="6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x v="60"/>
    <b v="1"/>
    <x v="6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x v="78"/>
    <b v="0"/>
    <x v="40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x v="84"/>
    <b v="0"/>
    <x v="40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x v="29"/>
    <b v="0"/>
    <x v="40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x v="211"/>
    <b v="0"/>
    <x v="40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x v="29"/>
    <b v="0"/>
    <x v="40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x v="162"/>
    <b v="0"/>
    <x v="40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x v="59"/>
    <b v="0"/>
    <x v="40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x v="73"/>
    <b v="0"/>
    <x v="40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x v="78"/>
    <b v="0"/>
    <x v="40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x v="25"/>
    <b v="0"/>
    <x v="40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x v="84"/>
    <b v="0"/>
    <x v="40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x v="29"/>
    <b v="0"/>
    <x v="40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x v="83"/>
    <b v="0"/>
    <x v="40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x v="78"/>
    <b v="0"/>
    <x v="40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x v="84"/>
    <b v="0"/>
    <x v="40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x v="78"/>
    <b v="0"/>
    <x v="40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x v="8"/>
    <b v="0"/>
    <x v="40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x v="29"/>
    <b v="0"/>
    <x v="40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x v="22"/>
    <b v="0"/>
    <x v="40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x v="84"/>
    <b v="0"/>
    <x v="40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x v="196"/>
    <b v="1"/>
    <x v="6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x v="22"/>
    <b v="1"/>
    <x v="6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x v="57"/>
    <b v="1"/>
    <x v="6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x v="82"/>
    <b v="1"/>
    <x v="6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x v="57"/>
    <b v="1"/>
    <x v="6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x v="51"/>
    <b v="1"/>
    <x v="6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x v="44"/>
    <b v="1"/>
    <x v="6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x v="1"/>
    <b v="1"/>
    <x v="6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x v="67"/>
    <b v="1"/>
    <x v="6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x v="9"/>
    <b v="1"/>
    <x v="6"/>
    <n v="110.75"/>
    <n v="110.75"/>
    <x v="1"/>
    <x v="6"/>
    <x v="3657"/>
    <d v="2016-06-01T21:42:00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x v="9"/>
    <b v="1"/>
    <x v="6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x v="62"/>
    <b v="1"/>
    <x v="6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x v="19"/>
    <b v="1"/>
    <x v="6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x v="17"/>
    <b v="1"/>
    <x v="6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x v="244"/>
    <b v="1"/>
    <x v="6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x v="82"/>
    <b v="1"/>
    <x v="6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x v="10"/>
    <b v="1"/>
    <x v="6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x v="25"/>
    <b v="1"/>
    <x v="6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x v="44"/>
    <b v="1"/>
    <x v="6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x v="6"/>
    <b v="1"/>
    <x v="6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x v="33"/>
    <b v="1"/>
    <x v="6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x v="57"/>
    <b v="1"/>
    <x v="6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x v="8"/>
    <b v="1"/>
    <x v="6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x v="244"/>
    <b v="1"/>
    <x v="6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x v="7"/>
    <b v="1"/>
    <x v="6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x v="229"/>
    <b v="1"/>
    <x v="6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x v="162"/>
    <b v="1"/>
    <x v="6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x v="83"/>
    <b v="1"/>
    <x v="6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x v="38"/>
    <b v="1"/>
    <x v="6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x v="473"/>
    <b v="1"/>
    <x v="6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x v="162"/>
    <b v="1"/>
    <x v="6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x v="209"/>
    <b v="1"/>
    <x v="6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x v="69"/>
    <b v="1"/>
    <x v="6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x v="59"/>
    <b v="1"/>
    <x v="6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x v="85"/>
    <b v="1"/>
    <x v="6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x v="36"/>
    <b v="1"/>
    <x v="6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x v="23"/>
    <b v="1"/>
    <x v="6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x v="149"/>
    <b v="1"/>
    <x v="6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x v="79"/>
    <b v="1"/>
    <x v="6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x v="20"/>
    <b v="1"/>
    <x v="6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x v="70"/>
    <b v="1"/>
    <x v="6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x v="95"/>
    <b v="1"/>
    <x v="6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x v="162"/>
    <b v="1"/>
    <x v="6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x v="220"/>
    <b v="1"/>
    <x v="6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x v="57"/>
    <b v="1"/>
    <x v="6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x v="25"/>
    <b v="1"/>
    <x v="6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x v="65"/>
    <b v="1"/>
    <x v="6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x v="51"/>
    <b v="1"/>
    <x v="6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x v="76"/>
    <b v="1"/>
    <x v="6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x v="209"/>
    <b v="1"/>
    <x v="6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x v="327"/>
    <b v="1"/>
    <x v="6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x v="244"/>
    <b v="1"/>
    <x v="6"/>
    <n v="100.8"/>
    <n v="63"/>
    <x v="1"/>
    <x v="6"/>
    <x v="3699"/>
    <d v="2014-10-15T14:26:5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x v="59"/>
    <b v="1"/>
    <x v="6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x v="70"/>
    <b v="1"/>
    <x v="6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x v="64"/>
    <b v="1"/>
    <x v="6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x v="209"/>
    <b v="1"/>
    <x v="6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x v="74"/>
    <b v="1"/>
    <x v="6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x v="2"/>
    <b v="1"/>
    <x v="6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x v="62"/>
    <b v="1"/>
    <x v="6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x v="23"/>
    <b v="1"/>
    <x v="6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x v="70"/>
    <b v="1"/>
    <x v="6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x v="2"/>
    <b v="1"/>
    <x v="6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x v="74"/>
    <b v="1"/>
    <x v="6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x v="64"/>
    <b v="1"/>
    <x v="6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x v="201"/>
    <b v="1"/>
    <x v="6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x v="10"/>
    <b v="1"/>
    <x v="6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x v="174"/>
    <b v="1"/>
    <x v="6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x v="74"/>
    <b v="1"/>
    <x v="6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x v="54"/>
    <b v="1"/>
    <x v="6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x v="62"/>
    <b v="1"/>
    <x v="6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x v="67"/>
    <b v="1"/>
    <x v="6"/>
    <n v="239.4"/>
    <n v="26.021739130434781"/>
    <x v="1"/>
    <x v="6"/>
    <x v="3718"/>
    <d v="2015-02-27T17:11:15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x v="80"/>
    <b v="1"/>
    <x v="6"/>
    <n v="210"/>
    <n v="105"/>
    <x v="1"/>
    <x v="6"/>
    <x v="3719"/>
    <d v="2015-06-22T17:31:0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x v="244"/>
    <b v="1"/>
    <x v="6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x v="34"/>
    <b v="1"/>
    <x v="6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x v="2"/>
    <b v="1"/>
    <x v="6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x v="287"/>
    <b v="1"/>
    <x v="6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x v="30"/>
    <b v="1"/>
    <x v="6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x v="41"/>
    <b v="1"/>
    <x v="6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x v="67"/>
    <b v="1"/>
    <x v="6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x v="51"/>
    <b v="1"/>
    <x v="6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x v="162"/>
    <b v="0"/>
    <x v="6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x v="81"/>
    <b v="0"/>
    <x v="6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x v="29"/>
    <b v="0"/>
    <x v="6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x v="8"/>
    <b v="0"/>
    <x v="6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x v="80"/>
    <b v="0"/>
    <x v="6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x v="78"/>
    <b v="0"/>
    <x v="6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x v="63"/>
    <b v="0"/>
    <x v="6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x v="84"/>
    <b v="0"/>
    <x v="6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x v="29"/>
    <b v="0"/>
    <x v="6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x v="80"/>
    <b v="0"/>
    <x v="6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x v="79"/>
    <b v="0"/>
    <x v="6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x v="22"/>
    <b v="0"/>
    <x v="6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x v="25"/>
    <b v="0"/>
    <x v="6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x v="78"/>
    <b v="0"/>
    <x v="6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x v="80"/>
    <b v="0"/>
    <x v="6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x v="78"/>
    <b v="0"/>
    <x v="6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x v="78"/>
    <b v="0"/>
    <x v="6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x v="29"/>
    <b v="0"/>
    <x v="6"/>
    <n v="10"/>
    <n v="10"/>
    <x v="1"/>
    <x v="6"/>
    <x v="3745"/>
    <d v="2014-08-10T16:45:02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x v="29"/>
    <b v="0"/>
    <x v="6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x v="29"/>
    <b v="0"/>
    <x v="6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x v="47"/>
    <b v="1"/>
    <x v="40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x v="63"/>
    <b v="1"/>
    <x v="40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x v="33"/>
    <b v="1"/>
    <x v="40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x v="202"/>
    <b v="1"/>
    <x v="40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x v="41"/>
    <b v="1"/>
    <x v="40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x v="209"/>
    <b v="1"/>
    <x v="40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x v="74"/>
    <b v="1"/>
    <x v="40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x v="33"/>
    <b v="1"/>
    <x v="40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x v="57"/>
    <b v="1"/>
    <x v="40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x v="133"/>
    <b v="1"/>
    <x v="40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x v="15"/>
    <n v="1535"/>
    <x v="0"/>
    <x v="0"/>
    <s v="USD"/>
    <n v="1400475600"/>
    <n v="1397819938"/>
    <b v="0"/>
    <x v="55"/>
    <b v="1"/>
    <x v="40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x v="106"/>
    <b v="1"/>
    <x v="40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x v="110"/>
    <b v="1"/>
    <x v="40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x v="83"/>
    <b v="1"/>
    <x v="40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x v="33"/>
    <b v="1"/>
    <x v="40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x v="99"/>
    <b v="1"/>
    <x v="40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x v="74"/>
    <b v="1"/>
    <x v="40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x v="329"/>
    <b v="1"/>
    <x v="40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x v="93"/>
    <b v="1"/>
    <x v="40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x v="66"/>
    <b v="1"/>
    <x v="40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x v="6"/>
    <b v="1"/>
    <x v="40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x v="41"/>
    <b v="1"/>
    <x v="40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x v="9"/>
    <b v="1"/>
    <x v="40"/>
    <n v="100"/>
    <n v="100"/>
    <x v="1"/>
    <x v="40"/>
    <x v="3770"/>
    <d v="2015-06-13T22:20:1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x v="44"/>
    <b v="1"/>
    <x v="40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x v="51"/>
    <b v="1"/>
    <x v="40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x v="7"/>
    <b v="1"/>
    <x v="40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x v="20"/>
    <b v="1"/>
    <x v="40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x v="25"/>
    <b v="1"/>
    <x v="40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x v="225"/>
    <b v="1"/>
    <x v="40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x v="211"/>
    <b v="1"/>
    <x v="40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x v="17"/>
    <b v="1"/>
    <x v="40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x v="248"/>
    <b v="1"/>
    <x v="40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x v="209"/>
    <b v="1"/>
    <x v="40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x v="47"/>
    <b v="1"/>
    <x v="40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x v="74"/>
    <b v="1"/>
    <x v="40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x v="54"/>
    <b v="1"/>
    <x v="40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x v="73"/>
    <b v="1"/>
    <x v="40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x v="209"/>
    <b v="1"/>
    <x v="40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x v="26"/>
    <b v="1"/>
    <x v="40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x v="73"/>
    <b v="1"/>
    <x v="40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x v="29"/>
    <b v="0"/>
    <x v="40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x v="80"/>
    <b v="0"/>
    <x v="40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x v="78"/>
    <b v="0"/>
    <x v="40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x v="78"/>
    <b v="0"/>
    <x v="40"/>
    <n v="0"/>
    <e v="#DIV/0!"/>
    <x v="1"/>
    <x v="40"/>
    <x v="3791"/>
    <d v="2014-07-06T16:36:32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x v="84"/>
    <b v="0"/>
    <x v="40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x v="54"/>
    <b v="0"/>
    <x v="40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x v="29"/>
    <b v="0"/>
    <x v="40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x v="84"/>
    <b v="0"/>
    <x v="40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x v="29"/>
    <b v="0"/>
    <x v="40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x v="77"/>
    <b v="0"/>
    <x v="40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x v="81"/>
    <b v="0"/>
    <x v="40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x v="80"/>
    <b v="0"/>
    <x v="40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x v="38"/>
    <b v="0"/>
    <x v="40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x v="82"/>
    <b v="0"/>
    <x v="40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x v="78"/>
    <b v="0"/>
    <x v="40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x v="244"/>
    <b v="0"/>
    <x v="40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x v="78"/>
    <b v="0"/>
    <x v="40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x v="84"/>
    <b v="0"/>
    <x v="40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x v="29"/>
    <b v="0"/>
    <x v="40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x v="82"/>
    <b v="0"/>
    <x v="40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x v="54"/>
    <b v="1"/>
    <x v="6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x v="44"/>
    <b v="1"/>
    <x v="6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x v="55"/>
    <b v="1"/>
    <x v="6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x v="10"/>
    <b v="1"/>
    <x v="6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x v="202"/>
    <b v="1"/>
    <x v="6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x v="74"/>
    <b v="1"/>
    <x v="6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x v="69"/>
    <b v="1"/>
    <x v="6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x v="9"/>
    <b v="1"/>
    <x v="6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x v="77"/>
    <b v="1"/>
    <x v="6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x v="9"/>
    <b v="1"/>
    <x v="6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x v="73"/>
    <b v="1"/>
    <x v="6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x v="55"/>
    <b v="1"/>
    <x v="6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x v="9"/>
    <b v="1"/>
    <x v="6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x v="67"/>
    <b v="1"/>
    <x v="6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x v="88"/>
    <b v="1"/>
    <x v="6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x v="14"/>
    <b v="1"/>
    <x v="6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x v="63"/>
    <b v="1"/>
    <x v="6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x v="72"/>
    <b v="1"/>
    <x v="6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x v="55"/>
    <b v="1"/>
    <x v="6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x v="71"/>
    <b v="1"/>
    <x v="6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x v="33"/>
    <b v="1"/>
    <x v="6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x v="22"/>
    <b v="1"/>
    <x v="6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x v="83"/>
    <b v="1"/>
    <x v="6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x v="82"/>
    <b v="1"/>
    <x v="6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x v="82"/>
    <b v="1"/>
    <x v="6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x v="9"/>
    <b v="1"/>
    <x v="6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x v="7"/>
    <b v="1"/>
    <x v="6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x v="22"/>
    <b v="1"/>
    <x v="6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x v="25"/>
    <b v="1"/>
    <x v="6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x v="57"/>
    <b v="1"/>
    <x v="6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x v="61"/>
    <b v="1"/>
    <x v="6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x v="58"/>
    <b v="1"/>
    <x v="6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x v="83"/>
    <b v="1"/>
    <x v="6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x v="69"/>
    <b v="0"/>
    <x v="6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x v="23"/>
    <b v="0"/>
    <x v="6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x v="10"/>
    <b v="0"/>
    <x v="6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x v="133"/>
    <b v="0"/>
    <x v="6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x v="8"/>
    <b v="0"/>
    <x v="6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x v="22"/>
    <b v="0"/>
    <x v="6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x v="82"/>
    <b v="0"/>
    <x v="6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x v="68"/>
    <b v="0"/>
    <x v="6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x v="33"/>
    <b v="0"/>
    <x v="6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x v="80"/>
    <b v="0"/>
    <x v="6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x v="54"/>
    <b v="0"/>
    <x v="6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x v="84"/>
    <b v="0"/>
    <x v="6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x v="84"/>
    <b v="0"/>
    <x v="6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x v="9"/>
    <b v="0"/>
    <x v="6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x v="29"/>
    <b v="0"/>
    <x v="6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x v="29"/>
    <b v="0"/>
    <x v="6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x v="80"/>
    <b v="0"/>
    <x v="6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x v="29"/>
    <b v="0"/>
    <x v="6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x v="29"/>
    <b v="0"/>
    <x v="6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x v="62"/>
    <b v="0"/>
    <x v="6"/>
    <n v="17.666666666666668"/>
    <n v="81.538461538461533"/>
    <x v="1"/>
    <x v="6"/>
    <x v="3860"/>
    <d v="2014-08-12T15:51:50"/>
  </r>
  <r>
    <n v="3861"/>
    <s v="READY OR NOT HERE I COME"/>
    <s v="THE COMING OF THE LORD!"/>
    <x v="13"/>
    <n v="100"/>
    <x v="2"/>
    <x v="0"/>
    <s v="USD"/>
    <n v="1415828820"/>
    <n v="1412258977"/>
    <b v="0"/>
    <x v="29"/>
    <b v="0"/>
    <x v="6"/>
    <n v="5"/>
    <n v="100"/>
    <x v="1"/>
    <x v="6"/>
    <x v="3861"/>
    <d v="2014-11-12T21:47:00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x v="29"/>
    <b v="0"/>
    <x v="6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x v="78"/>
    <b v="0"/>
    <x v="6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x v="83"/>
    <b v="0"/>
    <x v="6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x v="25"/>
    <b v="0"/>
    <x v="6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x v="84"/>
    <b v="0"/>
    <x v="6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x v="81"/>
    <b v="0"/>
    <x v="6"/>
    <n v="12.55"/>
    <n v="50.2"/>
    <x v="1"/>
    <x v="6"/>
    <x v="3867"/>
    <d v="2016-06-18T19:32:19"/>
  </r>
  <r>
    <n v="3868"/>
    <s v="1000 words (Canceled)"/>
    <s v="New collection of music by Scott Evan Davis!"/>
    <x v="10"/>
    <n v="10"/>
    <x v="1"/>
    <x v="1"/>
    <s v="GBP"/>
    <n v="1410191405"/>
    <n v="1408031405"/>
    <b v="0"/>
    <x v="29"/>
    <b v="0"/>
    <x v="40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x v="41"/>
    <b v="0"/>
    <x v="40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x v="73"/>
    <b v="0"/>
    <x v="40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x v="83"/>
    <b v="0"/>
    <x v="40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x v="78"/>
    <b v="0"/>
    <x v="40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x v="78"/>
    <b v="0"/>
    <x v="40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x v="78"/>
    <b v="0"/>
    <x v="40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x v="78"/>
    <b v="0"/>
    <x v="40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x v="67"/>
    <b v="0"/>
    <x v="40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x v="25"/>
    <b v="0"/>
    <x v="40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x v="29"/>
    <b v="0"/>
    <x v="40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x v="78"/>
    <b v="0"/>
    <x v="40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x v="57"/>
    <b v="0"/>
    <x v="40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x v="29"/>
    <b v="0"/>
    <x v="40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x v="78"/>
    <b v="0"/>
    <x v="40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x v="78"/>
    <b v="0"/>
    <x v="40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x v="78"/>
    <b v="0"/>
    <x v="40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x v="78"/>
    <b v="0"/>
    <x v="40"/>
    <n v="0"/>
    <e v="#DIV/0!"/>
    <x v="1"/>
    <x v="40"/>
    <x v="3885"/>
    <d v="2016-05-09T22:49:51"/>
  </r>
  <r>
    <n v="3886"/>
    <s v="a (Canceled)"/>
    <n v="1"/>
    <x v="3"/>
    <n v="0"/>
    <x v="1"/>
    <x v="2"/>
    <s v="AUD"/>
    <n v="1418275702"/>
    <n v="1415683702"/>
    <b v="0"/>
    <x v="78"/>
    <b v="0"/>
    <x v="40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x v="84"/>
    <b v="0"/>
    <x v="40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x v="25"/>
    <b v="0"/>
    <x v="6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x v="82"/>
    <b v="0"/>
    <x v="6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x v="22"/>
    <b v="0"/>
    <x v="6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x v="63"/>
    <b v="0"/>
    <x v="6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x v="78"/>
    <b v="0"/>
    <x v="6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x v="87"/>
    <b v="0"/>
    <x v="6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x v="202"/>
    <b v="0"/>
    <x v="6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x v="29"/>
    <b v="0"/>
    <x v="6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x v="80"/>
    <b v="0"/>
    <x v="6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x v="73"/>
    <b v="0"/>
    <x v="6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x v="38"/>
    <b v="0"/>
    <x v="6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x v="84"/>
    <b v="0"/>
    <x v="6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x v="81"/>
    <b v="0"/>
    <x v="6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x v="29"/>
    <b v="0"/>
    <x v="6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x v="162"/>
    <b v="0"/>
    <x v="6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x v="78"/>
    <b v="0"/>
    <x v="6"/>
    <n v="0"/>
    <e v="#DIV/0!"/>
    <x v="1"/>
    <x v="6"/>
    <x v="3903"/>
    <d v="2015-08-14T19:38:00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x v="84"/>
    <b v="0"/>
    <x v="6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x v="63"/>
    <b v="0"/>
    <x v="6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x v="38"/>
    <b v="0"/>
    <x v="6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x v="80"/>
    <b v="0"/>
    <x v="6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x v="80"/>
    <b v="0"/>
    <x v="6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x v="80"/>
    <b v="0"/>
    <x v="6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x v="83"/>
    <b v="0"/>
    <x v="6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x v="17"/>
    <b v="0"/>
    <x v="6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x v="29"/>
    <b v="0"/>
    <x v="6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x v="63"/>
    <b v="0"/>
    <x v="6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x v="74"/>
    <b v="0"/>
    <x v="6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x v="29"/>
    <b v="0"/>
    <x v="6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x v="78"/>
    <b v="0"/>
    <x v="6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x v="29"/>
    <b v="0"/>
    <x v="6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x v="83"/>
    <b v="0"/>
    <x v="6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x v="83"/>
    <b v="0"/>
    <x v="6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x v="83"/>
    <b v="0"/>
    <x v="6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x v="78"/>
    <b v="0"/>
    <x v="6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x v="79"/>
    <b v="0"/>
    <x v="6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x v="57"/>
    <b v="0"/>
    <x v="6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x v="244"/>
    <b v="0"/>
    <x v="6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x v="83"/>
    <b v="0"/>
    <x v="6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x v="29"/>
    <b v="0"/>
    <x v="6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x v="84"/>
    <b v="0"/>
    <x v="6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x v="63"/>
    <b v="0"/>
    <x v="6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x v="25"/>
    <b v="0"/>
    <x v="6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x v="78"/>
    <b v="0"/>
    <x v="6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x v="78"/>
    <b v="0"/>
    <x v="6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x v="29"/>
    <b v="0"/>
    <x v="6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x v="8"/>
    <b v="0"/>
    <x v="6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x v="8"/>
    <b v="0"/>
    <x v="6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x v="23"/>
    <b v="0"/>
    <x v="6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x v="78"/>
    <b v="0"/>
    <x v="6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x v="73"/>
    <b v="0"/>
    <x v="6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x v="81"/>
    <b v="0"/>
    <x v="6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x v="29"/>
    <b v="0"/>
    <x v="6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x v="84"/>
    <b v="0"/>
    <x v="6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x v="84"/>
    <b v="0"/>
    <x v="6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x v="78"/>
    <b v="0"/>
    <x v="6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x v="62"/>
    <b v="0"/>
    <x v="6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x v="78"/>
    <b v="0"/>
    <x v="6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x v="29"/>
    <b v="0"/>
    <x v="6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x v="81"/>
    <b v="0"/>
    <x v="6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x v="84"/>
    <b v="0"/>
    <x v="6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x v="78"/>
    <b v="0"/>
    <x v="6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x v="58"/>
    <b v="0"/>
    <x v="6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x v="29"/>
    <b v="0"/>
    <x v="6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x v="29"/>
    <b v="0"/>
    <x v="6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x v="29"/>
    <b v="0"/>
    <x v="6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x v="78"/>
    <b v="0"/>
    <x v="6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x v="78"/>
    <b v="0"/>
    <x v="6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x v="22"/>
    <b v="0"/>
    <x v="6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x v="78"/>
    <b v="0"/>
    <x v="6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x v="29"/>
    <b v="0"/>
    <x v="6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x v="38"/>
    <b v="0"/>
    <x v="6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x v="8"/>
    <b v="0"/>
    <x v="6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x v="80"/>
    <b v="0"/>
    <x v="6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x v="84"/>
    <b v="0"/>
    <x v="6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x v="83"/>
    <b v="0"/>
    <x v="6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x v="78"/>
    <b v="0"/>
    <x v="6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x v="83"/>
    <b v="0"/>
    <x v="6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x v="80"/>
    <b v="0"/>
    <x v="6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x v="84"/>
    <b v="0"/>
    <x v="6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x v="73"/>
    <b v="0"/>
    <x v="6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x v="202"/>
    <b v="0"/>
    <x v="6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x v="79"/>
    <b v="0"/>
    <x v="6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x v="84"/>
    <b v="0"/>
    <x v="6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x v="79"/>
    <b v="0"/>
    <x v="6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x v="22"/>
    <b v="0"/>
    <x v="6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x v="77"/>
    <b v="0"/>
    <x v="6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x v="202"/>
    <b v="0"/>
    <x v="6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x v="78"/>
    <b v="0"/>
    <x v="6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x v="73"/>
    <b v="0"/>
    <x v="6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x v="79"/>
    <b v="0"/>
    <x v="6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x v="22"/>
    <b v="0"/>
    <x v="6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x v="79"/>
    <b v="0"/>
    <x v="6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x v="63"/>
    <b v="0"/>
    <x v="6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x v="63"/>
    <b v="0"/>
    <x v="6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x v="81"/>
    <b v="0"/>
    <x v="6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x v="67"/>
    <b v="0"/>
    <x v="6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x v="73"/>
    <b v="0"/>
    <x v="6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x v="10"/>
    <b v="0"/>
    <x v="6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x v="62"/>
    <b v="0"/>
    <x v="6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x v="62"/>
    <b v="0"/>
    <x v="6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x v="80"/>
    <b v="0"/>
    <x v="6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x v="78"/>
    <b v="0"/>
    <x v="6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x v="83"/>
    <b v="0"/>
    <x v="6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x v="29"/>
    <b v="0"/>
    <x v="6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x v="82"/>
    <b v="0"/>
    <x v="6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x v="29"/>
    <b v="0"/>
    <x v="6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x v="29"/>
    <b v="0"/>
    <x v="6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x v="80"/>
    <b v="0"/>
    <x v="6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x v="57"/>
    <b v="0"/>
    <x v="6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x v="78"/>
    <b v="0"/>
    <x v="6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x v="8"/>
    <b v="0"/>
    <x v="6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x v="25"/>
    <b v="0"/>
    <x v="6"/>
    <n v="16.514285714285716"/>
    <n v="82.571428571428569"/>
    <x v="1"/>
    <x v="6"/>
    <x v="3999"/>
    <d v="2014-08-31T19:51:49"/>
  </r>
  <r>
    <n v="4000"/>
    <s v="The Escorts"/>
    <s v="An Enticing Trip into the World of Assisted Dying"/>
    <x v="6"/>
    <n v="10"/>
    <x v="2"/>
    <x v="0"/>
    <s v="USD"/>
    <n v="1462631358"/>
    <n v="1457450958"/>
    <b v="0"/>
    <x v="29"/>
    <b v="0"/>
    <x v="6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x v="25"/>
    <b v="0"/>
    <x v="6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x v="80"/>
    <b v="0"/>
    <x v="6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x v="84"/>
    <b v="0"/>
    <x v="6"/>
    <n v="10.050000000000001"/>
    <n v="100.5"/>
    <x v="1"/>
    <x v="6"/>
    <x v="4003"/>
    <d v="2015-02-15T14:05:47"/>
  </r>
  <r>
    <n v="4004"/>
    <s v="South Florida Tours"/>
    <s v="Help Launch The Queen Into South Florida!"/>
    <x v="2"/>
    <n v="1"/>
    <x v="2"/>
    <x v="0"/>
    <s v="USD"/>
    <n v="1412740457"/>
    <n v="1410148457"/>
    <b v="0"/>
    <x v="29"/>
    <b v="0"/>
    <x v="6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x v="84"/>
    <b v="0"/>
    <x v="6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x v="29"/>
    <b v="0"/>
    <x v="6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x v="29"/>
    <b v="0"/>
    <x v="6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x v="80"/>
    <b v="0"/>
    <x v="6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x v="83"/>
    <b v="0"/>
    <x v="6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x v="44"/>
    <b v="0"/>
    <x v="6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x v="80"/>
    <b v="0"/>
    <x v="6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x v="78"/>
    <b v="0"/>
    <x v="6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x v="84"/>
    <b v="0"/>
    <x v="6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x v="78"/>
    <b v="0"/>
    <x v="6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x v="29"/>
    <b v="0"/>
    <x v="6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x v="63"/>
    <b v="0"/>
    <x v="6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x v="84"/>
    <b v="0"/>
    <x v="6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x v="80"/>
    <b v="0"/>
    <x v="6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x v="80"/>
    <b v="0"/>
    <x v="6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x v="83"/>
    <b v="0"/>
    <x v="6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x v="84"/>
    <b v="0"/>
    <x v="6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x v="438"/>
    <b v="0"/>
    <x v="6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x v="78"/>
    <b v="0"/>
    <x v="6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x v="29"/>
    <b v="0"/>
    <x v="6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x v="80"/>
    <b v="0"/>
    <x v="6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x v="78"/>
    <b v="0"/>
    <x v="6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x v="63"/>
    <b v="0"/>
    <x v="6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x v="202"/>
    <b v="0"/>
    <x v="6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x v="78"/>
    <b v="0"/>
    <x v="6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x v="79"/>
    <b v="0"/>
    <x v="6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x v="78"/>
    <b v="0"/>
    <x v="6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x v="63"/>
    <b v="0"/>
    <x v="6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x v="225"/>
    <b v="0"/>
    <x v="6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x v="84"/>
    <b v="0"/>
    <x v="6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x v="20"/>
    <b v="0"/>
    <x v="6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x v="57"/>
    <b v="0"/>
    <x v="6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x v="84"/>
    <b v="0"/>
    <x v="6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x v="80"/>
    <b v="0"/>
    <x v="6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x v="81"/>
    <b v="0"/>
    <x v="6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x v="84"/>
    <b v="0"/>
    <x v="6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x v="84"/>
    <b v="0"/>
    <x v="6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x v="83"/>
    <b v="0"/>
    <x v="6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x v="78"/>
    <b v="0"/>
    <x v="6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x v="80"/>
    <b v="0"/>
    <x v="6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x v="29"/>
    <b v="0"/>
    <x v="6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x v="8"/>
    <b v="0"/>
    <x v="6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x v="80"/>
    <b v="0"/>
    <x v="6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x v="110"/>
    <b v="0"/>
    <x v="6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x v="29"/>
    <b v="0"/>
    <x v="6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x v="29"/>
    <b v="0"/>
    <x v="6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x v="78"/>
    <b v="0"/>
    <x v="6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x v="62"/>
    <b v="0"/>
    <x v="6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x v="84"/>
    <b v="0"/>
    <x v="6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x v="78"/>
    <b v="0"/>
    <x v="6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x v="64"/>
    <b v="0"/>
    <x v="6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x v="82"/>
    <b v="0"/>
    <x v="6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x v="79"/>
    <b v="0"/>
    <x v="6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x v="80"/>
    <b v="0"/>
    <x v="6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x v="63"/>
    <b v="0"/>
    <x v="6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x v="81"/>
    <b v="0"/>
    <x v="6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x v="78"/>
    <b v="0"/>
    <x v="6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x v="83"/>
    <b v="0"/>
    <x v="6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x v="82"/>
    <b v="0"/>
    <x v="6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x v="79"/>
    <b v="0"/>
    <x v="6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x v="80"/>
    <b v="0"/>
    <x v="6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x v="29"/>
    <b v="0"/>
    <x v="6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x v="57"/>
    <b v="0"/>
    <x v="6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x v="29"/>
    <b v="0"/>
    <x v="6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x v="62"/>
    <b v="0"/>
    <x v="6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x v="79"/>
    <b v="0"/>
    <x v="6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x v="78"/>
    <b v="0"/>
    <x v="6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x v="84"/>
    <b v="0"/>
    <x v="6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x v="84"/>
    <b v="0"/>
    <x v="6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x v="64"/>
    <b v="0"/>
    <x v="6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x v="62"/>
    <b v="0"/>
    <x v="6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x v="78"/>
    <b v="0"/>
    <x v="6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x v="79"/>
    <b v="0"/>
    <x v="6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x v="78"/>
    <b v="0"/>
    <x v="6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x v="29"/>
    <b v="0"/>
    <x v="6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x v="78"/>
    <b v="0"/>
    <x v="6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x v="8"/>
    <b v="0"/>
    <x v="6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x v="84"/>
    <b v="0"/>
    <x v="6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x v="79"/>
    <b v="0"/>
    <x v="6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x v="29"/>
    <b v="0"/>
    <x v="6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x v="29"/>
    <b v="0"/>
    <x v="6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x v="81"/>
    <b v="0"/>
    <x v="6"/>
    <n v="4.7"/>
    <n v="9.4"/>
    <x v="1"/>
    <x v="6"/>
    <x v="4086"/>
    <d v="2015-11-21T04:00:00"/>
  </r>
  <r>
    <n v="4087"/>
    <s v="Stage Production &quot;The Nail Shop&quot;"/>
    <s v="Comedy Stage Play"/>
    <x v="376"/>
    <n v="0"/>
    <x v="2"/>
    <x v="0"/>
    <s v="USD"/>
    <n v="1468777786"/>
    <n v="1466185786"/>
    <b v="0"/>
    <x v="78"/>
    <b v="0"/>
    <x v="6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x v="83"/>
    <b v="0"/>
    <x v="6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x v="22"/>
    <b v="0"/>
    <x v="6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x v="83"/>
    <b v="0"/>
    <x v="6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x v="22"/>
    <b v="0"/>
    <x v="6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x v="29"/>
    <b v="0"/>
    <x v="6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x v="80"/>
    <b v="0"/>
    <x v="6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x v="22"/>
    <b v="0"/>
    <x v="6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x v="29"/>
    <b v="0"/>
    <x v="6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x v="81"/>
    <b v="0"/>
    <x v="6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x v="78"/>
    <b v="0"/>
    <x v="6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x v="78"/>
    <b v="0"/>
    <x v="6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x v="29"/>
    <b v="0"/>
    <x v="6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x v="78"/>
    <b v="0"/>
    <x v="6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x v="78"/>
    <b v="0"/>
    <x v="6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x v="79"/>
    <b v="0"/>
    <x v="6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x v="79"/>
    <b v="0"/>
    <x v="6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x v="25"/>
    <b v="0"/>
    <x v="6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x v="79"/>
    <b v="0"/>
    <x v="6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x v="51"/>
    <b v="0"/>
    <x v="6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x v="80"/>
    <b v="0"/>
    <x v="6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x v="29"/>
    <b v="0"/>
    <x v="6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x v="78"/>
    <b v="0"/>
    <x v="6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x v="79"/>
    <b v="0"/>
    <x v="6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x v="79"/>
    <b v="0"/>
    <x v="6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x v="29"/>
    <b v="0"/>
    <x v="6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x v="83"/>
    <b v="0"/>
    <x v="6"/>
    <n v="0.2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7D1F62-2670-B94D-942D-9965B651CF13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dataField="1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 and Sub-Category" fld="1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8AF30C-CD97-D945-89D8-F05854468CA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468F05-90A3-4648-BD2E-65B2E038652C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opLeftCell="E1477" zoomScale="125" zoomScaleNormal="55" workbookViewId="0">
      <selection activeCell="K4" sqref="K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21.83203125" bestFit="1" customWidth="1"/>
    <col min="5" max="5" width="16.5" customWidth="1"/>
    <col min="6" max="6" width="8.6640625" bestFit="1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2" customWidth="1"/>
    <col min="16" max="16" width="15.33203125" bestFit="1" customWidth="1"/>
    <col min="17" max="17" width="11" bestFit="1" customWidth="1"/>
    <col min="18" max="18" width="11.6640625" bestFit="1" customWidth="1"/>
    <col min="19" max="19" width="20.5" bestFit="1" customWidth="1"/>
    <col min="20" max="20" width="19.1640625" bestFit="1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8356</v>
      </c>
      <c r="T1" s="1" t="s">
        <v>8357</v>
      </c>
    </row>
    <row r="2" spans="1:22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5">
        <f>E2/L2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0">
        <f t="shared" ref="S2:S66" si="0">(((J2/60)/60)/24)+DATE(1970,1,1)</f>
        <v>42177.007071759261</v>
      </c>
      <c r="T2" s="10">
        <f>(((I2/60)/60)/24)+DATE(1970,1,1)</f>
        <v>42208.125</v>
      </c>
      <c r="V2" s="10"/>
    </row>
    <row r="3" spans="1:22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1">E3/D3*100</f>
        <v>142.60827250608273</v>
      </c>
      <c r="P3" s="5">
        <f t="shared" ref="P3:P66" si="2">E3/L3</f>
        <v>185.48101265822785</v>
      </c>
      <c r="Q3" t="str">
        <f t="shared" ref="Q3:Q66" si="3">LEFT(N3,SEARCH("/",N3)-1)</f>
        <v>film &amp; video</v>
      </c>
      <c r="R3" t="str">
        <f t="shared" ref="R3:R66" si="4">RIGHT(N3,LEN(N3)-SEARCH("/",N3))</f>
        <v>television</v>
      </c>
      <c r="S3" s="10">
        <f t="shared" si="0"/>
        <v>42766.600497685184</v>
      </c>
      <c r="T3" s="10">
        <f t="shared" ref="T3:T66" si="5">(((I3/60)/60)/24)+DATE(1970,1,1)</f>
        <v>42796.600497685184</v>
      </c>
    </row>
    <row r="4" spans="1:22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1"/>
        <v>105</v>
      </c>
      <c r="P4" s="5">
        <f t="shared" si="2"/>
        <v>15</v>
      </c>
      <c r="Q4" t="str">
        <f t="shared" si="3"/>
        <v>film &amp; video</v>
      </c>
      <c r="R4" t="str">
        <f t="shared" si="4"/>
        <v>television</v>
      </c>
      <c r="S4" s="10">
        <f t="shared" si="0"/>
        <v>42405.702349537038</v>
      </c>
      <c r="T4" s="10">
        <f t="shared" si="5"/>
        <v>42415.702349537038</v>
      </c>
    </row>
    <row r="5" spans="1:22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1"/>
        <v>103.89999999999999</v>
      </c>
      <c r="P5" s="5">
        <f t="shared" si="2"/>
        <v>69.266666666666666</v>
      </c>
      <c r="Q5" t="str">
        <f t="shared" si="3"/>
        <v>film &amp; video</v>
      </c>
      <c r="R5" t="str">
        <f t="shared" si="4"/>
        <v>television</v>
      </c>
      <c r="S5" s="10">
        <f t="shared" si="0"/>
        <v>41828.515127314815</v>
      </c>
      <c r="T5" s="10">
        <f t="shared" si="5"/>
        <v>41858.515127314815</v>
      </c>
    </row>
    <row r="6" spans="1:22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1"/>
        <v>122.99154545454545</v>
      </c>
      <c r="P6" s="5">
        <f t="shared" si="2"/>
        <v>190.55028169014085</v>
      </c>
      <c r="Q6" t="str">
        <f t="shared" si="3"/>
        <v>film &amp; video</v>
      </c>
      <c r="R6" t="str">
        <f t="shared" si="4"/>
        <v>television</v>
      </c>
      <c r="S6" s="10">
        <f t="shared" si="0"/>
        <v>42327.834247685183</v>
      </c>
      <c r="T6" s="10">
        <f t="shared" si="5"/>
        <v>42357.834247685183</v>
      </c>
    </row>
    <row r="7" spans="1:22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1"/>
        <v>109.77744436109028</v>
      </c>
      <c r="P7" s="5">
        <f t="shared" si="2"/>
        <v>93.40425531914893</v>
      </c>
      <c r="Q7" t="str">
        <f t="shared" si="3"/>
        <v>film &amp; video</v>
      </c>
      <c r="R7" t="str">
        <f t="shared" si="4"/>
        <v>television</v>
      </c>
      <c r="S7" s="10">
        <f t="shared" si="0"/>
        <v>42563.932951388888</v>
      </c>
      <c r="T7" s="10">
        <f t="shared" si="5"/>
        <v>42580.232638888891</v>
      </c>
    </row>
    <row r="8" spans="1:22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1"/>
        <v>106.4875</v>
      </c>
      <c r="P8" s="5">
        <f t="shared" si="2"/>
        <v>146.87931034482759</v>
      </c>
      <c r="Q8" t="str">
        <f t="shared" si="3"/>
        <v>film &amp; video</v>
      </c>
      <c r="R8" t="str">
        <f t="shared" si="4"/>
        <v>television</v>
      </c>
      <c r="S8" s="10">
        <f t="shared" si="0"/>
        <v>41794.072337962964</v>
      </c>
      <c r="T8" s="10">
        <f t="shared" si="5"/>
        <v>41804.072337962964</v>
      </c>
    </row>
    <row r="9" spans="1:22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1"/>
        <v>101.22222222222221</v>
      </c>
      <c r="P9" s="5">
        <f t="shared" si="2"/>
        <v>159.82456140350877</v>
      </c>
      <c r="Q9" t="str">
        <f t="shared" si="3"/>
        <v>film &amp; video</v>
      </c>
      <c r="R9" t="str">
        <f t="shared" si="4"/>
        <v>television</v>
      </c>
      <c r="S9" s="10">
        <f t="shared" si="0"/>
        <v>42516.047071759262</v>
      </c>
      <c r="T9" s="10">
        <f t="shared" si="5"/>
        <v>42556.047071759262</v>
      </c>
    </row>
    <row r="10" spans="1:22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1"/>
        <v>100.04342857142856</v>
      </c>
      <c r="P10" s="5">
        <f t="shared" si="2"/>
        <v>291.79333333333335</v>
      </c>
      <c r="Q10" t="str">
        <f t="shared" si="3"/>
        <v>film &amp; video</v>
      </c>
      <c r="R10" t="str">
        <f t="shared" si="4"/>
        <v>television</v>
      </c>
      <c r="S10" s="10">
        <f t="shared" si="0"/>
        <v>42468.94458333333</v>
      </c>
      <c r="T10" s="10">
        <f t="shared" si="5"/>
        <v>42475.875</v>
      </c>
    </row>
    <row r="11" spans="1:22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1"/>
        <v>125.998</v>
      </c>
      <c r="P11" s="5">
        <f t="shared" si="2"/>
        <v>31.499500000000001</v>
      </c>
      <c r="Q11" t="str">
        <f t="shared" si="3"/>
        <v>film &amp; video</v>
      </c>
      <c r="R11" t="str">
        <f t="shared" si="4"/>
        <v>television</v>
      </c>
      <c r="S11" s="10">
        <f t="shared" si="0"/>
        <v>42447.103518518517</v>
      </c>
      <c r="T11" s="10">
        <f t="shared" si="5"/>
        <v>42477.103518518517</v>
      </c>
    </row>
    <row r="12" spans="1:22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1"/>
        <v>100.49999999999999</v>
      </c>
      <c r="P12" s="5">
        <f t="shared" si="2"/>
        <v>158.68421052631578</v>
      </c>
      <c r="Q12" t="str">
        <f t="shared" si="3"/>
        <v>film &amp; video</v>
      </c>
      <c r="R12" t="str">
        <f t="shared" si="4"/>
        <v>television</v>
      </c>
      <c r="S12" s="10">
        <f t="shared" si="0"/>
        <v>41780.068043981482</v>
      </c>
      <c r="T12" s="10">
        <f t="shared" si="5"/>
        <v>41815.068043981482</v>
      </c>
    </row>
    <row r="13" spans="1:22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1"/>
        <v>120.5</v>
      </c>
      <c r="P13" s="5">
        <f t="shared" si="2"/>
        <v>80.333333333333329</v>
      </c>
      <c r="Q13" t="str">
        <f t="shared" si="3"/>
        <v>film &amp; video</v>
      </c>
      <c r="R13" t="str">
        <f t="shared" si="4"/>
        <v>television</v>
      </c>
      <c r="S13" s="10">
        <f t="shared" si="0"/>
        <v>42572.778495370367</v>
      </c>
      <c r="T13" s="10">
        <f t="shared" si="5"/>
        <v>42604.125</v>
      </c>
    </row>
    <row r="14" spans="1:22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1"/>
        <v>165.29333333333335</v>
      </c>
      <c r="P14" s="5">
        <f t="shared" si="2"/>
        <v>59.961305925030231</v>
      </c>
      <c r="Q14" t="str">
        <f t="shared" si="3"/>
        <v>film &amp; video</v>
      </c>
      <c r="R14" t="str">
        <f t="shared" si="4"/>
        <v>television</v>
      </c>
      <c r="S14" s="10">
        <f t="shared" si="0"/>
        <v>41791.713252314818</v>
      </c>
      <c r="T14" s="10">
        <f t="shared" si="5"/>
        <v>41836.125</v>
      </c>
    </row>
    <row r="15" spans="1:22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1"/>
        <v>159.97142857142856</v>
      </c>
      <c r="P15" s="5">
        <f t="shared" si="2"/>
        <v>109.78431372549019</v>
      </c>
      <c r="Q15" t="str">
        <f t="shared" si="3"/>
        <v>film &amp; video</v>
      </c>
      <c r="R15" t="str">
        <f t="shared" si="4"/>
        <v>television</v>
      </c>
      <c r="S15" s="10">
        <f t="shared" si="0"/>
        <v>42508.677187499998</v>
      </c>
      <c r="T15" s="10">
        <f t="shared" si="5"/>
        <v>42544.852083333331</v>
      </c>
    </row>
    <row r="16" spans="1:22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1"/>
        <v>100.93333333333334</v>
      </c>
      <c r="P16" s="5">
        <f t="shared" si="2"/>
        <v>147.70731707317074</v>
      </c>
      <c r="Q16" t="str">
        <f t="shared" si="3"/>
        <v>film &amp; video</v>
      </c>
      <c r="R16" t="str">
        <f t="shared" si="4"/>
        <v>television</v>
      </c>
      <c r="S16" s="10">
        <f t="shared" si="0"/>
        <v>41808.02648148148</v>
      </c>
      <c r="T16" s="10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1"/>
        <v>106.60000000000001</v>
      </c>
      <c r="P17" s="5">
        <f t="shared" si="2"/>
        <v>21.755102040816325</v>
      </c>
      <c r="Q17" t="str">
        <f t="shared" si="3"/>
        <v>film &amp; video</v>
      </c>
      <c r="R17" t="str">
        <f t="shared" si="4"/>
        <v>television</v>
      </c>
      <c r="S17" s="10">
        <f t="shared" si="0"/>
        <v>42256.391875000001</v>
      </c>
      <c r="T17" s="10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1"/>
        <v>100.24166666666667</v>
      </c>
      <c r="P18" s="5">
        <f t="shared" si="2"/>
        <v>171.84285714285716</v>
      </c>
      <c r="Q18" t="str">
        <f t="shared" si="3"/>
        <v>film &amp; video</v>
      </c>
      <c r="R18" t="str">
        <f t="shared" si="4"/>
        <v>television</v>
      </c>
      <c r="S18" s="10">
        <f t="shared" si="0"/>
        <v>41760.796423611115</v>
      </c>
      <c r="T18" s="10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1"/>
        <v>100.66666666666666</v>
      </c>
      <c r="P19" s="5">
        <f t="shared" si="2"/>
        <v>41.944444444444443</v>
      </c>
      <c r="Q19" t="str">
        <f t="shared" si="3"/>
        <v>film &amp; video</v>
      </c>
      <c r="R19" t="str">
        <f t="shared" si="4"/>
        <v>television</v>
      </c>
      <c r="S19" s="10">
        <f t="shared" si="0"/>
        <v>41917.731736111113</v>
      </c>
      <c r="T19" s="10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1"/>
        <v>106.32110000000002</v>
      </c>
      <c r="P20" s="5">
        <f t="shared" si="2"/>
        <v>93.264122807017543</v>
      </c>
      <c r="Q20" t="str">
        <f t="shared" si="3"/>
        <v>film &amp; video</v>
      </c>
      <c r="R20" t="str">
        <f t="shared" si="4"/>
        <v>television</v>
      </c>
      <c r="S20" s="10">
        <f t="shared" si="0"/>
        <v>41869.542314814818</v>
      </c>
      <c r="T20" s="10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1"/>
        <v>145.29411764705881</v>
      </c>
      <c r="P21" s="5">
        <f t="shared" si="2"/>
        <v>56.136363636363633</v>
      </c>
      <c r="Q21" t="str">
        <f t="shared" si="3"/>
        <v>film &amp; video</v>
      </c>
      <c r="R21" t="str">
        <f t="shared" si="4"/>
        <v>television</v>
      </c>
      <c r="S21" s="10">
        <f t="shared" si="0"/>
        <v>42175.816365740742</v>
      </c>
      <c r="T21" s="10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1"/>
        <v>100.2</v>
      </c>
      <c r="P22" s="5">
        <f t="shared" si="2"/>
        <v>80.16</v>
      </c>
      <c r="Q22" t="str">
        <f t="shared" si="3"/>
        <v>film &amp; video</v>
      </c>
      <c r="R22" t="str">
        <f t="shared" si="4"/>
        <v>television</v>
      </c>
      <c r="S22" s="10">
        <f t="shared" si="0"/>
        <v>42200.758240740746</v>
      </c>
      <c r="T22" s="10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1"/>
        <v>109.13513513513513</v>
      </c>
      <c r="P23" s="5">
        <f t="shared" si="2"/>
        <v>199.9009900990099</v>
      </c>
      <c r="Q23" t="str">
        <f t="shared" si="3"/>
        <v>film &amp; video</v>
      </c>
      <c r="R23" t="str">
        <f t="shared" si="4"/>
        <v>television</v>
      </c>
      <c r="S23" s="10">
        <f t="shared" si="0"/>
        <v>41878.627187500002</v>
      </c>
      <c r="T23" s="10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1"/>
        <v>117.14285714285715</v>
      </c>
      <c r="P24" s="5">
        <f t="shared" si="2"/>
        <v>51.25</v>
      </c>
      <c r="Q24" t="str">
        <f t="shared" si="3"/>
        <v>film &amp; video</v>
      </c>
      <c r="R24" t="str">
        <f t="shared" si="4"/>
        <v>television</v>
      </c>
      <c r="S24" s="10">
        <f t="shared" si="0"/>
        <v>41989.91134259259</v>
      </c>
      <c r="T24" s="10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1"/>
        <v>118.5</v>
      </c>
      <c r="P25" s="5">
        <f t="shared" si="2"/>
        <v>103.04347826086956</v>
      </c>
      <c r="Q25" t="str">
        <f t="shared" si="3"/>
        <v>film &amp; video</v>
      </c>
      <c r="R25" t="str">
        <f t="shared" si="4"/>
        <v>television</v>
      </c>
      <c r="S25" s="10">
        <f t="shared" si="0"/>
        <v>42097.778946759259</v>
      </c>
      <c r="T25" s="10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1"/>
        <v>108.80768571428572</v>
      </c>
      <c r="P26" s="5">
        <f t="shared" si="2"/>
        <v>66.346149825783982</v>
      </c>
      <c r="Q26" t="str">
        <f t="shared" si="3"/>
        <v>film &amp; video</v>
      </c>
      <c r="R26" t="str">
        <f t="shared" si="4"/>
        <v>television</v>
      </c>
      <c r="S26" s="10">
        <f t="shared" si="0"/>
        <v>42229.820173611108</v>
      </c>
      <c r="T26" s="10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1"/>
        <v>133.33333333333331</v>
      </c>
      <c r="P27" s="5">
        <f t="shared" si="2"/>
        <v>57.142857142857146</v>
      </c>
      <c r="Q27" t="str">
        <f t="shared" si="3"/>
        <v>film &amp; video</v>
      </c>
      <c r="R27" t="str">
        <f t="shared" si="4"/>
        <v>television</v>
      </c>
      <c r="S27" s="10">
        <f t="shared" si="0"/>
        <v>42318.025011574078</v>
      </c>
      <c r="T27" s="10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1"/>
        <v>155.20000000000002</v>
      </c>
      <c r="P28" s="5">
        <f t="shared" si="2"/>
        <v>102.10526315789474</v>
      </c>
      <c r="Q28" t="str">
        <f t="shared" si="3"/>
        <v>film &amp; video</v>
      </c>
      <c r="R28" t="str">
        <f t="shared" si="4"/>
        <v>television</v>
      </c>
      <c r="S28" s="10">
        <f t="shared" si="0"/>
        <v>41828.515555555554</v>
      </c>
      <c r="T28" s="10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1"/>
        <v>111.72500000000001</v>
      </c>
      <c r="P29" s="5">
        <f t="shared" si="2"/>
        <v>148.96666666666667</v>
      </c>
      <c r="Q29" t="str">
        <f t="shared" si="3"/>
        <v>film &amp; video</v>
      </c>
      <c r="R29" t="str">
        <f t="shared" si="4"/>
        <v>television</v>
      </c>
      <c r="S29" s="10">
        <f t="shared" si="0"/>
        <v>41929.164733796293</v>
      </c>
      <c r="T29" s="10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1"/>
        <v>100.35000000000001</v>
      </c>
      <c r="P30" s="5">
        <f t="shared" si="2"/>
        <v>169.6056338028169</v>
      </c>
      <c r="Q30" t="str">
        <f t="shared" si="3"/>
        <v>film &amp; video</v>
      </c>
      <c r="R30" t="str">
        <f t="shared" si="4"/>
        <v>television</v>
      </c>
      <c r="S30" s="10">
        <f t="shared" si="0"/>
        <v>42324.96393518518</v>
      </c>
      <c r="T30" s="10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1"/>
        <v>123.33333333333334</v>
      </c>
      <c r="P31" s="5">
        <f t="shared" si="2"/>
        <v>31.623931623931625</v>
      </c>
      <c r="Q31" t="str">
        <f t="shared" si="3"/>
        <v>film &amp; video</v>
      </c>
      <c r="R31" t="str">
        <f t="shared" si="4"/>
        <v>television</v>
      </c>
      <c r="S31" s="10">
        <f t="shared" si="0"/>
        <v>41812.67324074074</v>
      </c>
      <c r="T31" s="10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1"/>
        <v>101.29975</v>
      </c>
      <c r="P32" s="5">
        <f t="shared" si="2"/>
        <v>76.45264150943396</v>
      </c>
      <c r="Q32" t="str">
        <f t="shared" si="3"/>
        <v>film &amp; video</v>
      </c>
      <c r="R32" t="str">
        <f t="shared" si="4"/>
        <v>television</v>
      </c>
      <c r="S32" s="10">
        <f t="shared" si="0"/>
        <v>41842.292997685188</v>
      </c>
      <c r="T32" s="10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1"/>
        <v>100</v>
      </c>
      <c r="P33" s="5">
        <f t="shared" si="2"/>
        <v>13</v>
      </c>
      <c r="Q33" t="str">
        <f t="shared" si="3"/>
        <v>film &amp; video</v>
      </c>
      <c r="R33" t="str">
        <f t="shared" si="4"/>
        <v>television</v>
      </c>
      <c r="S33" s="10">
        <f t="shared" si="0"/>
        <v>42376.79206018518</v>
      </c>
      <c r="T33" s="10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1"/>
        <v>100.24604569420035</v>
      </c>
      <c r="P34" s="5">
        <f t="shared" si="2"/>
        <v>320.44943820224717</v>
      </c>
      <c r="Q34" t="str">
        <f t="shared" si="3"/>
        <v>film &amp; video</v>
      </c>
      <c r="R34" t="str">
        <f t="shared" si="4"/>
        <v>television</v>
      </c>
      <c r="S34" s="10">
        <f t="shared" si="0"/>
        <v>42461.627511574072</v>
      </c>
      <c r="T34" s="10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1"/>
        <v>102.0952380952381</v>
      </c>
      <c r="P35" s="5">
        <f t="shared" si="2"/>
        <v>83.75</v>
      </c>
      <c r="Q35" t="str">
        <f t="shared" si="3"/>
        <v>film &amp; video</v>
      </c>
      <c r="R35" t="str">
        <f t="shared" si="4"/>
        <v>television</v>
      </c>
      <c r="S35" s="10">
        <f t="shared" si="0"/>
        <v>42286.660891203705</v>
      </c>
      <c r="T35" s="10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1"/>
        <v>130.46153846153845</v>
      </c>
      <c r="P36" s="5">
        <f t="shared" si="2"/>
        <v>49.882352941176471</v>
      </c>
      <c r="Q36" t="str">
        <f t="shared" si="3"/>
        <v>film &amp; video</v>
      </c>
      <c r="R36" t="str">
        <f t="shared" si="4"/>
        <v>television</v>
      </c>
      <c r="S36" s="10">
        <f t="shared" si="0"/>
        <v>41841.321770833332</v>
      </c>
      <c r="T36" s="10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1"/>
        <v>166.5</v>
      </c>
      <c r="P37" s="5">
        <f t="shared" si="2"/>
        <v>59.464285714285715</v>
      </c>
      <c r="Q37" t="str">
        <f t="shared" si="3"/>
        <v>film &amp; video</v>
      </c>
      <c r="R37" t="str">
        <f t="shared" si="4"/>
        <v>television</v>
      </c>
      <c r="S37" s="10">
        <f t="shared" si="0"/>
        <v>42098.291828703703</v>
      </c>
      <c r="T37" s="10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1"/>
        <v>142.15</v>
      </c>
      <c r="P38" s="5">
        <f t="shared" si="2"/>
        <v>193.84090909090909</v>
      </c>
      <c r="Q38" t="str">
        <f t="shared" si="3"/>
        <v>film &amp; video</v>
      </c>
      <c r="R38" t="str">
        <f t="shared" si="4"/>
        <v>television</v>
      </c>
      <c r="S38" s="10">
        <f t="shared" si="0"/>
        <v>42068.307002314818</v>
      </c>
      <c r="T38" s="10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1"/>
        <v>183.44090909090909</v>
      </c>
      <c r="P39" s="5">
        <f t="shared" si="2"/>
        <v>159.51383399209487</v>
      </c>
      <c r="Q39" t="str">
        <f t="shared" si="3"/>
        <v>film &amp; video</v>
      </c>
      <c r="R39" t="str">
        <f t="shared" si="4"/>
        <v>television</v>
      </c>
      <c r="S39" s="10">
        <f t="shared" si="0"/>
        <v>42032.693043981482</v>
      </c>
      <c r="T39" s="10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1"/>
        <v>110.04</v>
      </c>
      <c r="P40" s="5">
        <f t="shared" si="2"/>
        <v>41.68181818181818</v>
      </c>
      <c r="Q40" t="str">
        <f t="shared" si="3"/>
        <v>film &amp; video</v>
      </c>
      <c r="R40" t="str">
        <f t="shared" si="4"/>
        <v>television</v>
      </c>
      <c r="S40" s="10">
        <f t="shared" si="0"/>
        <v>41375.057222222218</v>
      </c>
      <c r="T40" s="10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1"/>
        <v>130.98000000000002</v>
      </c>
      <c r="P41" s="5">
        <f t="shared" si="2"/>
        <v>150.89861751152074</v>
      </c>
      <c r="Q41" t="str">
        <f t="shared" si="3"/>
        <v>film &amp; video</v>
      </c>
      <c r="R41" t="str">
        <f t="shared" si="4"/>
        <v>television</v>
      </c>
      <c r="S41" s="10">
        <f t="shared" si="0"/>
        <v>41754.047083333331</v>
      </c>
      <c r="T41" s="10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1"/>
        <v>101.35000000000001</v>
      </c>
      <c r="P42" s="5">
        <f t="shared" si="2"/>
        <v>126.6875</v>
      </c>
      <c r="Q42" t="str">
        <f t="shared" si="3"/>
        <v>film &amp; video</v>
      </c>
      <c r="R42" t="str">
        <f t="shared" si="4"/>
        <v>television</v>
      </c>
      <c r="S42" s="10">
        <f t="shared" si="0"/>
        <v>41789.21398148148</v>
      </c>
      <c r="T42" s="10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1"/>
        <v>100</v>
      </c>
      <c r="P43" s="5">
        <f t="shared" si="2"/>
        <v>105.26315789473684</v>
      </c>
      <c r="Q43" t="str">
        <f t="shared" si="3"/>
        <v>film &amp; video</v>
      </c>
      <c r="R43" t="str">
        <f t="shared" si="4"/>
        <v>television</v>
      </c>
      <c r="S43" s="10">
        <f t="shared" si="0"/>
        <v>41887.568912037037</v>
      </c>
      <c r="T43" s="10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1"/>
        <v>141.85714285714286</v>
      </c>
      <c r="P44" s="5">
        <f t="shared" si="2"/>
        <v>117.51479289940828</v>
      </c>
      <c r="Q44" t="str">
        <f t="shared" si="3"/>
        <v>film &amp; video</v>
      </c>
      <c r="R44" t="str">
        <f t="shared" si="4"/>
        <v>television</v>
      </c>
      <c r="S44" s="10">
        <f t="shared" si="0"/>
        <v>41971.639189814814</v>
      </c>
      <c r="T44" s="10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1"/>
        <v>308.65999999999997</v>
      </c>
      <c r="P45" s="5">
        <f t="shared" si="2"/>
        <v>117.36121673003802</v>
      </c>
      <c r="Q45" t="str">
        <f t="shared" si="3"/>
        <v>film &amp; video</v>
      </c>
      <c r="R45" t="str">
        <f t="shared" si="4"/>
        <v>television</v>
      </c>
      <c r="S45" s="10">
        <f t="shared" si="0"/>
        <v>41802.790347222224</v>
      </c>
      <c r="T45" s="10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1"/>
        <v>100</v>
      </c>
      <c r="P46" s="5">
        <f t="shared" si="2"/>
        <v>133.33333333333334</v>
      </c>
      <c r="Q46" t="str">
        <f t="shared" si="3"/>
        <v>film &amp; video</v>
      </c>
      <c r="R46" t="str">
        <f t="shared" si="4"/>
        <v>television</v>
      </c>
      <c r="S46" s="10">
        <f t="shared" si="0"/>
        <v>41874.098807870374</v>
      </c>
      <c r="T46" s="10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1"/>
        <v>120</v>
      </c>
      <c r="P47" s="5">
        <f t="shared" si="2"/>
        <v>98.360655737704917</v>
      </c>
      <c r="Q47" t="str">
        <f t="shared" si="3"/>
        <v>film &amp; video</v>
      </c>
      <c r="R47" t="str">
        <f t="shared" si="4"/>
        <v>television</v>
      </c>
      <c r="S47" s="10">
        <f t="shared" si="0"/>
        <v>42457.623923611114</v>
      </c>
      <c r="T47" s="10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1"/>
        <v>104.16666666666667</v>
      </c>
      <c r="P48" s="5">
        <f t="shared" si="2"/>
        <v>194.44444444444446</v>
      </c>
      <c r="Q48" t="str">
        <f t="shared" si="3"/>
        <v>film &amp; video</v>
      </c>
      <c r="R48" t="str">
        <f t="shared" si="4"/>
        <v>television</v>
      </c>
      <c r="S48" s="10">
        <f t="shared" si="0"/>
        <v>42323.964976851858</v>
      </c>
      <c r="T48" s="10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1"/>
        <v>107.61100000000002</v>
      </c>
      <c r="P49" s="5">
        <f t="shared" si="2"/>
        <v>76.865000000000009</v>
      </c>
      <c r="Q49" t="str">
        <f t="shared" si="3"/>
        <v>film &amp; video</v>
      </c>
      <c r="R49" t="str">
        <f t="shared" si="4"/>
        <v>television</v>
      </c>
      <c r="S49" s="10">
        <f t="shared" si="0"/>
        <v>41932.819525462961</v>
      </c>
      <c r="T49" s="10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1"/>
        <v>107.94999999999999</v>
      </c>
      <c r="P50" s="5">
        <f t="shared" si="2"/>
        <v>56.815789473684212</v>
      </c>
      <c r="Q50" t="str">
        <f t="shared" si="3"/>
        <v>film &amp; video</v>
      </c>
      <c r="R50" t="str">
        <f t="shared" si="4"/>
        <v>television</v>
      </c>
      <c r="S50" s="10">
        <f t="shared" si="0"/>
        <v>42033.516898148147</v>
      </c>
      <c r="T50" s="10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1"/>
        <v>100</v>
      </c>
      <c r="P51" s="5">
        <f t="shared" si="2"/>
        <v>137.93103448275863</v>
      </c>
      <c r="Q51" t="str">
        <f t="shared" si="3"/>
        <v>film &amp; video</v>
      </c>
      <c r="R51" t="str">
        <f t="shared" si="4"/>
        <v>television</v>
      </c>
      <c r="S51" s="10">
        <f t="shared" si="0"/>
        <v>42271.176446759258</v>
      </c>
      <c r="T51" s="10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1"/>
        <v>100</v>
      </c>
      <c r="P52" s="5">
        <f t="shared" si="2"/>
        <v>27.272727272727273</v>
      </c>
      <c r="Q52" t="str">
        <f t="shared" si="3"/>
        <v>film &amp; video</v>
      </c>
      <c r="R52" t="str">
        <f t="shared" si="4"/>
        <v>television</v>
      </c>
      <c r="S52" s="10">
        <f t="shared" si="0"/>
        <v>41995.752986111111</v>
      </c>
      <c r="T52" s="10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1"/>
        <v>128.0181818181818</v>
      </c>
      <c r="P53" s="5">
        <f t="shared" si="2"/>
        <v>118.33613445378151</v>
      </c>
      <c r="Q53" t="str">
        <f t="shared" si="3"/>
        <v>film &amp; video</v>
      </c>
      <c r="R53" t="str">
        <f t="shared" si="4"/>
        <v>television</v>
      </c>
      <c r="S53" s="10">
        <f t="shared" si="0"/>
        <v>42196.928668981483</v>
      </c>
      <c r="T53" s="10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1"/>
        <v>116.21</v>
      </c>
      <c r="P54" s="5">
        <f t="shared" si="2"/>
        <v>223.48076923076923</v>
      </c>
      <c r="Q54" t="str">
        <f t="shared" si="3"/>
        <v>film &amp; video</v>
      </c>
      <c r="R54" t="str">
        <f t="shared" si="4"/>
        <v>television</v>
      </c>
      <c r="S54" s="10">
        <f t="shared" si="0"/>
        <v>41807.701921296299</v>
      </c>
      <c r="T54" s="10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1"/>
        <v>109.63333333333334</v>
      </c>
      <c r="P55" s="5">
        <f t="shared" si="2"/>
        <v>28.111111111111111</v>
      </c>
      <c r="Q55" t="str">
        <f t="shared" si="3"/>
        <v>film &amp; video</v>
      </c>
      <c r="R55" t="str">
        <f t="shared" si="4"/>
        <v>television</v>
      </c>
      <c r="S55" s="10">
        <f t="shared" si="0"/>
        <v>41719.549131944441</v>
      </c>
      <c r="T55" s="10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1"/>
        <v>101</v>
      </c>
      <c r="P56" s="5">
        <f t="shared" si="2"/>
        <v>194.23076923076923</v>
      </c>
      <c r="Q56" t="str">
        <f t="shared" si="3"/>
        <v>film &amp; video</v>
      </c>
      <c r="R56" t="str">
        <f t="shared" si="4"/>
        <v>television</v>
      </c>
      <c r="S56" s="10">
        <f t="shared" si="0"/>
        <v>42333.713206018518</v>
      </c>
      <c r="T56" s="10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1"/>
        <v>128.95348837209301</v>
      </c>
      <c r="P57" s="5">
        <f t="shared" si="2"/>
        <v>128.95348837209303</v>
      </c>
      <c r="Q57" t="str">
        <f t="shared" si="3"/>
        <v>film &amp; video</v>
      </c>
      <c r="R57" t="str">
        <f t="shared" si="4"/>
        <v>television</v>
      </c>
      <c r="S57" s="10">
        <f t="shared" si="0"/>
        <v>42496.968935185185</v>
      </c>
      <c r="T57" s="10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1"/>
        <v>107.26249999999999</v>
      </c>
      <c r="P58" s="5">
        <f t="shared" si="2"/>
        <v>49.316091954022987</v>
      </c>
      <c r="Q58" t="str">
        <f t="shared" si="3"/>
        <v>film &amp; video</v>
      </c>
      <c r="R58" t="str">
        <f t="shared" si="4"/>
        <v>television</v>
      </c>
      <c r="S58" s="10">
        <f t="shared" si="0"/>
        <v>42149.548888888887</v>
      </c>
      <c r="T58" s="10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1"/>
        <v>101.89999999999999</v>
      </c>
      <c r="P59" s="5">
        <f t="shared" si="2"/>
        <v>221.52173913043478</v>
      </c>
      <c r="Q59" t="str">
        <f t="shared" si="3"/>
        <v>film &amp; video</v>
      </c>
      <c r="R59" t="str">
        <f t="shared" si="4"/>
        <v>television</v>
      </c>
      <c r="S59" s="10">
        <f t="shared" si="0"/>
        <v>42089.83289351852</v>
      </c>
      <c r="T59" s="10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1"/>
        <v>102.91</v>
      </c>
      <c r="P60" s="5">
        <f t="shared" si="2"/>
        <v>137.21333333333334</v>
      </c>
      <c r="Q60" t="str">
        <f t="shared" si="3"/>
        <v>film &amp; video</v>
      </c>
      <c r="R60" t="str">
        <f t="shared" si="4"/>
        <v>television</v>
      </c>
      <c r="S60" s="10">
        <f t="shared" si="0"/>
        <v>41932.745046296295</v>
      </c>
      <c r="T60" s="10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1"/>
        <v>100.12570000000001</v>
      </c>
      <c r="P61" s="5">
        <f t="shared" si="2"/>
        <v>606.82242424242418</v>
      </c>
      <c r="Q61" t="str">
        <f t="shared" si="3"/>
        <v>film &amp; video</v>
      </c>
      <c r="R61" t="str">
        <f t="shared" si="4"/>
        <v>television</v>
      </c>
      <c r="S61" s="10">
        <f t="shared" si="0"/>
        <v>42230.23583333334</v>
      </c>
      <c r="T61" s="10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1"/>
        <v>103.29622222222221</v>
      </c>
      <c r="P62" s="5">
        <f t="shared" si="2"/>
        <v>43.040092592592593</v>
      </c>
      <c r="Q62" t="str">
        <f t="shared" si="3"/>
        <v>film &amp; video</v>
      </c>
      <c r="R62" t="str">
        <f t="shared" si="4"/>
        <v>shorts</v>
      </c>
      <c r="S62" s="10">
        <f t="shared" si="0"/>
        <v>41701.901817129627</v>
      </c>
      <c r="T62" s="10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1"/>
        <v>148.30000000000001</v>
      </c>
      <c r="P63" s="5">
        <f t="shared" si="2"/>
        <v>322.39130434782606</v>
      </c>
      <c r="Q63" t="str">
        <f t="shared" si="3"/>
        <v>film &amp; video</v>
      </c>
      <c r="R63" t="str">
        <f t="shared" si="4"/>
        <v>shorts</v>
      </c>
      <c r="S63" s="10">
        <f t="shared" si="0"/>
        <v>41409.814317129632</v>
      </c>
      <c r="T63" s="10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1"/>
        <v>154.73333333333332</v>
      </c>
      <c r="P64" s="5">
        <f t="shared" si="2"/>
        <v>96.708333333333329</v>
      </c>
      <c r="Q64" t="str">
        <f t="shared" si="3"/>
        <v>film &amp; video</v>
      </c>
      <c r="R64" t="str">
        <f t="shared" si="4"/>
        <v>shorts</v>
      </c>
      <c r="S64" s="10">
        <f t="shared" si="0"/>
        <v>41311.799513888887</v>
      </c>
      <c r="T64" s="10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1"/>
        <v>113.51849999999999</v>
      </c>
      <c r="P65" s="5">
        <f t="shared" si="2"/>
        <v>35.474531249999998</v>
      </c>
      <c r="Q65" t="str">
        <f t="shared" si="3"/>
        <v>film &amp; video</v>
      </c>
      <c r="R65" t="str">
        <f t="shared" si="4"/>
        <v>shorts</v>
      </c>
      <c r="S65" s="10">
        <f t="shared" si="0"/>
        <v>41612.912187499998</v>
      </c>
      <c r="T65" s="10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1"/>
        <v>173.33333333333334</v>
      </c>
      <c r="P66" s="5">
        <f t="shared" si="2"/>
        <v>86.666666666666671</v>
      </c>
      <c r="Q66" t="str">
        <f t="shared" si="3"/>
        <v>film &amp; video</v>
      </c>
      <c r="R66" t="str">
        <f t="shared" si="4"/>
        <v>shorts</v>
      </c>
      <c r="S66" s="10">
        <f t="shared" si="0"/>
        <v>41433.01829861111</v>
      </c>
      <c r="T66" s="10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E67/D67*100</f>
        <v>107.52857142857141</v>
      </c>
      <c r="P67" s="5">
        <f t="shared" ref="P67:P130" si="7">E67/L67</f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5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5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E131/D131*100</f>
        <v>0</v>
      </c>
      <c r="P131" s="5" t="e">
        <f t="shared" ref="P131:P194" si="13">E131/L131</f>
        <v>#DIV/0!</v>
      </c>
      <c r="Q131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5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5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5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5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5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5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5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5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5" t="e">
        <f>E162/L162</f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5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5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5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5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5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5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5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5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5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E195/D195*100</f>
        <v>0</v>
      </c>
      <c r="P195" s="5" t="e">
        <f t="shared" ref="P195:P258" si="19">E195/L195</f>
        <v>#DIV/0!</v>
      </c>
      <c r="Q195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5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5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5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5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5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5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5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5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5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5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5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5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5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5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5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5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5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E259/D259*100</f>
        <v>106.72648571428572</v>
      </c>
      <c r="P259" s="5">
        <f t="shared" ref="P259:P322" si="25">E259/L259</f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5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E323/D323*100</f>
        <v>102.66285714285715</v>
      </c>
      <c r="P323" s="5">
        <f t="shared" ref="P323:P386" si="31">E323/L323</f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5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E387/D387*100</f>
        <v>105.982</v>
      </c>
      <c r="P387" s="5">
        <f t="shared" ref="P387:P450" si="37">E387/L387</f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5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5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5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5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5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5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5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E451/D451*100</f>
        <v>2.25</v>
      </c>
      <c r="P451" s="5">
        <f t="shared" ref="P451:P514" si="43">E451/L451</f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5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5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5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5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5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5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5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5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5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5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5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5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5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5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5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5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5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E515/D515*100</f>
        <v>13.923999999999999</v>
      </c>
      <c r="P515" s="5">
        <f t="shared" ref="P515:P578" si="49">E515/L515</f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5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5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5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5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5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5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5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5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5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5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E579/D579*100</f>
        <v>0.2</v>
      </c>
      <c r="P579" s="5">
        <f t="shared" ref="P579:P642" si="55">E579/L579</f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5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5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5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5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5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5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5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5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5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5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5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5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5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5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5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5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5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5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5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E643/D643*100</f>
        <v>119.16249999999999</v>
      </c>
      <c r="P643" s="5">
        <f t="shared" ref="P643:P706" si="61">E643/L643</f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5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E707/D707*100</f>
        <v>0.97699999999999987</v>
      </c>
      <c r="P707" s="5">
        <f t="shared" ref="P707:P770" si="67">E707/L707</f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5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5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5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5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5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5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5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E771/D771*100</f>
        <v>41.4</v>
      </c>
      <c r="P771" s="5">
        <f t="shared" ref="P771:P834" si="73">E771/L771</f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5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5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E835/D835*100</f>
        <v>101.66666666666666</v>
      </c>
      <c r="P835" s="5">
        <f t="shared" ref="P835:P898" si="79">E835/L835</f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5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5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5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5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5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E899/D899*100</f>
        <v>0</v>
      </c>
      <c r="P899" s="5" t="e">
        <f t="shared" ref="P899:P962" si="85">E899/L899</f>
        <v>#DIV/0!</v>
      </c>
      <c r="Q899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5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5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5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5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5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5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5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5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5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5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5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5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5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5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E963/D963*100</f>
        <v>42.188421052631583</v>
      </c>
      <c r="P963" s="5">
        <f t="shared" ref="P963:P1026" si="91">E963/L963</f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5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5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E1027/D1027*100</f>
        <v>109.92831428571431</v>
      </c>
      <c r="P1027" s="5">
        <f t="shared" ref="P1027:P1090" si="97">E1027/L1027</f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5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5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5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5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5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5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5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5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5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5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5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5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5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5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5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5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5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E1091/D1091*100</f>
        <v>7.8266666666666662</v>
      </c>
      <c r="P1091" s="5">
        <f t="shared" ref="P1091:P1154" si="103">E1091/L1091</f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5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5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5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5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5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5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5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5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5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5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5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5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E1155/D1155*100</f>
        <v>0.625</v>
      </c>
      <c r="P1155" s="5">
        <f t="shared" ref="P1155:P1218" si="109">E1155/L1155</f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5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5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5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5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5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5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5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E1219/D1219*100</f>
        <v>102.60000000000001</v>
      </c>
      <c r="P1219" s="5">
        <f t="shared" ref="P1219:P1282" si="115">E1219/L1219</f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5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5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5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5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5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5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5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5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E1283/D1283*100</f>
        <v>110.71428571428572</v>
      </c>
      <c r="P1283" s="5">
        <f t="shared" ref="P1283:P1346" si="121">E1283/L1283</f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5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5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5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E1347/D1347*100</f>
        <v>125</v>
      </c>
      <c r="P1347" s="5">
        <f t="shared" ref="P1347:P1410" si="127">E1347/L1347</f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E1411/D1411*100</f>
        <v>0</v>
      </c>
      <c r="P1411" s="5" t="e">
        <f t="shared" ref="P1411:P1474" si="133">E1411/L1411</f>
        <v>#DIV/0!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5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5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5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5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5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5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5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5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5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5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5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5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5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5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5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5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5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E1475/D1475*100</f>
        <v>120.51600000000001</v>
      </c>
      <c r="P1475" s="5">
        <f t="shared" ref="P1475:P1538" si="139">E1475/L1475</f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5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5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5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5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5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5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E1539/D1539*100</f>
        <v>179.9</v>
      </c>
      <c r="P1539" s="5">
        <f t="shared" ref="P1539:P1602" si="145">E1539/L1539</f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5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5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5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5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5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5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5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5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5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5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5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5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5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5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5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5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E1603/D1603*100</f>
        <v>108.2492</v>
      </c>
      <c r="P1603" s="5">
        <f t="shared" ref="P1603:P1666" si="151">E1603/L1603</f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5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E1667/D1667*100</f>
        <v>119.45714285714286</v>
      </c>
      <c r="P1667" s="5">
        <f t="shared" ref="P1667:P1730" si="157">E1667/L1667</f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5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5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5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5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5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5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5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5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5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E1731/D1731*100</f>
        <v>0</v>
      </c>
      <c r="P1731" s="5" t="e">
        <f t="shared" ref="P1731:P1794" si="163">E1731/L1731</f>
        <v>#DIV/0!</v>
      </c>
      <c r="Q1731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5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5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5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5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5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5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E1795/D1795*100</f>
        <v>1.3333333333333335</v>
      </c>
      <c r="P1795" s="5">
        <f t="shared" ref="P1795:P1858" si="169">E1795/L1795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5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5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5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E1859/D1859*100</f>
        <v>100</v>
      </c>
      <c r="P1859" s="5">
        <f t="shared" ref="P1859:P1922" si="175">E1859/L1859</f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5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5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5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5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5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5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E1923/D1923*100</f>
        <v>136.80000000000001</v>
      </c>
      <c r="P1923" s="5">
        <f t="shared" ref="P1923:P1986" si="181">E1923/L1923</f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5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5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E1987/D1987*100</f>
        <v>3.1875</v>
      </c>
      <c r="P1987" s="5">
        <f t="shared" ref="P1987:P2050" si="187">E1987/L1987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5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5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5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5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E2051/D2051*100</f>
        <v>120.19070000000001</v>
      </c>
      <c r="P2051" s="5">
        <f t="shared" ref="P2051:P2114" si="193">E2051/L2051</f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5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E2115/D2115*100</f>
        <v>104.85714285714285</v>
      </c>
      <c r="P2115" s="5">
        <f t="shared" ref="P2115:P2178" si="199">E2115/L2115</f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5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5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5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E2179/D2179*100</f>
        <v>100.12</v>
      </c>
      <c r="P2179" s="5">
        <f t="shared" ref="P2179:P2242" si="205">E2179/L2179</f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5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E2243/D2243*100</f>
        <v>806.4</v>
      </c>
      <c r="P2243" s="5">
        <f t="shared" ref="P2243:P2306" si="211">E2243/L2243</f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5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E2307/D2307*100</f>
        <v>101.22777777777779</v>
      </c>
      <c r="P2307" s="5">
        <f t="shared" ref="P2307:P2370" si="217">E2307/L2307</f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5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5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5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5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5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5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5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5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5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5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5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5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E2371/D2371*100</f>
        <v>0</v>
      </c>
      <c r="P2371" s="5" t="e">
        <f t="shared" ref="P2371:P2434" si="223">E2371/L2371</f>
        <v>#DIV/0!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5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5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5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5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5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5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5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5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5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5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5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5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5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5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5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5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5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5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5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E2435/D2435*100</f>
        <v>0</v>
      </c>
      <c r="P2435" s="5" t="e">
        <f t="shared" ref="P2435:P2498" si="229">E2435/L2435</f>
        <v>#DIV/0!</v>
      </c>
      <c r="Q2435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5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5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E2499/D2499*100</f>
        <v>112.7715</v>
      </c>
      <c r="P2499" s="5">
        <f t="shared" ref="P2499:P2562" si="235">E2499/L2499</f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5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5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5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5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5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5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5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5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5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E2563/D2563*100</f>
        <v>0</v>
      </c>
      <c r="P2563" s="5" t="e">
        <f t="shared" ref="P2563:P2626" si="241">E2563/L2563</f>
        <v>#DIV/0!</v>
      </c>
      <c r="Q256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5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5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5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5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5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5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5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5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5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5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5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E2627/D2627*100</f>
        <v>956</v>
      </c>
      <c r="P2627" s="5">
        <f t="shared" ref="P2627:P2690" si="247">E2627/L2627</f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5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5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5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5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E2691/D2691*100</f>
        <v>2.8571428571428571E-3</v>
      </c>
      <c r="P2691" s="5">
        <f t="shared" ref="P2691:P2754" si="253">E2691/L2691</f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5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5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5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5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E2755/D2755*100</f>
        <v>19</v>
      </c>
      <c r="P2755" s="5">
        <f t="shared" ref="P2755:P2818" si="259">E2755/L2755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5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5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5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5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5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5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5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E2819/D2819*100</f>
        <v>130</v>
      </c>
      <c r="P2819" s="5">
        <f t="shared" ref="P2819:P2882" si="265">E2819/L2819</f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5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5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5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5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5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5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5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5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5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E2883/D2883*100</f>
        <v>0</v>
      </c>
      <c r="P2883" s="5" t="e">
        <f t="shared" ref="P2883:P2946" si="271">E2883/L2883</f>
        <v>#DIV/0!</v>
      </c>
      <c r="Q288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5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5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5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5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E2947/D2947*100</f>
        <v>0</v>
      </c>
      <c r="P2947" s="5" t="e">
        <f t="shared" ref="P2947:P3010" si="277">E2947/L2947</f>
        <v>#DIV/0!</v>
      </c>
      <c r="Q2947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5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5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5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5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5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5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E3011/D3011*100</f>
        <v>119.756</v>
      </c>
      <c r="P3011" s="5">
        <f t="shared" ref="P3011:P3074" si="283">E3011/L3011</f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5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5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5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5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E3075/D3075*100</f>
        <v>2.3035714285714284E-2</v>
      </c>
      <c r="P3075" s="5">
        <f t="shared" ref="P3075:P3138" si="289">E3075/L3075</f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5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5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5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5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5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E3139/D3139*100</f>
        <v>3.3333333333333335</v>
      </c>
      <c r="P3139" s="5">
        <f t="shared" ref="P3139:P3202" si="295">E3139/L3139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5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5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5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5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E3203/D3203*100</f>
        <v>1.25</v>
      </c>
      <c r="P3203" s="5">
        <f t="shared" ref="P3203:P3266" si="301">E3203/L3203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5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5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5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E3267/D3267*100</f>
        <v>164</v>
      </c>
      <c r="P3267" s="5">
        <f t="shared" ref="P3267:P3330" si="307">E3267/L3267</f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5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E3331/D3331*100</f>
        <v>116.8</v>
      </c>
      <c r="P3331" s="5">
        <f t="shared" ref="P3331:P3394" si="313">E3331/L3331</f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5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E3395/D3395*100</f>
        <v>105.80000000000001</v>
      </c>
      <c r="P3395" s="5">
        <f t="shared" ref="P3395:P3458" si="319">E3395/L3395</f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5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E3459/D3459*100</f>
        <v>140.19999999999999</v>
      </c>
      <c r="P3459" s="5">
        <f t="shared" ref="P3459:P3522" si="325">E3459/L3459</f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5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E3523/D3523*100</f>
        <v>169.42857142857144</v>
      </c>
      <c r="P3523" s="5">
        <f t="shared" ref="P3523:P3586" si="331">E3523/L3523</f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5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E3587/D3587*100</f>
        <v>119.11764705882352</v>
      </c>
      <c r="P3587" s="5">
        <f t="shared" ref="P3587:P3650" si="337">E3587/L3587</f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5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5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5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5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E3651/D3651*100</f>
        <v>104</v>
      </c>
      <c r="P3651" s="5">
        <f t="shared" ref="P3651:P3714" si="343">E3651/L3651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5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E3715/D3715*100</f>
        <v>101.49999999999999</v>
      </c>
      <c r="P3715" s="5">
        <f t="shared" ref="P3715:P3778" si="349">E3715/L3715</f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5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5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5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E3779/D3779*100</f>
        <v>143.19999999999999</v>
      </c>
      <c r="P3779" s="5">
        <f t="shared" ref="P3779:P3842" si="355">E3779/L3779</f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5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5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5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5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5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E3843/D3843*100</f>
        <v>8.7200000000000006</v>
      </c>
      <c r="P3843" s="5">
        <f t="shared" ref="P3843:P3906" si="361">E3843/L3843</f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5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5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5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5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5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5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5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5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5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5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E3907/D3907*100</f>
        <v>11.533333333333333</v>
      </c>
      <c r="P3907" s="5">
        <f t="shared" ref="P3907:P3970" si="367">E3907/L3907</f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5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5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5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5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5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5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5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5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5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5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5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E3971/D3971*100</f>
        <v>7.4690265486725664</v>
      </c>
      <c r="P3971" s="5">
        <f t="shared" ref="P3971:P4034" si="373">E3971/L3971</f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5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5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5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5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5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5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5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5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E4035/D4035*100</f>
        <v>25.698702928870294</v>
      </c>
      <c r="P4035" s="5">
        <f t="shared" ref="P4035:P4098" si="379">E4035/L4035</f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5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5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5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5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5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5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5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5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E4099/D4099*100</f>
        <v>0</v>
      </c>
      <c r="P4099" s="5" t="e">
        <f t="shared" ref="P4099:P4115" si="385">E4099/L4099</f>
        <v>#DIV/0!</v>
      </c>
      <c r="Q4099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5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5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5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5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F1:F4115" xr:uid="{BDA5EBA6-0875-6949-8673-1BE9CEAA95CC}"/>
  <conditionalFormatting sqref="F2:F4115">
    <cfRule type="cellIs" dxfId="19" priority="3" operator="equal">
      <formula>"failed"</formula>
    </cfRule>
    <cfRule type="cellIs" dxfId="18" priority="4" operator="equal">
      <formula>"canceled"</formula>
    </cfRule>
    <cfRule type="cellIs" dxfId="17" priority="5" operator="equal">
      <formula>"successful"</formula>
    </cfRule>
  </conditionalFormatting>
  <conditionalFormatting sqref="O2:O4115">
    <cfRule type="colorScale" priority="2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conditionalFormatting sqref="F1:F1048576">
    <cfRule type="cellIs" dxfId="16" priority="1" operator="equal">
      <formula>"live"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AEC5C-4627-3142-AF85-0758CA610F48}">
  <dimension ref="A1:Q14"/>
  <sheetViews>
    <sheetView zoomScale="200" workbookViewId="0">
      <selection activeCell="N7" sqref="N7"/>
    </sheetView>
  </sheetViews>
  <sheetFormatPr baseColWidth="10" defaultRowHeight="15" x14ac:dyDescent="0.2"/>
  <cols>
    <col min="1" max="1" width="29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17" x14ac:dyDescent="0.2">
      <c r="A1" s="8" t="s">
        <v>8223</v>
      </c>
      <c r="B1" t="s">
        <v>8355</v>
      </c>
    </row>
    <row r="3" spans="1:17" x14ac:dyDescent="0.2">
      <c r="A3" s="8" t="s">
        <v>8411</v>
      </c>
      <c r="B3" s="8" t="s">
        <v>8310</v>
      </c>
    </row>
    <row r="4" spans="1:17" x14ac:dyDescent="0.2">
      <c r="A4" s="8" t="s">
        <v>8312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  <c r="H4" t="s">
        <v>8312</v>
      </c>
      <c r="I4" t="s">
        <v>8219</v>
      </c>
      <c r="J4" t="s">
        <v>8221</v>
      </c>
      <c r="K4" t="s">
        <v>8220</v>
      </c>
      <c r="L4" t="s">
        <v>8222</v>
      </c>
      <c r="M4" t="s">
        <v>8311</v>
      </c>
      <c r="N4" t="s">
        <v>8412</v>
      </c>
      <c r="O4" t="s">
        <v>8413</v>
      </c>
      <c r="P4" t="s">
        <v>8414</v>
      </c>
      <c r="Q4" t="s">
        <v>8415</v>
      </c>
    </row>
    <row r="5" spans="1:17" x14ac:dyDescent="0.2">
      <c r="A5" s="9" t="s">
        <v>8402</v>
      </c>
      <c r="B5" s="7">
        <v>300</v>
      </c>
      <c r="C5" s="7">
        <v>180</v>
      </c>
      <c r="D5" s="7">
        <v>40</v>
      </c>
      <c r="E5" s="7"/>
      <c r="F5" s="7">
        <v>520</v>
      </c>
      <c r="H5" t="s">
        <v>8402</v>
      </c>
      <c r="I5">
        <v>300</v>
      </c>
      <c r="J5">
        <v>180</v>
      </c>
      <c r="K5">
        <v>40</v>
      </c>
      <c r="M5">
        <v>520</v>
      </c>
      <c r="N5" s="13">
        <f>I5/M5</f>
        <v>0.57692307692307687</v>
      </c>
      <c r="O5" s="13">
        <f>J5/M5</f>
        <v>0.34615384615384615</v>
      </c>
      <c r="P5" s="13">
        <f>K5/M5</f>
        <v>7.6923076923076927E-2</v>
      </c>
      <c r="Q5" s="13">
        <f>L5/M5</f>
        <v>0</v>
      </c>
    </row>
    <row r="6" spans="1:17" x14ac:dyDescent="0.2">
      <c r="A6" s="9" t="s">
        <v>8403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  <c r="H6" t="s">
        <v>8403</v>
      </c>
      <c r="I6">
        <v>34</v>
      </c>
      <c r="J6">
        <v>140</v>
      </c>
      <c r="K6">
        <v>20</v>
      </c>
      <c r="L6">
        <v>6</v>
      </c>
      <c r="M6">
        <v>200</v>
      </c>
      <c r="N6" s="13">
        <f t="shared" ref="N6:N14" si="0">I6/M6</f>
        <v>0.17</v>
      </c>
      <c r="O6" s="13">
        <f t="shared" ref="O6:O14" si="1">J6/M6</f>
        <v>0.7</v>
      </c>
      <c r="P6" s="13">
        <f t="shared" ref="P6:P14" si="2">K6/M6</f>
        <v>0.1</v>
      </c>
      <c r="Q6" s="13">
        <f t="shared" ref="Q6:Q14" si="3">L6/M6</f>
        <v>0.03</v>
      </c>
    </row>
    <row r="7" spans="1:17" x14ac:dyDescent="0.2">
      <c r="A7" s="9" t="s">
        <v>8404</v>
      </c>
      <c r="B7" s="7">
        <v>80</v>
      </c>
      <c r="C7" s="7">
        <v>140</v>
      </c>
      <c r="D7" s="7"/>
      <c r="E7" s="7"/>
      <c r="F7" s="7">
        <v>220</v>
      </c>
      <c r="H7" t="s">
        <v>8404</v>
      </c>
      <c r="I7">
        <v>80</v>
      </c>
      <c r="J7">
        <v>140</v>
      </c>
      <c r="M7">
        <v>220</v>
      </c>
      <c r="N7" s="13">
        <f t="shared" si="0"/>
        <v>0.36363636363636365</v>
      </c>
      <c r="O7" s="13">
        <f t="shared" si="1"/>
        <v>0.63636363636363635</v>
      </c>
      <c r="P7" s="13">
        <f t="shared" si="2"/>
        <v>0</v>
      </c>
      <c r="Q7" s="13">
        <f t="shared" si="3"/>
        <v>0</v>
      </c>
    </row>
    <row r="8" spans="1:17" x14ac:dyDescent="0.2">
      <c r="A8" s="9" t="s">
        <v>8405</v>
      </c>
      <c r="B8" s="7"/>
      <c r="C8" s="7"/>
      <c r="D8" s="7">
        <v>24</v>
      </c>
      <c r="E8" s="7"/>
      <c r="F8" s="7">
        <v>24</v>
      </c>
      <c r="H8" t="s">
        <v>8405</v>
      </c>
      <c r="K8">
        <v>24</v>
      </c>
      <c r="M8">
        <v>24</v>
      </c>
      <c r="N8" s="13">
        <f t="shared" si="0"/>
        <v>0</v>
      </c>
      <c r="O8" s="13">
        <f t="shared" si="1"/>
        <v>0</v>
      </c>
      <c r="P8" s="13">
        <f t="shared" si="2"/>
        <v>1</v>
      </c>
      <c r="Q8" s="13">
        <f t="shared" si="3"/>
        <v>0</v>
      </c>
    </row>
    <row r="9" spans="1:17" x14ac:dyDescent="0.2">
      <c r="A9" s="9" t="s">
        <v>8406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  <c r="H9" t="s">
        <v>8406</v>
      </c>
      <c r="I9">
        <v>540</v>
      </c>
      <c r="J9">
        <v>120</v>
      </c>
      <c r="K9">
        <v>20</v>
      </c>
      <c r="L9">
        <v>20</v>
      </c>
      <c r="M9">
        <v>700</v>
      </c>
      <c r="N9" s="13">
        <f t="shared" si="0"/>
        <v>0.77142857142857146</v>
      </c>
      <c r="O9" s="13">
        <f t="shared" si="1"/>
        <v>0.17142857142857143</v>
      </c>
      <c r="P9" s="13">
        <f t="shared" si="2"/>
        <v>2.8571428571428571E-2</v>
      </c>
      <c r="Q9" s="13">
        <f t="shared" si="3"/>
        <v>2.8571428571428571E-2</v>
      </c>
    </row>
    <row r="10" spans="1:17" x14ac:dyDescent="0.2">
      <c r="A10" s="9" t="s">
        <v>8407</v>
      </c>
      <c r="B10" s="7">
        <v>103</v>
      </c>
      <c r="C10" s="7">
        <v>117</v>
      </c>
      <c r="D10" s="7"/>
      <c r="E10" s="7"/>
      <c r="F10" s="7">
        <v>220</v>
      </c>
      <c r="H10" t="s">
        <v>8407</v>
      </c>
      <c r="I10">
        <v>103</v>
      </c>
      <c r="J10">
        <v>117</v>
      </c>
      <c r="M10">
        <v>220</v>
      </c>
      <c r="N10" s="13">
        <f t="shared" si="0"/>
        <v>0.4681818181818182</v>
      </c>
      <c r="O10" s="13">
        <f t="shared" si="1"/>
        <v>0.53181818181818186</v>
      </c>
      <c r="P10" s="13">
        <f t="shared" si="2"/>
        <v>0</v>
      </c>
      <c r="Q10" s="13">
        <f t="shared" si="3"/>
        <v>0</v>
      </c>
    </row>
    <row r="11" spans="1:17" x14ac:dyDescent="0.2">
      <c r="A11" s="9" t="s">
        <v>8408</v>
      </c>
      <c r="B11" s="7">
        <v>80</v>
      </c>
      <c r="C11" s="7">
        <v>127</v>
      </c>
      <c r="D11" s="7">
        <v>30</v>
      </c>
      <c r="E11" s="7"/>
      <c r="F11" s="7">
        <v>237</v>
      </c>
      <c r="H11" t="s">
        <v>8408</v>
      </c>
      <c r="I11">
        <v>80</v>
      </c>
      <c r="J11">
        <v>127</v>
      </c>
      <c r="K11">
        <v>30</v>
      </c>
      <c r="M11">
        <v>237</v>
      </c>
      <c r="N11" s="13">
        <f t="shared" si="0"/>
        <v>0.33755274261603374</v>
      </c>
      <c r="O11" s="13">
        <f t="shared" si="1"/>
        <v>0.53586497890295359</v>
      </c>
      <c r="P11" s="13">
        <f t="shared" si="2"/>
        <v>0.12658227848101267</v>
      </c>
      <c r="Q11" s="13">
        <f t="shared" si="3"/>
        <v>0</v>
      </c>
    </row>
    <row r="12" spans="1:17" x14ac:dyDescent="0.2">
      <c r="A12" s="9" t="s">
        <v>8409</v>
      </c>
      <c r="B12" s="7">
        <v>209</v>
      </c>
      <c r="C12" s="7">
        <v>213</v>
      </c>
      <c r="D12" s="7">
        <v>178</v>
      </c>
      <c r="E12" s="7"/>
      <c r="F12" s="7">
        <v>600</v>
      </c>
      <c r="H12" t="s">
        <v>8409</v>
      </c>
      <c r="I12">
        <v>209</v>
      </c>
      <c r="J12">
        <v>213</v>
      </c>
      <c r="K12">
        <v>178</v>
      </c>
      <c r="M12">
        <v>600</v>
      </c>
      <c r="N12" s="13">
        <f t="shared" si="0"/>
        <v>0.34833333333333333</v>
      </c>
      <c r="O12" s="13">
        <f t="shared" si="1"/>
        <v>0.35499999999999998</v>
      </c>
      <c r="P12" s="13">
        <f t="shared" si="2"/>
        <v>0.29666666666666669</v>
      </c>
      <c r="Q12" s="13">
        <f t="shared" si="3"/>
        <v>0</v>
      </c>
    </row>
    <row r="13" spans="1:17" x14ac:dyDescent="0.2">
      <c r="A13" s="9" t="s">
        <v>8410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  <c r="H13" t="s">
        <v>8410</v>
      </c>
      <c r="I13">
        <v>839</v>
      </c>
      <c r="J13">
        <v>493</v>
      </c>
      <c r="K13">
        <v>37</v>
      </c>
      <c r="L13">
        <v>24</v>
      </c>
      <c r="M13">
        <v>1393</v>
      </c>
      <c r="N13" s="13">
        <f t="shared" si="0"/>
        <v>0.60229720028715006</v>
      </c>
      <c r="O13" s="13">
        <f t="shared" si="1"/>
        <v>0.35391241923905242</v>
      </c>
      <c r="P13" s="13">
        <f t="shared" si="2"/>
        <v>2.6561378320172292E-2</v>
      </c>
      <c r="Q13" s="13">
        <f t="shared" si="3"/>
        <v>1.7229002153625269E-2</v>
      </c>
    </row>
    <row r="14" spans="1:17" x14ac:dyDescent="0.2">
      <c r="A14" s="9" t="s">
        <v>8311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  <c r="H14" t="s">
        <v>8311</v>
      </c>
      <c r="I14">
        <v>2185</v>
      </c>
      <c r="J14">
        <v>1530</v>
      </c>
      <c r="K14">
        <v>349</v>
      </c>
      <c r="L14">
        <v>50</v>
      </c>
      <c r="M14">
        <v>4114</v>
      </c>
      <c r="N14" s="13">
        <f t="shared" si="0"/>
        <v>0.53111327175498302</v>
      </c>
      <c r="O14" s="13">
        <f t="shared" si="1"/>
        <v>0.37190082644628097</v>
      </c>
      <c r="P14" s="13">
        <f t="shared" si="2"/>
        <v>8.4832280019445788E-2</v>
      </c>
      <c r="Q14" s="13">
        <f t="shared" si="3"/>
        <v>1.2153621779290228E-2</v>
      </c>
    </row>
  </sheetData>
  <conditionalFormatting sqref="N5:Q14">
    <cfRule type="colorScale" priority="1">
      <colorScale>
        <cfvo type="num" val="0"/>
        <cfvo type="num" val="1"/>
        <color rgb="FFC00000"/>
        <color rgb="FF00B050"/>
      </colorScale>
    </cfRule>
  </conditionalFormatting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00C36-EA7B-9A4D-B6FD-04681A9B12C1}">
  <dimension ref="A1:F47"/>
  <sheetViews>
    <sheetView zoomScale="150" workbookViewId="0">
      <selection activeCell="A6" sqref="A6"/>
    </sheetView>
  </sheetViews>
  <sheetFormatPr baseColWidth="10" defaultRowHeight="15" x14ac:dyDescent="0.2"/>
  <cols>
    <col min="1" max="1" width="18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.1640625" bestFit="1" customWidth="1"/>
  </cols>
  <sheetData>
    <row r="1" spans="1:6" x14ac:dyDescent="0.2">
      <c r="A1" s="8" t="s">
        <v>8223</v>
      </c>
      <c r="B1" t="s">
        <v>8355</v>
      </c>
    </row>
    <row r="2" spans="1:6" x14ac:dyDescent="0.2">
      <c r="A2" s="8" t="s">
        <v>8308</v>
      </c>
      <c r="B2" t="s">
        <v>8355</v>
      </c>
    </row>
    <row r="4" spans="1:6" x14ac:dyDescent="0.2">
      <c r="A4" s="8" t="s">
        <v>8354</v>
      </c>
      <c r="B4" s="8" t="s">
        <v>8310</v>
      </c>
    </row>
    <row r="5" spans="1:6" x14ac:dyDescent="0.2">
      <c r="A5" s="8" t="s">
        <v>8312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">
      <c r="A6" s="9" t="s">
        <v>8313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8314</v>
      </c>
      <c r="B7" s="7"/>
      <c r="C7" s="7"/>
      <c r="D7" s="7">
        <v>20</v>
      </c>
      <c r="E7" s="7"/>
      <c r="F7" s="7">
        <v>20</v>
      </c>
    </row>
    <row r="8" spans="1:6" x14ac:dyDescent="0.2">
      <c r="A8" s="9" t="s">
        <v>8315</v>
      </c>
      <c r="B8" s="7"/>
      <c r="C8" s="7"/>
      <c r="D8" s="7">
        <v>24</v>
      </c>
      <c r="E8" s="7"/>
      <c r="F8" s="7">
        <v>24</v>
      </c>
    </row>
    <row r="9" spans="1:6" x14ac:dyDescent="0.2">
      <c r="A9" s="9" t="s">
        <v>8316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8317</v>
      </c>
      <c r="B10" s="7">
        <v>40</v>
      </c>
      <c r="C10" s="7"/>
      <c r="D10" s="7"/>
      <c r="E10" s="7"/>
      <c r="F10" s="7">
        <v>40</v>
      </c>
    </row>
    <row r="11" spans="1:6" x14ac:dyDescent="0.2">
      <c r="A11" s="9" t="s">
        <v>8318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9" t="s">
        <v>8319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8320</v>
      </c>
      <c r="B13" s="7">
        <v>40</v>
      </c>
      <c r="C13" s="7"/>
      <c r="D13" s="7"/>
      <c r="E13" s="7"/>
      <c r="F13" s="7">
        <v>40</v>
      </c>
    </row>
    <row r="14" spans="1:6" x14ac:dyDescent="0.2">
      <c r="A14" s="9" t="s">
        <v>8321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">
      <c r="A15" s="9" t="s">
        <v>8322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8323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">
      <c r="A17" s="9" t="s">
        <v>8324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8325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9" t="s">
        <v>8326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">
      <c r="A20" s="9" t="s">
        <v>8327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8328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">
      <c r="A22" s="9" t="s">
        <v>8329</v>
      </c>
      <c r="B22" s="7">
        <v>20</v>
      </c>
      <c r="C22" s="7"/>
      <c r="D22" s="7"/>
      <c r="E22" s="7"/>
      <c r="F22" s="7">
        <v>20</v>
      </c>
    </row>
    <row r="23" spans="1:6" x14ac:dyDescent="0.2">
      <c r="A23" s="9" t="s">
        <v>8330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8331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">
      <c r="A25" s="9" t="s">
        <v>8332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8333</v>
      </c>
      <c r="B26" s="7">
        <v>60</v>
      </c>
      <c r="C26" s="7"/>
      <c r="D26" s="7"/>
      <c r="E26" s="7"/>
      <c r="F26" s="7">
        <v>60</v>
      </c>
    </row>
    <row r="27" spans="1:6" x14ac:dyDescent="0.2">
      <c r="A27" s="9" t="s">
        <v>8334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8335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">
      <c r="A29" s="9" t="s">
        <v>8336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8337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">
      <c r="A31" s="9" t="s">
        <v>8338</v>
      </c>
      <c r="B31" s="7">
        <v>40</v>
      </c>
      <c r="C31" s="7"/>
      <c r="D31" s="7"/>
      <c r="E31" s="7"/>
      <c r="F31" s="7">
        <v>40</v>
      </c>
    </row>
    <row r="32" spans="1:6" x14ac:dyDescent="0.2">
      <c r="A32" s="9" t="s">
        <v>8339</v>
      </c>
      <c r="B32" s="7">
        <v>20</v>
      </c>
      <c r="C32" s="7"/>
      <c r="D32" s="7"/>
      <c r="E32" s="7"/>
      <c r="F32" s="7">
        <v>20</v>
      </c>
    </row>
    <row r="33" spans="1:6" x14ac:dyDescent="0.2">
      <c r="A33" s="9" t="s">
        <v>8340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8341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9" t="s">
        <v>8342</v>
      </c>
      <c r="B35" s="7"/>
      <c r="C35" s="7"/>
      <c r="D35" s="7">
        <v>40</v>
      </c>
      <c r="E35" s="7"/>
      <c r="F35" s="7">
        <v>40</v>
      </c>
    </row>
    <row r="36" spans="1:6" x14ac:dyDescent="0.2">
      <c r="A36" s="9" t="s">
        <v>8343</v>
      </c>
      <c r="B36" s="7">
        <v>60</v>
      </c>
      <c r="C36" s="7"/>
      <c r="D36" s="7"/>
      <c r="E36" s="7"/>
      <c r="F36" s="7">
        <v>60</v>
      </c>
    </row>
    <row r="37" spans="1:6" x14ac:dyDescent="0.2">
      <c r="A37" s="9" t="s">
        <v>8344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">
      <c r="A38" s="9" t="s">
        <v>8345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">
      <c r="A39" s="9" t="s">
        <v>8346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">
      <c r="A40" s="9" t="s">
        <v>8347</v>
      </c>
      <c r="B40" s="7">
        <v>80</v>
      </c>
      <c r="C40" s="7"/>
      <c r="D40" s="7"/>
      <c r="E40" s="7"/>
      <c r="F40" s="7">
        <v>80</v>
      </c>
    </row>
    <row r="41" spans="1:6" x14ac:dyDescent="0.2">
      <c r="A41" s="9" t="s">
        <v>8348</v>
      </c>
      <c r="B41" s="7">
        <v>60</v>
      </c>
      <c r="C41" s="7"/>
      <c r="D41" s="7"/>
      <c r="E41" s="7"/>
      <c r="F41" s="7">
        <v>60</v>
      </c>
    </row>
    <row r="42" spans="1:6" x14ac:dyDescent="0.2">
      <c r="A42" s="9" t="s">
        <v>8349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">
      <c r="A43" s="9" t="s">
        <v>8350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8351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">
      <c r="A45" s="9" t="s">
        <v>8352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">
      <c r="A46" s="9" t="s">
        <v>8353</v>
      </c>
      <c r="B46" s="7"/>
      <c r="C46" s="7"/>
      <c r="D46" s="7">
        <v>20</v>
      </c>
      <c r="E46" s="7"/>
      <c r="F46" s="7">
        <v>20</v>
      </c>
    </row>
    <row r="47" spans="1:6" x14ac:dyDescent="0.2">
      <c r="A47" s="9" t="s">
        <v>8311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12A2A-6B87-7240-9AA9-C6C38ECCFBEE}">
  <dimension ref="A1:E18"/>
  <sheetViews>
    <sheetView zoomScale="185" zoomScaleNormal="200" workbookViewId="0">
      <selection activeCell="I24" sqref="I2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14.83203125" bestFit="1" customWidth="1"/>
    <col min="8" max="8" width="12.1640625" bestFit="1" customWidth="1"/>
    <col min="9" max="9" width="14.83203125" bestFit="1" customWidth="1"/>
    <col min="10" max="10" width="16.5" bestFit="1" customWidth="1"/>
    <col min="11" max="11" width="19.1640625" bestFit="1" customWidth="1"/>
  </cols>
  <sheetData>
    <row r="1" spans="1:5" x14ac:dyDescent="0.2">
      <c r="A1" s="8" t="s">
        <v>8371</v>
      </c>
      <c r="B1" t="s">
        <v>8355</v>
      </c>
    </row>
    <row r="2" spans="1:5" x14ac:dyDescent="0.2">
      <c r="A2" s="8" t="s">
        <v>8308</v>
      </c>
      <c r="B2" t="s">
        <v>8355</v>
      </c>
    </row>
    <row r="4" spans="1:5" x14ac:dyDescent="0.2">
      <c r="A4" s="8" t="s">
        <v>8370</v>
      </c>
      <c r="B4" s="8" t="s">
        <v>8310</v>
      </c>
    </row>
    <row r="5" spans="1:5" x14ac:dyDescent="0.2">
      <c r="A5" s="8" t="s">
        <v>8312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2">
      <c r="A6" s="11" t="s">
        <v>8364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2">
      <c r="A7" s="11" t="s">
        <v>8365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2">
      <c r="A8" s="11" t="s">
        <v>8366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2">
      <c r="A9" s="11" t="s">
        <v>8367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2">
      <c r="A10" s="11" t="s">
        <v>8358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2">
      <c r="A11" s="11" t="s">
        <v>8368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2">
      <c r="A12" s="11" t="s">
        <v>8359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2">
      <c r="A13" s="11" t="s">
        <v>8360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2">
      <c r="A14" s="11" t="s">
        <v>8361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2">
      <c r="A15" s="11" t="s">
        <v>8362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2">
      <c r="A16" s="11" t="s">
        <v>8363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2">
      <c r="A17" s="11" t="s">
        <v>8369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2">
      <c r="A18" s="11" t="s">
        <v>8311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BAC4A-5418-BA49-BBD1-E395B1EBE6F7}">
  <dimension ref="A5:H17"/>
  <sheetViews>
    <sheetView topLeftCell="A2" zoomScale="180" workbookViewId="0">
      <selection activeCell="B17" sqref="B17"/>
    </sheetView>
  </sheetViews>
  <sheetFormatPr baseColWidth="10" defaultRowHeight="15" x14ac:dyDescent="0.2"/>
  <cols>
    <col min="1" max="1" width="25.3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5" spans="1:8" x14ac:dyDescent="0.2">
      <c r="A5" t="s">
        <v>8372</v>
      </c>
      <c r="B5" t="s">
        <v>8373</v>
      </c>
      <c r="C5" t="s">
        <v>8374</v>
      </c>
      <c r="D5" t="s">
        <v>8375</v>
      </c>
      <c r="E5" t="s">
        <v>8376</v>
      </c>
      <c r="F5" t="s">
        <v>8377</v>
      </c>
      <c r="G5" t="s">
        <v>8378</v>
      </c>
      <c r="H5" t="s">
        <v>8379</v>
      </c>
    </row>
    <row r="6" spans="1:8" x14ac:dyDescent="0.2">
      <c r="A6" t="s">
        <v>8380</v>
      </c>
      <c r="B6">
        <f>COUNTIFS(Sheet1!$F:$F,"successful",Sheet1!$D:$D,"&gt;0",Sheet1!$D:$D,"&lt;1000")</f>
        <v>322</v>
      </c>
      <c r="C6">
        <f>COUNTIFS(Sheet1!$F:$F,"failed",Sheet1!$D:$D,"&gt;0",Sheet1!$D:$D,"&lt;1000")</f>
        <v>113</v>
      </c>
      <c r="D6">
        <f>COUNTIFS(Sheet1!$F:$F,"canceled",Sheet1!$D:$D,"&gt;0",Sheet1!$D:$D,"&lt;1000")</f>
        <v>18</v>
      </c>
      <c r="E6">
        <f>SUM(B6:D6)</f>
        <v>453</v>
      </c>
      <c r="F6" s="13">
        <f>B6/E6</f>
        <v>0.71081677704194257</v>
      </c>
      <c r="G6" s="13">
        <f>C6/E6</f>
        <v>0.24944812362030905</v>
      </c>
      <c r="H6" s="13">
        <f>D6/E6</f>
        <v>3.9735099337748346E-2</v>
      </c>
    </row>
    <row r="7" spans="1:8" x14ac:dyDescent="0.2">
      <c r="A7" t="s">
        <v>8381</v>
      </c>
      <c r="B7">
        <f>COUNTIFS(Sheet1!$F:$F,"successful",Sheet1!$D:$D,"&gt;=1000",Sheet1!$D:$D,"&lt;=4999")</f>
        <v>932</v>
      </c>
      <c r="C7">
        <f>COUNTIFS(Sheet1!$F:$F,"failed",Sheet1!$D:$D,"&gt;=1000",Sheet1!$D:$D,"&lt;=4999")</f>
        <v>420</v>
      </c>
      <c r="D7">
        <f>COUNTIFS(Sheet1!$F:$F,"canceled",Sheet1!$D:$D,"&gt;=1000",Sheet1!$D:$D,"&lt;=4999")</f>
        <v>60</v>
      </c>
      <c r="E7">
        <f t="shared" ref="E7:E17" si="0">SUM(B7:D7)</f>
        <v>1412</v>
      </c>
      <c r="F7" s="13">
        <f t="shared" ref="F7:F17" si="1">B7/E7</f>
        <v>0.66005665722379603</v>
      </c>
      <c r="G7" s="13">
        <f t="shared" ref="G7:G17" si="2">C7/E7</f>
        <v>0.29745042492917845</v>
      </c>
      <c r="H7" s="13">
        <f t="shared" ref="H7:H17" si="3">D7/E7</f>
        <v>4.2492917847025496E-2</v>
      </c>
    </row>
    <row r="8" spans="1:8" x14ac:dyDescent="0.2">
      <c r="A8" t="s">
        <v>8382</v>
      </c>
      <c r="B8">
        <f>COUNTIFS(Sheet1!$F:$F,"successful",Sheet1!$D:$D,"&gt;=5000",Sheet1!$D:$D,"&lt;=9999")</f>
        <v>381</v>
      </c>
      <c r="C8">
        <f>COUNTIFS(Sheet1!$F:$F,"failed",Sheet1!$D:$D,"&gt;=5000",Sheet1!$D:$D,"&lt;=9999")</f>
        <v>283</v>
      </c>
      <c r="D8">
        <f>COUNTIFS(Sheet1!$F:$F,"canceled",Sheet1!$D:$D,"&gt;=5000",Sheet1!$D:$D,"&lt;=9999")</f>
        <v>52</v>
      </c>
      <c r="E8">
        <f t="shared" si="0"/>
        <v>716</v>
      </c>
      <c r="F8" s="13">
        <f t="shared" si="1"/>
        <v>0.53212290502793291</v>
      </c>
      <c r="G8" s="13">
        <f t="shared" si="2"/>
        <v>0.39525139664804471</v>
      </c>
      <c r="H8" s="13">
        <f t="shared" si="3"/>
        <v>7.2625698324022353E-2</v>
      </c>
    </row>
    <row r="9" spans="1:8" x14ac:dyDescent="0.2">
      <c r="A9" t="s">
        <v>8383</v>
      </c>
      <c r="B9">
        <f>COUNTIFS(Sheet1!$F:$F,"successful",Sheet1!$D:$D,"&gt;=10000",Sheet1!$D:$D,"&lt;=14999")</f>
        <v>168</v>
      </c>
      <c r="C9">
        <f>COUNTIFS(Sheet1!$F:$F,"failed",Sheet1!$D:$D,"&gt;=10000",Sheet1!$D:$D,"&lt;=14999")</f>
        <v>144</v>
      </c>
      <c r="D9">
        <f>COUNTIFS(Sheet1!$F:$F,"canceled",Sheet1!$D:$D,"&gt;=10000",Sheet1!$D:$D,"&lt;=14999")</f>
        <v>40</v>
      </c>
      <c r="E9">
        <f t="shared" si="0"/>
        <v>352</v>
      </c>
      <c r="F9" s="13">
        <f t="shared" si="1"/>
        <v>0.47727272727272729</v>
      </c>
      <c r="G9" s="13">
        <f t="shared" si="2"/>
        <v>0.40909090909090912</v>
      </c>
      <c r="H9" s="13">
        <f t="shared" si="3"/>
        <v>0.11363636363636363</v>
      </c>
    </row>
    <row r="10" spans="1:8" x14ac:dyDescent="0.2">
      <c r="A10" t="s">
        <v>8384</v>
      </c>
      <c r="B10">
        <f>COUNTIFS(Sheet1!$F:$F,"successful",Sheet1!$D:$D,"&gt;=15000",Sheet1!$D:$D,"&lt;=19999")</f>
        <v>94</v>
      </c>
      <c r="C10">
        <f>COUNTIFS(Sheet1!$F:$F,"failed",Sheet1!$D:$D,"&gt;=15000",Sheet1!$D:$D,"&lt;=19999")</f>
        <v>90</v>
      </c>
      <c r="D10">
        <f>COUNTIFS(Sheet1!$F:$F,"canceled",Sheet1!$D:$D,"&gt;=15000",Sheet1!$D:$D,"&lt;=19999")</f>
        <v>17</v>
      </c>
      <c r="E10">
        <f t="shared" si="0"/>
        <v>201</v>
      </c>
      <c r="F10" s="13">
        <f t="shared" si="1"/>
        <v>0.46766169154228854</v>
      </c>
      <c r="G10" s="13">
        <f t="shared" si="2"/>
        <v>0.44776119402985076</v>
      </c>
      <c r="H10" s="13">
        <f t="shared" si="3"/>
        <v>8.45771144278607E-2</v>
      </c>
    </row>
    <row r="11" spans="1:8" x14ac:dyDescent="0.2">
      <c r="A11" t="s">
        <v>8385</v>
      </c>
      <c r="B11">
        <f>COUNTIFS(Sheet1!$F:$F,"successful",Sheet1!$D:$D,"&gt;=20000",Sheet1!$D:$D,"&lt;=24999")</f>
        <v>62</v>
      </c>
      <c r="C11">
        <f>COUNTIFS(Sheet1!$F:$F,"failed",Sheet1!$D:$D,"&gt;=20000",Sheet1!$D:$D,"&lt;=24999")</f>
        <v>72</v>
      </c>
      <c r="D11">
        <f>COUNTIFS(Sheet1!$F:$F,"canceled",Sheet1!$D:$D,"&gt;=20000",Sheet1!$D:$D,"&lt;=24999")</f>
        <v>14</v>
      </c>
      <c r="E11">
        <f t="shared" si="0"/>
        <v>148</v>
      </c>
      <c r="F11" s="13">
        <f t="shared" si="1"/>
        <v>0.41891891891891891</v>
      </c>
      <c r="G11" s="13">
        <f t="shared" si="2"/>
        <v>0.48648648648648651</v>
      </c>
      <c r="H11" s="13">
        <f t="shared" si="3"/>
        <v>9.45945945945946E-2</v>
      </c>
    </row>
    <row r="12" spans="1:8" x14ac:dyDescent="0.2">
      <c r="A12" t="s">
        <v>8386</v>
      </c>
      <c r="B12">
        <f>COUNTIFS(Sheet1!$F:$F,"successful",Sheet1!$D:$D,"&gt;=25000",Sheet1!$D:$D,"&lt;=29999")</f>
        <v>55</v>
      </c>
      <c r="C12">
        <f>COUNTIFS(Sheet1!$F:$F,"failed",Sheet1!$D:$D,"&gt;=25000",Sheet1!$D:$D,"&lt;=29999")</f>
        <v>64</v>
      </c>
      <c r="D12">
        <f>COUNTIFS(Sheet1!$F:$F,"canceled",Sheet1!$D:$D,"&gt;=25000",Sheet1!$D:$D,"&lt;=29999")</f>
        <v>18</v>
      </c>
      <c r="E12">
        <f t="shared" si="0"/>
        <v>137</v>
      </c>
      <c r="F12" s="13">
        <f t="shared" si="1"/>
        <v>0.40145985401459855</v>
      </c>
      <c r="G12" s="13">
        <f t="shared" si="2"/>
        <v>0.46715328467153283</v>
      </c>
      <c r="H12" s="13">
        <f t="shared" si="3"/>
        <v>0.13138686131386862</v>
      </c>
    </row>
    <row r="13" spans="1:8" x14ac:dyDescent="0.2">
      <c r="A13" t="s">
        <v>8387</v>
      </c>
      <c r="B13">
        <f>COUNTIFS(Sheet1!$F:$F,"successful",Sheet1!$D:$D,"&gt;=30000",Sheet1!$D:$D,"&lt;=34999")</f>
        <v>32</v>
      </c>
      <c r="C13">
        <f>COUNTIFS(Sheet1!$F:$F,"failed",Sheet1!$D:$D,"&gt;=30000",Sheet1!$D:$D,"&lt;=34999")</f>
        <v>37</v>
      </c>
      <c r="D13">
        <f>COUNTIFS(Sheet1!$F:$F,"canceled",Sheet1!$D:$D,"&gt;=30000",Sheet1!$D:$D,"&lt;=34999")</f>
        <v>13</v>
      </c>
      <c r="E13">
        <f t="shared" si="0"/>
        <v>82</v>
      </c>
      <c r="F13" s="13">
        <f t="shared" si="1"/>
        <v>0.3902439024390244</v>
      </c>
      <c r="G13" s="13">
        <f t="shared" si="2"/>
        <v>0.45121951219512196</v>
      </c>
      <c r="H13" s="13">
        <f t="shared" si="3"/>
        <v>0.15853658536585366</v>
      </c>
    </row>
    <row r="14" spans="1:8" x14ac:dyDescent="0.2">
      <c r="A14" t="s">
        <v>8388</v>
      </c>
      <c r="B14">
        <f>COUNTIFS(Sheet1!$F:$F,"successful",Sheet1!$D:$D,"&gt;=35000",Sheet1!$D:$D,"&lt;=39999")</f>
        <v>26</v>
      </c>
      <c r="C14">
        <f>COUNTIFS(Sheet1!$F:$F,"failed",Sheet1!$D:$D,"&gt;=35000",Sheet1!$D:$D,"&lt;=39999")</f>
        <v>22</v>
      </c>
      <c r="D14">
        <f>COUNTIFS(Sheet1!$F:$F,"canceled",Sheet1!$D:$D,"&gt;=35000",Sheet1!$D:$D,"&lt;=39999")</f>
        <v>7</v>
      </c>
      <c r="E14">
        <f t="shared" si="0"/>
        <v>55</v>
      </c>
      <c r="F14" s="13">
        <f t="shared" si="1"/>
        <v>0.47272727272727272</v>
      </c>
      <c r="G14" s="13">
        <f t="shared" si="2"/>
        <v>0.4</v>
      </c>
      <c r="H14" s="13">
        <f t="shared" si="3"/>
        <v>0.12727272727272726</v>
      </c>
    </row>
    <row r="15" spans="1:8" x14ac:dyDescent="0.2">
      <c r="A15" t="s">
        <v>8389</v>
      </c>
      <c r="B15">
        <f>COUNTIFS(Sheet1!$F:$F,"successful",Sheet1!$D:$D,"&gt;=40000",Sheet1!$D:$D,"&lt;=44999")</f>
        <v>21</v>
      </c>
      <c r="C15">
        <f>COUNTIFS(Sheet1!$F:$F,"failed",Sheet1!$D:$D,"&gt;=40000",Sheet1!$D:$D,"&lt;=44999")</f>
        <v>16</v>
      </c>
      <c r="D15">
        <f>COUNTIFS(Sheet1!$F:$F,"canceled",Sheet1!$D:$D,"&gt;=40000",Sheet1!$D:$D,"&lt;=44999")</f>
        <v>6</v>
      </c>
      <c r="E15">
        <f t="shared" si="0"/>
        <v>43</v>
      </c>
      <c r="F15" s="13">
        <f t="shared" si="1"/>
        <v>0.48837209302325579</v>
      </c>
      <c r="G15" s="13">
        <f t="shared" si="2"/>
        <v>0.37209302325581395</v>
      </c>
      <c r="H15" s="13">
        <f t="shared" si="3"/>
        <v>0.13953488372093023</v>
      </c>
    </row>
    <row r="16" spans="1:8" x14ac:dyDescent="0.2">
      <c r="A16" t="s">
        <v>8390</v>
      </c>
      <c r="B16">
        <f>COUNTIFS(Sheet1!$F:$F,"successful",Sheet1!$D:$D,"&gt;=45000",Sheet1!$D:$D,"&lt;=49999")</f>
        <v>6</v>
      </c>
      <c r="C16">
        <f>COUNTIFS(Sheet1!$F:$F,"failed",Sheet1!$D:$D,"&gt;=45000",Sheet1!$D:$D,"&lt;=49999")</f>
        <v>11</v>
      </c>
      <c r="D16">
        <f>COUNTIFS(Sheet1!$F:$F,"canceled",Sheet1!$D:$D,"&gt;=45000",Sheet1!$D:$D,"&lt;=49999")</f>
        <v>4</v>
      </c>
      <c r="E16">
        <f t="shared" si="0"/>
        <v>21</v>
      </c>
      <c r="F16" s="13">
        <f t="shared" si="1"/>
        <v>0.2857142857142857</v>
      </c>
      <c r="G16" s="13">
        <f t="shared" si="2"/>
        <v>0.52380952380952384</v>
      </c>
      <c r="H16" s="13">
        <f t="shared" si="3"/>
        <v>0.19047619047619047</v>
      </c>
    </row>
    <row r="17" spans="1:8" x14ac:dyDescent="0.2">
      <c r="A17" t="s">
        <v>8391</v>
      </c>
      <c r="B17">
        <f>COUNTIFS(Sheet1!$F:$F,"successful",Sheet1!$D:$D,"&gt;=50000")</f>
        <v>86</v>
      </c>
      <c r="C17">
        <f>COUNTIFS(Sheet1!$F:$F,"failed",Sheet1!$D:$D,"&gt;=50000")</f>
        <v>258</v>
      </c>
      <c r="D17">
        <f>COUNTIFS(Sheet1!$F:$F,"canceled",Sheet1!$D:$D,"&gt;=50000")</f>
        <v>100</v>
      </c>
      <c r="E17">
        <f t="shared" si="0"/>
        <v>444</v>
      </c>
      <c r="F17" s="13">
        <f t="shared" si="1"/>
        <v>0.19369369369369369</v>
      </c>
      <c r="G17" s="13">
        <f t="shared" si="2"/>
        <v>0.58108108108108103</v>
      </c>
      <c r="H17" s="13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41546-E37C-EB40-A305-129606659B42}">
  <dimension ref="A1:H2186"/>
  <sheetViews>
    <sheetView tabSelected="1" zoomScale="192" workbookViewId="0">
      <selection activeCell="F13" sqref="F13"/>
    </sheetView>
  </sheetViews>
  <sheetFormatPr baseColWidth="10" defaultRowHeight="15" x14ac:dyDescent="0.2"/>
  <cols>
    <col min="2" max="2" width="12.33203125" bestFit="1" customWidth="1"/>
    <col min="3" max="3" width="13.5" bestFit="1" customWidth="1"/>
    <col min="4" max="4" width="12.33203125" bestFit="1" customWidth="1"/>
    <col min="6" max="6" width="35.33203125" bestFit="1" customWidth="1"/>
    <col min="7" max="7" width="11.6640625" bestFit="1" customWidth="1"/>
    <col min="8" max="8" width="11" bestFit="1" customWidth="1"/>
  </cols>
  <sheetData>
    <row r="1" spans="1:8" s="14" customFormat="1" x14ac:dyDescent="0.2">
      <c r="A1" s="14" t="s">
        <v>8392</v>
      </c>
      <c r="B1" s="14" t="s">
        <v>8262</v>
      </c>
      <c r="C1" s="14" t="s">
        <v>8393</v>
      </c>
      <c r="D1" s="14" t="s">
        <v>8262</v>
      </c>
    </row>
    <row r="2" spans="1:8" x14ac:dyDescent="0.2">
      <c r="A2" t="s">
        <v>8219</v>
      </c>
      <c r="B2">
        <v>1</v>
      </c>
      <c r="C2" t="s">
        <v>8221</v>
      </c>
      <c r="D2">
        <v>0</v>
      </c>
      <c r="G2" t="s">
        <v>8219</v>
      </c>
      <c r="H2" t="s">
        <v>8221</v>
      </c>
    </row>
    <row r="3" spans="1:8" x14ac:dyDescent="0.2">
      <c r="A3" t="s">
        <v>8219</v>
      </c>
      <c r="B3">
        <v>1</v>
      </c>
      <c r="C3" t="s">
        <v>8221</v>
      </c>
      <c r="D3">
        <v>0</v>
      </c>
      <c r="F3" t="s">
        <v>8394</v>
      </c>
      <c r="G3" s="12">
        <f>AVERAGE(B2:B2186)</f>
        <v>194.42517162471395</v>
      </c>
      <c r="H3" s="12">
        <f>AVERAGE(D2:D1531)</f>
        <v>17.709803921568628</v>
      </c>
    </row>
    <row r="4" spans="1:8" x14ac:dyDescent="0.2">
      <c r="A4" t="s">
        <v>8219</v>
      </c>
      <c r="B4">
        <v>1</v>
      </c>
      <c r="C4" t="s">
        <v>8221</v>
      </c>
      <c r="D4">
        <v>0</v>
      </c>
      <c r="F4" t="s">
        <v>8395</v>
      </c>
      <c r="G4">
        <f>MEDIAN(B2:B2186)</f>
        <v>62</v>
      </c>
      <c r="H4">
        <f>MEDIAN(D2:D1531)</f>
        <v>4</v>
      </c>
    </row>
    <row r="5" spans="1:8" x14ac:dyDescent="0.2">
      <c r="A5" t="s">
        <v>8219</v>
      </c>
      <c r="B5">
        <v>2</v>
      </c>
      <c r="C5" t="s">
        <v>8221</v>
      </c>
      <c r="D5">
        <v>0</v>
      </c>
      <c r="F5" t="s">
        <v>8396</v>
      </c>
      <c r="G5">
        <f>MIN(B2:B2186)</f>
        <v>1</v>
      </c>
      <c r="H5">
        <f>MIN(D2:D1531)</f>
        <v>0</v>
      </c>
    </row>
    <row r="6" spans="1:8" x14ac:dyDescent="0.2">
      <c r="A6" t="s">
        <v>8219</v>
      </c>
      <c r="B6">
        <v>3</v>
      </c>
      <c r="C6" t="s">
        <v>8221</v>
      </c>
      <c r="D6">
        <v>0</v>
      </c>
      <c r="F6" t="s">
        <v>8397</v>
      </c>
      <c r="G6">
        <f>MAX(B2:B2186)</f>
        <v>26457</v>
      </c>
      <c r="H6">
        <f>MAX(D2:D1531)</f>
        <v>1293</v>
      </c>
    </row>
    <row r="7" spans="1:8" x14ac:dyDescent="0.2">
      <c r="A7" t="s">
        <v>8219</v>
      </c>
      <c r="B7">
        <v>3</v>
      </c>
      <c r="C7" t="s">
        <v>8221</v>
      </c>
      <c r="D7">
        <v>0</v>
      </c>
      <c r="F7" t="s">
        <v>8398</v>
      </c>
      <c r="G7" s="12">
        <f>_xlfn.VAR.S(B2:B2186)</f>
        <v>713167.37912800396</v>
      </c>
      <c r="H7" s="12">
        <f>_xlfn.VAR.S(D2:D1531)</f>
        <v>3775.6894394644714</v>
      </c>
    </row>
    <row r="8" spans="1:8" x14ac:dyDescent="0.2">
      <c r="A8" t="s">
        <v>8219</v>
      </c>
      <c r="B8">
        <v>3</v>
      </c>
      <c r="C8" t="s">
        <v>8221</v>
      </c>
      <c r="D8">
        <v>0</v>
      </c>
      <c r="F8" t="s">
        <v>8399</v>
      </c>
      <c r="G8" s="12">
        <f>_xlfn.STDEV.S(B2:B2186)</f>
        <v>844.49237955591047</v>
      </c>
      <c r="H8" s="12">
        <f>_xlfn.STDEV.S(D2:D1531)</f>
        <v>61.446638959868842</v>
      </c>
    </row>
    <row r="9" spans="1:8" x14ac:dyDescent="0.2">
      <c r="A9" t="s">
        <v>8219</v>
      </c>
      <c r="B9">
        <v>3</v>
      </c>
      <c r="C9" t="s">
        <v>8221</v>
      </c>
      <c r="D9">
        <v>0</v>
      </c>
    </row>
    <row r="10" spans="1:8" x14ac:dyDescent="0.2">
      <c r="A10" t="s">
        <v>8219</v>
      </c>
      <c r="B10">
        <v>3</v>
      </c>
      <c r="C10" t="s">
        <v>8221</v>
      </c>
      <c r="D10">
        <v>0</v>
      </c>
      <c r="F10" t="s">
        <v>8400</v>
      </c>
    </row>
    <row r="11" spans="1:8" x14ac:dyDescent="0.2">
      <c r="A11" t="s">
        <v>8219</v>
      </c>
      <c r="B11">
        <v>3</v>
      </c>
      <c r="C11" t="s">
        <v>8221</v>
      </c>
      <c r="D11">
        <v>0</v>
      </c>
    </row>
    <row r="12" spans="1:8" x14ac:dyDescent="0.2">
      <c r="A12" t="s">
        <v>8219</v>
      </c>
      <c r="B12">
        <v>3</v>
      </c>
      <c r="C12" t="s">
        <v>8221</v>
      </c>
      <c r="D12">
        <v>0</v>
      </c>
      <c r="F12" t="s">
        <v>8401</v>
      </c>
    </row>
    <row r="13" spans="1:8" x14ac:dyDescent="0.2">
      <c r="A13" t="s">
        <v>8219</v>
      </c>
      <c r="B13">
        <v>3</v>
      </c>
      <c r="C13" t="s">
        <v>8221</v>
      </c>
      <c r="D13">
        <v>0</v>
      </c>
    </row>
    <row r="14" spans="1:8" x14ac:dyDescent="0.2">
      <c r="A14" t="s">
        <v>8219</v>
      </c>
      <c r="B14">
        <v>3</v>
      </c>
      <c r="C14" t="s">
        <v>8221</v>
      </c>
      <c r="D14">
        <v>0</v>
      </c>
    </row>
    <row r="15" spans="1:8" x14ac:dyDescent="0.2">
      <c r="A15" t="s">
        <v>8219</v>
      </c>
      <c r="B15">
        <v>3</v>
      </c>
      <c r="C15" t="s">
        <v>8221</v>
      </c>
      <c r="D15">
        <v>0</v>
      </c>
    </row>
    <row r="16" spans="1:8" x14ac:dyDescent="0.2">
      <c r="A16" t="s">
        <v>8219</v>
      </c>
      <c r="B16">
        <v>4</v>
      </c>
      <c r="C16" t="s">
        <v>8221</v>
      </c>
      <c r="D16">
        <v>0</v>
      </c>
    </row>
    <row r="17" spans="1:4" x14ac:dyDescent="0.2">
      <c r="A17" t="s">
        <v>8219</v>
      </c>
      <c r="B17">
        <v>4</v>
      </c>
      <c r="C17" t="s">
        <v>8221</v>
      </c>
      <c r="D17">
        <v>0</v>
      </c>
    </row>
    <row r="18" spans="1:4" x14ac:dyDescent="0.2">
      <c r="A18" t="s">
        <v>8219</v>
      </c>
      <c r="B18">
        <v>4</v>
      </c>
      <c r="C18" t="s">
        <v>8221</v>
      </c>
      <c r="D18">
        <v>0</v>
      </c>
    </row>
    <row r="19" spans="1:4" x14ac:dyDescent="0.2">
      <c r="A19" t="s">
        <v>8219</v>
      </c>
      <c r="B19">
        <v>4</v>
      </c>
      <c r="C19" t="s">
        <v>8221</v>
      </c>
      <c r="D19">
        <v>0</v>
      </c>
    </row>
    <row r="20" spans="1:4" x14ac:dyDescent="0.2">
      <c r="A20" t="s">
        <v>8219</v>
      </c>
      <c r="B20">
        <v>4</v>
      </c>
      <c r="C20" t="s">
        <v>8221</v>
      </c>
      <c r="D20">
        <v>0</v>
      </c>
    </row>
    <row r="21" spans="1:4" x14ac:dyDescent="0.2">
      <c r="A21" t="s">
        <v>8219</v>
      </c>
      <c r="B21">
        <v>5</v>
      </c>
      <c r="C21" t="s">
        <v>8221</v>
      </c>
      <c r="D21">
        <v>0</v>
      </c>
    </row>
    <row r="22" spans="1:4" x14ac:dyDescent="0.2">
      <c r="A22" t="s">
        <v>8219</v>
      </c>
      <c r="B22">
        <v>5</v>
      </c>
      <c r="C22" t="s">
        <v>8221</v>
      </c>
      <c r="D22">
        <v>0</v>
      </c>
    </row>
    <row r="23" spans="1:4" x14ac:dyDescent="0.2">
      <c r="A23" t="s">
        <v>8219</v>
      </c>
      <c r="B23">
        <v>5</v>
      </c>
      <c r="C23" t="s">
        <v>8221</v>
      </c>
      <c r="D23">
        <v>0</v>
      </c>
    </row>
    <row r="24" spans="1:4" x14ac:dyDescent="0.2">
      <c r="A24" t="s">
        <v>8219</v>
      </c>
      <c r="B24">
        <v>6</v>
      </c>
      <c r="C24" t="s">
        <v>8221</v>
      </c>
      <c r="D24">
        <v>0</v>
      </c>
    </row>
    <row r="25" spans="1:4" x14ac:dyDescent="0.2">
      <c r="A25" t="s">
        <v>8219</v>
      </c>
      <c r="B25">
        <v>6</v>
      </c>
      <c r="C25" t="s">
        <v>8221</v>
      </c>
      <c r="D25">
        <v>0</v>
      </c>
    </row>
    <row r="26" spans="1:4" x14ac:dyDescent="0.2">
      <c r="A26" t="s">
        <v>8219</v>
      </c>
      <c r="B26">
        <v>6</v>
      </c>
      <c r="C26" t="s">
        <v>8221</v>
      </c>
      <c r="D26">
        <v>0</v>
      </c>
    </row>
    <row r="27" spans="1:4" x14ac:dyDescent="0.2">
      <c r="A27" t="s">
        <v>8219</v>
      </c>
      <c r="B27">
        <v>6</v>
      </c>
      <c r="C27" t="s">
        <v>8221</v>
      </c>
      <c r="D27">
        <v>0</v>
      </c>
    </row>
    <row r="28" spans="1:4" x14ac:dyDescent="0.2">
      <c r="A28" t="s">
        <v>8219</v>
      </c>
      <c r="B28">
        <v>6</v>
      </c>
      <c r="C28" t="s">
        <v>8221</v>
      </c>
      <c r="D28">
        <v>0</v>
      </c>
    </row>
    <row r="29" spans="1:4" x14ac:dyDescent="0.2">
      <c r="A29" t="s">
        <v>8219</v>
      </c>
      <c r="B29">
        <v>7</v>
      </c>
      <c r="C29" t="s">
        <v>8221</v>
      </c>
      <c r="D29">
        <v>0</v>
      </c>
    </row>
    <row r="30" spans="1:4" x14ac:dyDescent="0.2">
      <c r="A30" t="s">
        <v>8219</v>
      </c>
      <c r="B30">
        <v>7</v>
      </c>
      <c r="C30" t="s">
        <v>8221</v>
      </c>
      <c r="D30">
        <v>0</v>
      </c>
    </row>
    <row r="31" spans="1:4" x14ac:dyDescent="0.2">
      <c r="A31" t="s">
        <v>8219</v>
      </c>
      <c r="B31">
        <v>7</v>
      </c>
      <c r="C31" t="s">
        <v>8221</v>
      </c>
      <c r="D31">
        <v>0</v>
      </c>
    </row>
    <row r="32" spans="1:4" x14ac:dyDescent="0.2">
      <c r="A32" t="s">
        <v>8219</v>
      </c>
      <c r="B32">
        <v>7</v>
      </c>
      <c r="C32" t="s">
        <v>8221</v>
      </c>
      <c r="D32">
        <v>0</v>
      </c>
    </row>
    <row r="33" spans="1:4" x14ac:dyDescent="0.2">
      <c r="A33" t="s">
        <v>8219</v>
      </c>
      <c r="B33">
        <v>7</v>
      </c>
      <c r="C33" t="s">
        <v>8221</v>
      </c>
      <c r="D33">
        <v>0</v>
      </c>
    </row>
    <row r="34" spans="1:4" x14ac:dyDescent="0.2">
      <c r="A34" t="s">
        <v>8219</v>
      </c>
      <c r="B34">
        <v>7</v>
      </c>
      <c r="C34" t="s">
        <v>8221</v>
      </c>
      <c r="D34">
        <v>0</v>
      </c>
    </row>
    <row r="35" spans="1:4" x14ac:dyDescent="0.2">
      <c r="A35" t="s">
        <v>8219</v>
      </c>
      <c r="B35">
        <v>7</v>
      </c>
      <c r="C35" t="s">
        <v>8221</v>
      </c>
      <c r="D35">
        <v>0</v>
      </c>
    </row>
    <row r="36" spans="1:4" x14ac:dyDescent="0.2">
      <c r="A36" t="s">
        <v>8219</v>
      </c>
      <c r="B36">
        <v>7</v>
      </c>
      <c r="C36" t="s">
        <v>8221</v>
      </c>
      <c r="D36">
        <v>0</v>
      </c>
    </row>
    <row r="37" spans="1:4" x14ac:dyDescent="0.2">
      <c r="A37" t="s">
        <v>8219</v>
      </c>
      <c r="B37">
        <v>7</v>
      </c>
      <c r="C37" t="s">
        <v>8221</v>
      </c>
      <c r="D37">
        <v>0</v>
      </c>
    </row>
    <row r="38" spans="1:4" x14ac:dyDescent="0.2">
      <c r="A38" t="s">
        <v>8219</v>
      </c>
      <c r="B38">
        <v>7</v>
      </c>
      <c r="C38" t="s">
        <v>8221</v>
      </c>
      <c r="D38">
        <v>0</v>
      </c>
    </row>
    <row r="39" spans="1:4" x14ac:dyDescent="0.2">
      <c r="A39" t="s">
        <v>8219</v>
      </c>
      <c r="B39">
        <v>8</v>
      </c>
      <c r="C39" t="s">
        <v>8221</v>
      </c>
      <c r="D39">
        <v>0</v>
      </c>
    </row>
    <row r="40" spans="1:4" x14ac:dyDescent="0.2">
      <c r="A40" t="s">
        <v>8219</v>
      </c>
      <c r="B40">
        <v>8</v>
      </c>
      <c r="C40" t="s">
        <v>8221</v>
      </c>
      <c r="D40">
        <v>0</v>
      </c>
    </row>
    <row r="41" spans="1:4" x14ac:dyDescent="0.2">
      <c r="A41" t="s">
        <v>8219</v>
      </c>
      <c r="B41">
        <v>8</v>
      </c>
      <c r="C41" t="s">
        <v>8221</v>
      </c>
      <c r="D41">
        <v>0</v>
      </c>
    </row>
    <row r="42" spans="1:4" x14ac:dyDescent="0.2">
      <c r="A42" t="s">
        <v>8219</v>
      </c>
      <c r="B42">
        <v>8</v>
      </c>
      <c r="C42" t="s">
        <v>8221</v>
      </c>
      <c r="D42">
        <v>0</v>
      </c>
    </row>
    <row r="43" spans="1:4" x14ac:dyDescent="0.2">
      <c r="A43" t="s">
        <v>8219</v>
      </c>
      <c r="B43">
        <v>8</v>
      </c>
      <c r="C43" t="s">
        <v>8221</v>
      </c>
      <c r="D43">
        <v>0</v>
      </c>
    </row>
    <row r="44" spans="1:4" x14ac:dyDescent="0.2">
      <c r="A44" t="s">
        <v>8219</v>
      </c>
      <c r="B44">
        <v>8</v>
      </c>
      <c r="C44" t="s">
        <v>8221</v>
      </c>
      <c r="D44">
        <v>0</v>
      </c>
    </row>
    <row r="45" spans="1:4" x14ac:dyDescent="0.2">
      <c r="A45" t="s">
        <v>8219</v>
      </c>
      <c r="B45">
        <v>8</v>
      </c>
      <c r="C45" t="s">
        <v>8221</v>
      </c>
      <c r="D45">
        <v>0</v>
      </c>
    </row>
    <row r="46" spans="1:4" x14ac:dyDescent="0.2">
      <c r="A46" t="s">
        <v>8219</v>
      </c>
      <c r="B46">
        <v>8</v>
      </c>
      <c r="C46" t="s">
        <v>8221</v>
      </c>
      <c r="D46">
        <v>0</v>
      </c>
    </row>
    <row r="47" spans="1:4" x14ac:dyDescent="0.2">
      <c r="A47" t="s">
        <v>8219</v>
      </c>
      <c r="B47">
        <v>8</v>
      </c>
      <c r="C47" t="s">
        <v>8221</v>
      </c>
      <c r="D47">
        <v>0</v>
      </c>
    </row>
    <row r="48" spans="1:4" x14ac:dyDescent="0.2">
      <c r="A48" t="s">
        <v>8219</v>
      </c>
      <c r="B48">
        <v>8</v>
      </c>
      <c r="C48" t="s">
        <v>8221</v>
      </c>
      <c r="D48">
        <v>0</v>
      </c>
    </row>
    <row r="49" spans="1:4" x14ac:dyDescent="0.2">
      <c r="A49" t="s">
        <v>8219</v>
      </c>
      <c r="B49">
        <v>8</v>
      </c>
      <c r="C49" t="s">
        <v>8221</v>
      </c>
      <c r="D49">
        <v>0</v>
      </c>
    </row>
    <row r="50" spans="1:4" x14ac:dyDescent="0.2">
      <c r="A50" t="s">
        <v>8219</v>
      </c>
      <c r="B50">
        <v>8</v>
      </c>
      <c r="C50" t="s">
        <v>8221</v>
      </c>
      <c r="D50">
        <v>0</v>
      </c>
    </row>
    <row r="51" spans="1:4" x14ac:dyDescent="0.2">
      <c r="A51" t="s">
        <v>8219</v>
      </c>
      <c r="B51">
        <v>8</v>
      </c>
      <c r="C51" t="s">
        <v>8221</v>
      </c>
      <c r="D51">
        <v>0</v>
      </c>
    </row>
    <row r="52" spans="1:4" x14ac:dyDescent="0.2">
      <c r="A52" t="s">
        <v>8219</v>
      </c>
      <c r="B52">
        <v>8</v>
      </c>
      <c r="C52" t="s">
        <v>8221</v>
      </c>
      <c r="D52">
        <v>0</v>
      </c>
    </row>
    <row r="53" spans="1:4" x14ac:dyDescent="0.2">
      <c r="A53" t="s">
        <v>8219</v>
      </c>
      <c r="B53">
        <v>8</v>
      </c>
      <c r="C53" t="s">
        <v>8221</v>
      </c>
      <c r="D53">
        <v>0</v>
      </c>
    </row>
    <row r="54" spans="1:4" x14ac:dyDescent="0.2">
      <c r="A54" t="s">
        <v>8219</v>
      </c>
      <c r="B54">
        <v>9</v>
      </c>
      <c r="C54" t="s">
        <v>8221</v>
      </c>
      <c r="D54">
        <v>0</v>
      </c>
    </row>
    <row r="55" spans="1:4" x14ac:dyDescent="0.2">
      <c r="A55" t="s">
        <v>8219</v>
      </c>
      <c r="B55">
        <v>9</v>
      </c>
      <c r="C55" t="s">
        <v>8221</v>
      </c>
      <c r="D55">
        <v>0</v>
      </c>
    </row>
    <row r="56" spans="1:4" x14ac:dyDescent="0.2">
      <c r="A56" t="s">
        <v>8219</v>
      </c>
      <c r="B56">
        <v>9</v>
      </c>
      <c r="C56" t="s">
        <v>8221</v>
      </c>
      <c r="D56">
        <v>0</v>
      </c>
    </row>
    <row r="57" spans="1:4" x14ac:dyDescent="0.2">
      <c r="A57" t="s">
        <v>8219</v>
      </c>
      <c r="B57">
        <v>9</v>
      </c>
      <c r="C57" t="s">
        <v>8221</v>
      </c>
      <c r="D57">
        <v>0</v>
      </c>
    </row>
    <row r="58" spans="1:4" x14ac:dyDescent="0.2">
      <c r="A58" t="s">
        <v>8219</v>
      </c>
      <c r="B58">
        <v>9</v>
      </c>
      <c r="C58" t="s">
        <v>8221</v>
      </c>
      <c r="D58">
        <v>0</v>
      </c>
    </row>
    <row r="59" spans="1:4" x14ac:dyDescent="0.2">
      <c r="A59" t="s">
        <v>8219</v>
      </c>
      <c r="B59">
        <v>9</v>
      </c>
      <c r="C59" t="s">
        <v>8221</v>
      </c>
      <c r="D59">
        <v>0</v>
      </c>
    </row>
    <row r="60" spans="1:4" x14ac:dyDescent="0.2">
      <c r="A60" t="s">
        <v>8219</v>
      </c>
      <c r="B60">
        <v>9</v>
      </c>
      <c r="C60" t="s">
        <v>8221</v>
      </c>
      <c r="D60">
        <v>0</v>
      </c>
    </row>
    <row r="61" spans="1:4" x14ac:dyDescent="0.2">
      <c r="A61" t="s">
        <v>8219</v>
      </c>
      <c r="B61">
        <v>9</v>
      </c>
      <c r="C61" t="s">
        <v>8221</v>
      </c>
      <c r="D61">
        <v>0</v>
      </c>
    </row>
    <row r="62" spans="1:4" x14ac:dyDescent="0.2">
      <c r="A62" t="s">
        <v>8219</v>
      </c>
      <c r="B62">
        <v>9</v>
      </c>
      <c r="C62" t="s">
        <v>8221</v>
      </c>
      <c r="D62">
        <v>0</v>
      </c>
    </row>
    <row r="63" spans="1:4" x14ac:dyDescent="0.2">
      <c r="A63" t="s">
        <v>8219</v>
      </c>
      <c r="B63">
        <v>9</v>
      </c>
      <c r="C63" t="s">
        <v>8221</v>
      </c>
      <c r="D63">
        <v>0</v>
      </c>
    </row>
    <row r="64" spans="1:4" x14ac:dyDescent="0.2">
      <c r="A64" t="s">
        <v>8219</v>
      </c>
      <c r="B64">
        <v>9</v>
      </c>
      <c r="C64" t="s">
        <v>8221</v>
      </c>
      <c r="D64">
        <v>0</v>
      </c>
    </row>
    <row r="65" spans="1:4" x14ac:dyDescent="0.2">
      <c r="A65" t="s">
        <v>8219</v>
      </c>
      <c r="B65">
        <v>9</v>
      </c>
      <c r="C65" t="s">
        <v>8221</v>
      </c>
      <c r="D65">
        <v>0</v>
      </c>
    </row>
    <row r="66" spans="1:4" x14ac:dyDescent="0.2">
      <c r="A66" t="s">
        <v>8219</v>
      </c>
      <c r="B66">
        <v>9</v>
      </c>
      <c r="C66" t="s">
        <v>8221</v>
      </c>
      <c r="D66">
        <v>0</v>
      </c>
    </row>
    <row r="67" spans="1:4" x14ac:dyDescent="0.2">
      <c r="A67" t="s">
        <v>8219</v>
      </c>
      <c r="B67">
        <v>9</v>
      </c>
      <c r="C67" t="s">
        <v>8221</v>
      </c>
      <c r="D67">
        <v>0</v>
      </c>
    </row>
    <row r="68" spans="1:4" x14ac:dyDescent="0.2">
      <c r="A68" t="s">
        <v>8219</v>
      </c>
      <c r="B68">
        <v>9</v>
      </c>
      <c r="C68" t="s">
        <v>8221</v>
      </c>
      <c r="D68">
        <v>0</v>
      </c>
    </row>
    <row r="69" spans="1:4" x14ac:dyDescent="0.2">
      <c r="A69" t="s">
        <v>8219</v>
      </c>
      <c r="B69">
        <v>9</v>
      </c>
      <c r="C69" t="s">
        <v>8221</v>
      </c>
      <c r="D69">
        <v>0</v>
      </c>
    </row>
    <row r="70" spans="1:4" x14ac:dyDescent="0.2">
      <c r="A70" t="s">
        <v>8219</v>
      </c>
      <c r="B70">
        <v>10</v>
      </c>
      <c r="C70" t="s">
        <v>8221</v>
      </c>
      <c r="D70">
        <v>0</v>
      </c>
    </row>
    <row r="71" spans="1:4" x14ac:dyDescent="0.2">
      <c r="A71" t="s">
        <v>8219</v>
      </c>
      <c r="B71">
        <v>10</v>
      </c>
      <c r="C71" t="s">
        <v>8221</v>
      </c>
      <c r="D71">
        <v>0</v>
      </c>
    </row>
    <row r="72" spans="1:4" x14ac:dyDescent="0.2">
      <c r="A72" t="s">
        <v>8219</v>
      </c>
      <c r="B72">
        <v>10</v>
      </c>
      <c r="C72" t="s">
        <v>8221</v>
      </c>
      <c r="D72">
        <v>0</v>
      </c>
    </row>
    <row r="73" spans="1:4" x14ac:dyDescent="0.2">
      <c r="A73" t="s">
        <v>8219</v>
      </c>
      <c r="B73">
        <v>10</v>
      </c>
      <c r="C73" t="s">
        <v>8221</v>
      </c>
      <c r="D73">
        <v>0</v>
      </c>
    </row>
    <row r="74" spans="1:4" x14ac:dyDescent="0.2">
      <c r="A74" t="s">
        <v>8219</v>
      </c>
      <c r="B74">
        <v>10</v>
      </c>
      <c r="C74" t="s">
        <v>8221</v>
      </c>
      <c r="D74">
        <v>0</v>
      </c>
    </row>
    <row r="75" spans="1:4" x14ac:dyDescent="0.2">
      <c r="A75" t="s">
        <v>8219</v>
      </c>
      <c r="B75">
        <v>10</v>
      </c>
      <c r="C75" t="s">
        <v>8221</v>
      </c>
      <c r="D75">
        <v>0</v>
      </c>
    </row>
    <row r="76" spans="1:4" x14ac:dyDescent="0.2">
      <c r="A76" t="s">
        <v>8219</v>
      </c>
      <c r="B76">
        <v>10</v>
      </c>
      <c r="C76" t="s">
        <v>8221</v>
      </c>
      <c r="D76">
        <v>0</v>
      </c>
    </row>
    <row r="77" spans="1:4" x14ac:dyDescent="0.2">
      <c r="A77" t="s">
        <v>8219</v>
      </c>
      <c r="B77">
        <v>10</v>
      </c>
      <c r="C77" t="s">
        <v>8221</v>
      </c>
      <c r="D77">
        <v>0</v>
      </c>
    </row>
    <row r="78" spans="1:4" x14ac:dyDescent="0.2">
      <c r="A78" t="s">
        <v>8219</v>
      </c>
      <c r="B78">
        <v>10</v>
      </c>
      <c r="C78" t="s">
        <v>8221</v>
      </c>
      <c r="D78">
        <v>0</v>
      </c>
    </row>
    <row r="79" spans="1:4" x14ac:dyDescent="0.2">
      <c r="A79" t="s">
        <v>8219</v>
      </c>
      <c r="B79">
        <v>10</v>
      </c>
      <c r="C79" t="s">
        <v>8221</v>
      </c>
      <c r="D79">
        <v>0</v>
      </c>
    </row>
    <row r="80" spans="1:4" x14ac:dyDescent="0.2">
      <c r="A80" t="s">
        <v>8219</v>
      </c>
      <c r="B80">
        <v>10</v>
      </c>
      <c r="C80" t="s">
        <v>8221</v>
      </c>
      <c r="D80">
        <v>0</v>
      </c>
    </row>
    <row r="81" spans="1:4" x14ac:dyDescent="0.2">
      <c r="A81" t="s">
        <v>8219</v>
      </c>
      <c r="B81">
        <v>10</v>
      </c>
      <c r="C81" t="s">
        <v>8221</v>
      </c>
      <c r="D81">
        <v>0</v>
      </c>
    </row>
    <row r="82" spans="1:4" x14ac:dyDescent="0.2">
      <c r="A82" t="s">
        <v>8219</v>
      </c>
      <c r="B82">
        <v>10</v>
      </c>
      <c r="C82" t="s">
        <v>8221</v>
      </c>
      <c r="D82">
        <v>0</v>
      </c>
    </row>
    <row r="83" spans="1:4" x14ac:dyDescent="0.2">
      <c r="A83" t="s">
        <v>8219</v>
      </c>
      <c r="B83">
        <v>10</v>
      </c>
      <c r="C83" t="s">
        <v>8221</v>
      </c>
      <c r="D83">
        <v>0</v>
      </c>
    </row>
    <row r="84" spans="1:4" x14ac:dyDescent="0.2">
      <c r="A84" t="s">
        <v>8219</v>
      </c>
      <c r="B84">
        <v>10</v>
      </c>
      <c r="C84" t="s">
        <v>8221</v>
      </c>
      <c r="D84">
        <v>0</v>
      </c>
    </row>
    <row r="85" spans="1:4" x14ac:dyDescent="0.2">
      <c r="A85" t="s">
        <v>8219</v>
      </c>
      <c r="B85">
        <v>11</v>
      </c>
      <c r="C85" t="s">
        <v>8221</v>
      </c>
      <c r="D85">
        <v>0</v>
      </c>
    </row>
    <row r="86" spans="1:4" x14ac:dyDescent="0.2">
      <c r="A86" t="s">
        <v>8219</v>
      </c>
      <c r="B86">
        <v>11</v>
      </c>
      <c r="C86" t="s">
        <v>8221</v>
      </c>
      <c r="D86">
        <v>0</v>
      </c>
    </row>
    <row r="87" spans="1:4" x14ac:dyDescent="0.2">
      <c r="A87" t="s">
        <v>8219</v>
      </c>
      <c r="B87">
        <v>11</v>
      </c>
      <c r="C87" t="s">
        <v>8221</v>
      </c>
      <c r="D87">
        <v>0</v>
      </c>
    </row>
    <row r="88" spans="1:4" x14ac:dyDescent="0.2">
      <c r="A88" t="s">
        <v>8219</v>
      </c>
      <c r="B88">
        <v>11</v>
      </c>
      <c r="C88" t="s">
        <v>8221</v>
      </c>
      <c r="D88">
        <v>0</v>
      </c>
    </row>
    <row r="89" spans="1:4" x14ac:dyDescent="0.2">
      <c r="A89" t="s">
        <v>8219</v>
      </c>
      <c r="B89">
        <v>11</v>
      </c>
      <c r="C89" t="s">
        <v>8221</v>
      </c>
      <c r="D89">
        <v>0</v>
      </c>
    </row>
    <row r="90" spans="1:4" x14ac:dyDescent="0.2">
      <c r="A90" t="s">
        <v>8219</v>
      </c>
      <c r="B90">
        <v>11</v>
      </c>
      <c r="C90" t="s">
        <v>8221</v>
      </c>
      <c r="D90">
        <v>0</v>
      </c>
    </row>
    <row r="91" spans="1:4" x14ac:dyDescent="0.2">
      <c r="A91" t="s">
        <v>8219</v>
      </c>
      <c r="B91">
        <v>11</v>
      </c>
      <c r="C91" t="s">
        <v>8221</v>
      </c>
      <c r="D91">
        <v>0</v>
      </c>
    </row>
    <row r="92" spans="1:4" x14ac:dyDescent="0.2">
      <c r="A92" t="s">
        <v>8219</v>
      </c>
      <c r="B92">
        <v>11</v>
      </c>
      <c r="C92" t="s">
        <v>8221</v>
      </c>
      <c r="D92">
        <v>0</v>
      </c>
    </row>
    <row r="93" spans="1:4" x14ac:dyDescent="0.2">
      <c r="A93" t="s">
        <v>8219</v>
      </c>
      <c r="B93">
        <v>11</v>
      </c>
      <c r="C93" t="s">
        <v>8221</v>
      </c>
      <c r="D93">
        <v>0</v>
      </c>
    </row>
    <row r="94" spans="1:4" x14ac:dyDescent="0.2">
      <c r="A94" t="s">
        <v>8219</v>
      </c>
      <c r="B94">
        <v>11</v>
      </c>
      <c r="C94" t="s">
        <v>8221</v>
      </c>
      <c r="D94">
        <v>0</v>
      </c>
    </row>
    <row r="95" spans="1:4" x14ac:dyDescent="0.2">
      <c r="A95" t="s">
        <v>8219</v>
      </c>
      <c r="B95">
        <v>11</v>
      </c>
      <c r="C95" t="s">
        <v>8221</v>
      </c>
      <c r="D95">
        <v>0</v>
      </c>
    </row>
    <row r="96" spans="1:4" x14ac:dyDescent="0.2">
      <c r="A96" t="s">
        <v>8219</v>
      </c>
      <c r="B96">
        <v>11</v>
      </c>
      <c r="C96" t="s">
        <v>8221</v>
      </c>
      <c r="D96">
        <v>0</v>
      </c>
    </row>
    <row r="97" spans="1:4" x14ac:dyDescent="0.2">
      <c r="A97" t="s">
        <v>8219</v>
      </c>
      <c r="B97">
        <v>11</v>
      </c>
      <c r="C97" t="s">
        <v>8221</v>
      </c>
      <c r="D97">
        <v>0</v>
      </c>
    </row>
    <row r="98" spans="1:4" x14ac:dyDescent="0.2">
      <c r="A98" t="s">
        <v>8219</v>
      </c>
      <c r="B98">
        <v>11</v>
      </c>
      <c r="C98" t="s">
        <v>8221</v>
      </c>
      <c r="D98">
        <v>0</v>
      </c>
    </row>
    <row r="99" spans="1:4" x14ac:dyDescent="0.2">
      <c r="A99" t="s">
        <v>8219</v>
      </c>
      <c r="B99">
        <v>11</v>
      </c>
      <c r="C99" t="s">
        <v>8221</v>
      </c>
      <c r="D99">
        <v>0</v>
      </c>
    </row>
    <row r="100" spans="1:4" x14ac:dyDescent="0.2">
      <c r="A100" t="s">
        <v>8219</v>
      </c>
      <c r="B100">
        <v>12</v>
      </c>
      <c r="C100" t="s">
        <v>8221</v>
      </c>
      <c r="D100">
        <v>0</v>
      </c>
    </row>
    <row r="101" spans="1:4" x14ac:dyDescent="0.2">
      <c r="A101" t="s">
        <v>8219</v>
      </c>
      <c r="B101">
        <v>12</v>
      </c>
      <c r="C101" t="s">
        <v>8221</v>
      </c>
      <c r="D101">
        <v>0</v>
      </c>
    </row>
    <row r="102" spans="1:4" x14ac:dyDescent="0.2">
      <c r="A102" t="s">
        <v>8219</v>
      </c>
      <c r="B102">
        <v>12</v>
      </c>
      <c r="C102" t="s">
        <v>8221</v>
      </c>
      <c r="D102">
        <v>0</v>
      </c>
    </row>
    <row r="103" spans="1:4" x14ac:dyDescent="0.2">
      <c r="A103" t="s">
        <v>8219</v>
      </c>
      <c r="B103">
        <v>12</v>
      </c>
      <c r="C103" t="s">
        <v>8221</v>
      </c>
      <c r="D103">
        <v>0</v>
      </c>
    </row>
    <row r="104" spans="1:4" x14ac:dyDescent="0.2">
      <c r="A104" t="s">
        <v>8219</v>
      </c>
      <c r="B104">
        <v>12</v>
      </c>
      <c r="C104" t="s">
        <v>8221</v>
      </c>
      <c r="D104">
        <v>0</v>
      </c>
    </row>
    <row r="105" spans="1:4" x14ac:dyDescent="0.2">
      <c r="A105" t="s">
        <v>8219</v>
      </c>
      <c r="B105">
        <v>12</v>
      </c>
      <c r="C105" t="s">
        <v>8221</v>
      </c>
      <c r="D105">
        <v>0</v>
      </c>
    </row>
    <row r="106" spans="1:4" x14ac:dyDescent="0.2">
      <c r="A106" t="s">
        <v>8219</v>
      </c>
      <c r="B106">
        <v>12</v>
      </c>
      <c r="C106" t="s">
        <v>8221</v>
      </c>
      <c r="D106">
        <v>0</v>
      </c>
    </row>
    <row r="107" spans="1:4" x14ac:dyDescent="0.2">
      <c r="A107" t="s">
        <v>8219</v>
      </c>
      <c r="B107">
        <v>12</v>
      </c>
      <c r="C107" t="s">
        <v>8221</v>
      </c>
      <c r="D107">
        <v>0</v>
      </c>
    </row>
    <row r="108" spans="1:4" x14ac:dyDescent="0.2">
      <c r="A108" t="s">
        <v>8219</v>
      </c>
      <c r="B108">
        <v>12</v>
      </c>
      <c r="C108" t="s">
        <v>8221</v>
      </c>
      <c r="D108">
        <v>0</v>
      </c>
    </row>
    <row r="109" spans="1:4" x14ac:dyDescent="0.2">
      <c r="A109" t="s">
        <v>8219</v>
      </c>
      <c r="B109">
        <v>12</v>
      </c>
      <c r="C109" t="s">
        <v>8221</v>
      </c>
      <c r="D109">
        <v>0</v>
      </c>
    </row>
    <row r="110" spans="1:4" x14ac:dyDescent="0.2">
      <c r="A110" t="s">
        <v>8219</v>
      </c>
      <c r="B110">
        <v>12</v>
      </c>
      <c r="C110" t="s">
        <v>8221</v>
      </c>
      <c r="D110">
        <v>0</v>
      </c>
    </row>
    <row r="111" spans="1:4" x14ac:dyDescent="0.2">
      <c r="A111" t="s">
        <v>8219</v>
      </c>
      <c r="B111">
        <v>13</v>
      </c>
      <c r="C111" t="s">
        <v>8221</v>
      </c>
      <c r="D111">
        <v>0</v>
      </c>
    </row>
    <row r="112" spans="1:4" x14ac:dyDescent="0.2">
      <c r="A112" t="s">
        <v>8219</v>
      </c>
      <c r="B112">
        <v>13</v>
      </c>
      <c r="C112" t="s">
        <v>8221</v>
      </c>
      <c r="D112">
        <v>0</v>
      </c>
    </row>
    <row r="113" spans="1:4" x14ac:dyDescent="0.2">
      <c r="A113" t="s">
        <v>8219</v>
      </c>
      <c r="B113">
        <v>13</v>
      </c>
      <c r="C113" t="s">
        <v>8221</v>
      </c>
      <c r="D113">
        <v>0</v>
      </c>
    </row>
    <row r="114" spans="1:4" x14ac:dyDescent="0.2">
      <c r="A114" t="s">
        <v>8219</v>
      </c>
      <c r="B114">
        <v>13</v>
      </c>
      <c r="C114" t="s">
        <v>8221</v>
      </c>
      <c r="D114">
        <v>0</v>
      </c>
    </row>
    <row r="115" spans="1:4" x14ac:dyDescent="0.2">
      <c r="A115" t="s">
        <v>8219</v>
      </c>
      <c r="B115">
        <v>13</v>
      </c>
      <c r="C115" t="s">
        <v>8221</v>
      </c>
      <c r="D115">
        <v>0</v>
      </c>
    </row>
    <row r="116" spans="1:4" x14ac:dyDescent="0.2">
      <c r="A116" t="s">
        <v>8219</v>
      </c>
      <c r="B116">
        <v>13</v>
      </c>
      <c r="C116" t="s">
        <v>8221</v>
      </c>
      <c r="D116">
        <v>0</v>
      </c>
    </row>
    <row r="117" spans="1:4" x14ac:dyDescent="0.2">
      <c r="A117" t="s">
        <v>8219</v>
      </c>
      <c r="B117">
        <v>13</v>
      </c>
      <c r="C117" t="s">
        <v>8221</v>
      </c>
      <c r="D117">
        <v>0</v>
      </c>
    </row>
    <row r="118" spans="1:4" x14ac:dyDescent="0.2">
      <c r="A118" t="s">
        <v>8219</v>
      </c>
      <c r="B118">
        <v>13</v>
      </c>
      <c r="C118" t="s">
        <v>8221</v>
      </c>
      <c r="D118">
        <v>0</v>
      </c>
    </row>
    <row r="119" spans="1:4" x14ac:dyDescent="0.2">
      <c r="A119" t="s">
        <v>8219</v>
      </c>
      <c r="B119">
        <v>13</v>
      </c>
      <c r="C119" t="s">
        <v>8221</v>
      </c>
      <c r="D119">
        <v>0</v>
      </c>
    </row>
    <row r="120" spans="1:4" x14ac:dyDescent="0.2">
      <c r="A120" t="s">
        <v>8219</v>
      </c>
      <c r="B120">
        <v>13</v>
      </c>
      <c r="C120" t="s">
        <v>8221</v>
      </c>
      <c r="D120">
        <v>0</v>
      </c>
    </row>
    <row r="121" spans="1:4" x14ac:dyDescent="0.2">
      <c r="A121" t="s">
        <v>8219</v>
      </c>
      <c r="B121">
        <v>13</v>
      </c>
      <c r="C121" t="s">
        <v>8221</v>
      </c>
      <c r="D121">
        <v>0</v>
      </c>
    </row>
    <row r="122" spans="1:4" x14ac:dyDescent="0.2">
      <c r="A122" t="s">
        <v>8219</v>
      </c>
      <c r="B122">
        <v>13</v>
      </c>
      <c r="C122" t="s">
        <v>8221</v>
      </c>
      <c r="D122">
        <v>0</v>
      </c>
    </row>
    <row r="123" spans="1:4" x14ac:dyDescent="0.2">
      <c r="A123" t="s">
        <v>8219</v>
      </c>
      <c r="B123">
        <v>13</v>
      </c>
      <c r="C123" t="s">
        <v>8221</v>
      </c>
      <c r="D123">
        <v>0</v>
      </c>
    </row>
    <row r="124" spans="1:4" x14ac:dyDescent="0.2">
      <c r="A124" t="s">
        <v>8219</v>
      </c>
      <c r="B124">
        <v>13</v>
      </c>
      <c r="C124" t="s">
        <v>8221</v>
      </c>
      <c r="D124">
        <v>0</v>
      </c>
    </row>
    <row r="125" spans="1:4" x14ac:dyDescent="0.2">
      <c r="A125" t="s">
        <v>8219</v>
      </c>
      <c r="B125">
        <v>13</v>
      </c>
      <c r="C125" t="s">
        <v>8221</v>
      </c>
      <c r="D125">
        <v>0</v>
      </c>
    </row>
    <row r="126" spans="1:4" x14ac:dyDescent="0.2">
      <c r="A126" t="s">
        <v>8219</v>
      </c>
      <c r="B126">
        <v>13</v>
      </c>
      <c r="C126" t="s">
        <v>8221</v>
      </c>
      <c r="D126">
        <v>0</v>
      </c>
    </row>
    <row r="127" spans="1:4" x14ac:dyDescent="0.2">
      <c r="A127" t="s">
        <v>8219</v>
      </c>
      <c r="B127">
        <v>13</v>
      </c>
      <c r="C127" t="s">
        <v>8221</v>
      </c>
      <c r="D127">
        <v>0</v>
      </c>
    </row>
    <row r="128" spans="1:4" x14ac:dyDescent="0.2">
      <c r="A128" t="s">
        <v>8219</v>
      </c>
      <c r="B128">
        <v>13</v>
      </c>
      <c r="C128" t="s">
        <v>8221</v>
      </c>
      <c r="D128">
        <v>0</v>
      </c>
    </row>
    <row r="129" spans="1:4" x14ac:dyDescent="0.2">
      <c r="A129" t="s">
        <v>8219</v>
      </c>
      <c r="B129">
        <v>13</v>
      </c>
      <c r="C129" t="s">
        <v>8221</v>
      </c>
      <c r="D129">
        <v>0</v>
      </c>
    </row>
    <row r="130" spans="1:4" x14ac:dyDescent="0.2">
      <c r="A130" t="s">
        <v>8219</v>
      </c>
      <c r="B130">
        <v>13</v>
      </c>
      <c r="C130" t="s">
        <v>8221</v>
      </c>
      <c r="D130">
        <v>0</v>
      </c>
    </row>
    <row r="131" spans="1:4" x14ac:dyDescent="0.2">
      <c r="A131" t="s">
        <v>8219</v>
      </c>
      <c r="B131">
        <v>13</v>
      </c>
      <c r="C131" t="s">
        <v>8221</v>
      </c>
      <c r="D131">
        <v>0</v>
      </c>
    </row>
    <row r="132" spans="1:4" x14ac:dyDescent="0.2">
      <c r="A132" t="s">
        <v>8219</v>
      </c>
      <c r="B132">
        <v>13</v>
      </c>
      <c r="C132" t="s">
        <v>8221</v>
      </c>
      <c r="D132">
        <v>0</v>
      </c>
    </row>
    <row r="133" spans="1:4" x14ac:dyDescent="0.2">
      <c r="A133" t="s">
        <v>8219</v>
      </c>
      <c r="B133">
        <v>13</v>
      </c>
      <c r="C133" t="s">
        <v>8221</v>
      </c>
      <c r="D133">
        <v>0</v>
      </c>
    </row>
    <row r="134" spans="1:4" x14ac:dyDescent="0.2">
      <c r="A134" t="s">
        <v>8219</v>
      </c>
      <c r="B134">
        <v>14</v>
      </c>
      <c r="C134" t="s">
        <v>8221</v>
      </c>
      <c r="D134">
        <v>0</v>
      </c>
    </row>
    <row r="135" spans="1:4" x14ac:dyDescent="0.2">
      <c r="A135" t="s">
        <v>8219</v>
      </c>
      <c r="B135">
        <v>14</v>
      </c>
      <c r="C135" t="s">
        <v>8221</v>
      </c>
      <c r="D135">
        <v>0</v>
      </c>
    </row>
    <row r="136" spans="1:4" x14ac:dyDescent="0.2">
      <c r="A136" t="s">
        <v>8219</v>
      </c>
      <c r="B136">
        <v>14</v>
      </c>
      <c r="C136" t="s">
        <v>8221</v>
      </c>
      <c r="D136">
        <v>0</v>
      </c>
    </row>
    <row r="137" spans="1:4" x14ac:dyDescent="0.2">
      <c r="A137" t="s">
        <v>8219</v>
      </c>
      <c r="B137">
        <v>14</v>
      </c>
      <c r="C137" t="s">
        <v>8221</v>
      </c>
      <c r="D137">
        <v>0</v>
      </c>
    </row>
    <row r="138" spans="1:4" x14ac:dyDescent="0.2">
      <c r="A138" t="s">
        <v>8219</v>
      </c>
      <c r="B138">
        <v>14</v>
      </c>
      <c r="C138" t="s">
        <v>8221</v>
      </c>
      <c r="D138">
        <v>0</v>
      </c>
    </row>
    <row r="139" spans="1:4" x14ac:dyDescent="0.2">
      <c r="A139" t="s">
        <v>8219</v>
      </c>
      <c r="B139">
        <v>14</v>
      </c>
      <c r="C139" t="s">
        <v>8221</v>
      </c>
      <c r="D139">
        <v>0</v>
      </c>
    </row>
    <row r="140" spans="1:4" x14ac:dyDescent="0.2">
      <c r="A140" t="s">
        <v>8219</v>
      </c>
      <c r="B140">
        <v>14</v>
      </c>
      <c r="C140" t="s">
        <v>8221</v>
      </c>
      <c r="D140">
        <v>0</v>
      </c>
    </row>
    <row r="141" spans="1:4" x14ac:dyDescent="0.2">
      <c r="A141" t="s">
        <v>8219</v>
      </c>
      <c r="B141">
        <v>14</v>
      </c>
      <c r="C141" t="s">
        <v>8221</v>
      </c>
      <c r="D141">
        <v>0</v>
      </c>
    </row>
    <row r="142" spans="1:4" x14ac:dyDescent="0.2">
      <c r="A142" t="s">
        <v>8219</v>
      </c>
      <c r="B142">
        <v>14</v>
      </c>
      <c r="C142" t="s">
        <v>8221</v>
      </c>
      <c r="D142">
        <v>0</v>
      </c>
    </row>
    <row r="143" spans="1:4" x14ac:dyDescent="0.2">
      <c r="A143" t="s">
        <v>8219</v>
      </c>
      <c r="B143">
        <v>14</v>
      </c>
      <c r="C143" t="s">
        <v>8221</v>
      </c>
      <c r="D143">
        <v>0</v>
      </c>
    </row>
    <row r="144" spans="1:4" x14ac:dyDescent="0.2">
      <c r="A144" t="s">
        <v>8219</v>
      </c>
      <c r="B144">
        <v>14</v>
      </c>
      <c r="C144" t="s">
        <v>8221</v>
      </c>
      <c r="D144">
        <v>0</v>
      </c>
    </row>
    <row r="145" spans="1:4" x14ac:dyDescent="0.2">
      <c r="A145" t="s">
        <v>8219</v>
      </c>
      <c r="B145">
        <v>14</v>
      </c>
      <c r="C145" t="s">
        <v>8221</v>
      </c>
      <c r="D145">
        <v>0</v>
      </c>
    </row>
    <row r="146" spans="1:4" x14ac:dyDescent="0.2">
      <c r="A146" t="s">
        <v>8219</v>
      </c>
      <c r="B146">
        <v>14</v>
      </c>
      <c r="C146" t="s">
        <v>8221</v>
      </c>
      <c r="D146">
        <v>0</v>
      </c>
    </row>
    <row r="147" spans="1:4" x14ac:dyDescent="0.2">
      <c r="A147" t="s">
        <v>8219</v>
      </c>
      <c r="B147">
        <v>14</v>
      </c>
      <c r="C147" t="s">
        <v>8221</v>
      </c>
      <c r="D147">
        <v>0</v>
      </c>
    </row>
    <row r="148" spans="1:4" x14ac:dyDescent="0.2">
      <c r="A148" t="s">
        <v>8219</v>
      </c>
      <c r="B148">
        <v>14</v>
      </c>
      <c r="C148" t="s">
        <v>8221</v>
      </c>
      <c r="D148">
        <v>0</v>
      </c>
    </row>
    <row r="149" spans="1:4" x14ac:dyDescent="0.2">
      <c r="A149" t="s">
        <v>8219</v>
      </c>
      <c r="B149">
        <v>14</v>
      </c>
      <c r="C149" t="s">
        <v>8221</v>
      </c>
      <c r="D149">
        <v>0</v>
      </c>
    </row>
    <row r="150" spans="1:4" x14ac:dyDescent="0.2">
      <c r="A150" t="s">
        <v>8219</v>
      </c>
      <c r="B150">
        <v>14</v>
      </c>
      <c r="C150" t="s">
        <v>8221</v>
      </c>
      <c r="D150">
        <v>0</v>
      </c>
    </row>
    <row r="151" spans="1:4" x14ac:dyDescent="0.2">
      <c r="A151" t="s">
        <v>8219</v>
      </c>
      <c r="B151">
        <v>14</v>
      </c>
      <c r="C151" t="s">
        <v>8221</v>
      </c>
      <c r="D151">
        <v>0</v>
      </c>
    </row>
    <row r="152" spans="1:4" x14ac:dyDescent="0.2">
      <c r="A152" t="s">
        <v>8219</v>
      </c>
      <c r="B152">
        <v>14</v>
      </c>
      <c r="C152" t="s">
        <v>8221</v>
      </c>
      <c r="D152">
        <v>0</v>
      </c>
    </row>
    <row r="153" spans="1:4" x14ac:dyDescent="0.2">
      <c r="A153" t="s">
        <v>8219</v>
      </c>
      <c r="B153">
        <v>14</v>
      </c>
      <c r="C153" t="s">
        <v>8221</v>
      </c>
      <c r="D153">
        <v>0</v>
      </c>
    </row>
    <row r="154" spans="1:4" x14ac:dyDescent="0.2">
      <c r="A154" t="s">
        <v>8219</v>
      </c>
      <c r="B154">
        <v>14</v>
      </c>
      <c r="C154" t="s">
        <v>8221</v>
      </c>
      <c r="D154">
        <v>0</v>
      </c>
    </row>
    <row r="155" spans="1:4" x14ac:dyDescent="0.2">
      <c r="A155" t="s">
        <v>8219</v>
      </c>
      <c r="B155">
        <v>14</v>
      </c>
      <c r="C155" t="s">
        <v>8221</v>
      </c>
      <c r="D155">
        <v>0</v>
      </c>
    </row>
    <row r="156" spans="1:4" x14ac:dyDescent="0.2">
      <c r="A156" t="s">
        <v>8219</v>
      </c>
      <c r="B156">
        <v>14</v>
      </c>
      <c r="C156" t="s">
        <v>8221</v>
      </c>
      <c r="D156">
        <v>0</v>
      </c>
    </row>
    <row r="157" spans="1:4" x14ac:dyDescent="0.2">
      <c r="A157" t="s">
        <v>8219</v>
      </c>
      <c r="B157">
        <v>14</v>
      </c>
      <c r="C157" t="s">
        <v>8221</v>
      </c>
      <c r="D157">
        <v>0</v>
      </c>
    </row>
    <row r="158" spans="1:4" x14ac:dyDescent="0.2">
      <c r="A158" t="s">
        <v>8219</v>
      </c>
      <c r="B158">
        <v>14</v>
      </c>
      <c r="C158" t="s">
        <v>8221</v>
      </c>
      <c r="D158">
        <v>0</v>
      </c>
    </row>
    <row r="159" spans="1:4" x14ac:dyDescent="0.2">
      <c r="A159" t="s">
        <v>8219</v>
      </c>
      <c r="B159">
        <v>14</v>
      </c>
      <c r="C159" t="s">
        <v>8221</v>
      </c>
      <c r="D159">
        <v>0</v>
      </c>
    </row>
    <row r="160" spans="1:4" x14ac:dyDescent="0.2">
      <c r="A160" t="s">
        <v>8219</v>
      </c>
      <c r="B160">
        <v>14</v>
      </c>
      <c r="C160" t="s">
        <v>8221</v>
      </c>
      <c r="D160">
        <v>0</v>
      </c>
    </row>
    <row r="161" spans="1:4" x14ac:dyDescent="0.2">
      <c r="A161" t="s">
        <v>8219</v>
      </c>
      <c r="B161">
        <v>14</v>
      </c>
      <c r="C161" t="s">
        <v>8221</v>
      </c>
      <c r="D161">
        <v>0</v>
      </c>
    </row>
    <row r="162" spans="1:4" x14ac:dyDescent="0.2">
      <c r="A162" t="s">
        <v>8219</v>
      </c>
      <c r="B162">
        <v>14</v>
      </c>
      <c r="C162" t="s">
        <v>8221</v>
      </c>
      <c r="D162">
        <v>0</v>
      </c>
    </row>
    <row r="163" spans="1:4" x14ac:dyDescent="0.2">
      <c r="A163" t="s">
        <v>8219</v>
      </c>
      <c r="B163">
        <v>14</v>
      </c>
      <c r="C163" t="s">
        <v>8221</v>
      </c>
      <c r="D163">
        <v>0</v>
      </c>
    </row>
    <row r="164" spans="1:4" x14ac:dyDescent="0.2">
      <c r="A164" t="s">
        <v>8219</v>
      </c>
      <c r="B164">
        <v>14</v>
      </c>
      <c r="C164" t="s">
        <v>8221</v>
      </c>
      <c r="D164">
        <v>0</v>
      </c>
    </row>
    <row r="165" spans="1:4" x14ac:dyDescent="0.2">
      <c r="A165" t="s">
        <v>8219</v>
      </c>
      <c r="B165">
        <v>15</v>
      </c>
      <c r="C165" t="s">
        <v>8221</v>
      </c>
      <c r="D165">
        <v>0</v>
      </c>
    </row>
    <row r="166" spans="1:4" x14ac:dyDescent="0.2">
      <c r="A166" t="s">
        <v>8219</v>
      </c>
      <c r="B166">
        <v>15</v>
      </c>
      <c r="C166" t="s">
        <v>8221</v>
      </c>
      <c r="D166">
        <v>0</v>
      </c>
    </row>
    <row r="167" spans="1:4" x14ac:dyDescent="0.2">
      <c r="A167" t="s">
        <v>8219</v>
      </c>
      <c r="B167">
        <v>15</v>
      </c>
      <c r="C167" t="s">
        <v>8221</v>
      </c>
      <c r="D167">
        <v>0</v>
      </c>
    </row>
    <row r="168" spans="1:4" x14ac:dyDescent="0.2">
      <c r="A168" t="s">
        <v>8219</v>
      </c>
      <c r="B168">
        <v>15</v>
      </c>
      <c r="C168" t="s">
        <v>8221</v>
      </c>
      <c r="D168">
        <v>0</v>
      </c>
    </row>
    <row r="169" spans="1:4" x14ac:dyDescent="0.2">
      <c r="A169" t="s">
        <v>8219</v>
      </c>
      <c r="B169">
        <v>15</v>
      </c>
      <c r="C169" t="s">
        <v>8221</v>
      </c>
      <c r="D169">
        <v>0</v>
      </c>
    </row>
    <row r="170" spans="1:4" x14ac:dyDescent="0.2">
      <c r="A170" t="s">
        <v>8219</v>
      </c>
      <c r="B170">
        <v>15</v>
      </c>
      <c r="C170" t="s">
        <v>8221</v>
      </c>
      <c r="D170">
        <v>0</v>
      </c>
    </row>
    <row r="171" spans="1:4" x14ac:dyDescent="0.2">
      <c r="A171" t="s">
        <v>8219</v>
      </c>
      <c r="B171">
        <v>15</v>
      </c>
      <c r="C171" t="s">
        <v>8221</v>
      </c>
      <c r="D171">
        <v>0</v>
      </c>
    </row>
    <row r="172" spans="1:4" x14ac:dyDescent="0.2">
      <c r="A172" t="s">
        <v>8219</v>
      </c>
      <c r="B172">
        <v>15</v>
      </c>
      <c r="C172" t="s">
        <v>8221</v>
      </c>
      <c r="D172">
        <v>0</v>
      </c>
    </row>
    <row r="173" spans="1:4" x14ac:dyDescent="0.2">
      <c r="A173" t="s">
        <v>8219</v>
      </c>
      <c r="B173">
        <v>15</v>
      </c>
      <c r="C173" t="s">
        <v>8221</v>
      </c>
      <c r="D173">
        <v>0</v>
      </c>
    </row>
    <row r="174" spans="1:4" x14ac:dyDescent="0.2">
      <c r="A174" t="s">
        <v>8219</v>
      </c>
      <c r="B174">
        <v>15</v>
      </c>
      <c r="C174" t="s">
        <v>8221</v>
      </c>
      <c r="D174">
        <v>0</v>
      </c>
    </row>
    <row r="175" spans="1:4" x14ac:dyDescent="0.2">
      <c r="A175" t="s">
        <v>8219</v>
      </c>
      <c r="B175">
        <v>15</v>
      </c>
      <c r="C175" t="s">
        <v>8221</v>
      </c>
      <c r="D175">
        <v>0</v>
      </c>
    </row>
    <row r="176" spans="1:4" x14ac:dyDescent="0.2">
      <c r="A176" t="s">
        <v>8219</v>
      </c>
      <c r="B176">
        <v>15</v>
      </c>
      <c r="C176" t="s">
        <v>8221</v>
      </c>
      <c r="D176">
        <v>0</v>
      </c>
    </row>
    <row r="177" spans="1:4" x14ac:dyDescent="0.2">
      <c r="A177" t="s">
        <v>8219</v>
      </c>
      <c r="B177">
        <v>15</v>
      </c>
      <c r="C177" t="s">
        <v>8221</v>
      </c>
      <c r="D177">
        <v>0</v>
      </c>
    </row>
    <row r="178" spans="1:4" x14ac:dyDescent="0.2">
      <c r="A178" t="s">
        <v>8219</v>
      </c>
      <c r="B178">
        <v>15</v>
      </c>
      <c r="C178" t="s">
        <v>8221</v>
      </c>
      <c r="D178">
        <v>0</v>
      </c>
    </row>
    <row r="179" spans="1:4" x14ac:dyDescent="0.2">
      <c r="A179" t="s">
        <v>8219</v>
      </c>
      <c r="B179">
        <v>15</v>
      </c>
      <c r="C179" t="s">
        <v>8221</v>
      </c>
      <c r="D179">
        <v>0</v>
      </c>
    </row>
    <row r="180" spans="1:4" x14ac:dyDescent="0.2">
      <c r="A180" t="s">
        <v>8219</v>
      </c>
      <c r="B180">
        <v>15</v>
      </c>
      <c r="C180" t="s">
        <v>8221</v>
      </c>
      <c r="D180">
        <v>0</v>
      </c>
    </row>
    <row r="181" spans="1:4" x14ac:dyDescent="0.2">
      <c r="A181" t="s">
        <v>8219</v>
      </c>
      <c r="B181">
        <v>15</v>
      </c>
      <c r="C181" t="s">
        <v>8221</v>
      </c>
      <c r="D181">
        <v>0</v>
      </c>
    </row>
    <row r="182" spans="1:4" x14ac:dyDescent="0.2">
      <c r="A182" t="s">
        <v>8219</v>
      </c>
      <c r="B182">
        <v>15</v>
      </c>
      <c r="C182" t="s">
        <v>8221</v>
      </c>
      <c r="D182">
        <v>0</v>
      </c>
    </row>
    <row r="183" spans="1:4" x14ac:dyDescent="0.2">
      <c r="A183" t="s">
        <v>8219</v>
      </c>
      <c r="B183">
        <v>15</v>
      </c>
      <c r="C183" t="s">
        <v>8221</v>
      </c>
      <c r="D183">
        <v>0</v>
      </c>
    </row>
    <row r="184" spans="1:4" x14ac:dyDescent="0.2">
      <c r="A184" t="s">
        <v>8219</v>
      </c>
      <c r="B184">
        <v>15</v>
      </c>
      <c r="C184" t="s">
        <v>8221</v>
      </c>
      <c r="D184">
        <v>0</v>
      </c>
    </row>
    <row r="185" spans="1:4" x14ac:dyDescent="0.2">
      <c r="A185" t="s">
        <v>8219</v>
      </c>
      <c r="B185">
        <v>15</v>
      </c>
      <c r="C185" t="s">
        <v>8221</v>
      </c>
      <c r="D185">
        <v>0</v>
      </c>
    </row>
    <row r="186" spans="1:4" x14ac:dyDescent="0.2">
      <c r="A186" t="s">
        <v>8219</v>
      </c>
      <c r="B186">
        <v>15</v>
      </c>
      <c r="C186" t="s">
        <v>8221</v>
      </c>
      <c r="D186">
        <v>0</v>
      </c>
    </row>
    <row r="187" spans="1:4" x14ac:dyDescent="0.2">
      <c r="A187" t="s">
        <v>8219</v>
      </c>
      <c r="B187">
        <v>15</v>
      </c>
      <c r="C187" t="s">
        <v>8221</v>
      </c>
      <c r="D187">
        <v>0</v>
      </c>
    </row>
    <row r="188" spans="1:4" x14ac:dyDescent="0.2">
      <c r="A188" t="s">
        <v>8219</v>
      </c>
      <c r="B188">
        <v>15</v>
      </c>
      <c r="C188" t="s">
        <v>8221</v>
      </c>
      <c r="D188">
        <v>0</v>
      </c>
    </row>
    <row r="189" spans="1:4" x14ac:dyDescent="0.2">
      <c r="A189" t="s">
        <v>8219</v>
      </c>
      <c r="B189">
        <v>15</v>
      </c>
      <c r="C189" t="s">
        <v>8221</v>
      </c>
      <c r="D189">
        <v>0</v>
      </c>
    </row>
    <row r="190" spans="1:4" x14ac:dyDescent="0.2">
      <c r="A190" t="s">
        <v>8219</v>
      </c>
      <c r="B190">
        <v>15</v>
      </c>
      <c r="C190" t="s">
        <v>8221</v>
      </c>
      <c r="D190">
        <v>0</v>
      </c>
    </row>
    <row r="191" spans="1:4" x14ac:dyDescent="0.2">
      <c r="A191" t="s">
        <v>8219</v>
      </c>
      <c r="B191">
        <v>16</v>
      </c>
      <c r="C191" t="s">
        <v>8221</v>
      </c>
      <c r="D191">
        <v>0</v>
      </c>
    </row>
    <row r="192" spans="1:4" x14ac:dyDescent="0.2">
      <c r="A192" t="s">
        <v>8219</v>
      </c>
      <c r="B192">
        <v>16</v>
      </c>
      <c r="C192" t="s">
        <v>8221</v>
      </c>
      <c r="D192">
        <v>0</v>
      </c>
    </row>
    <row r="193" spans="1:4" x14ac:dyDescent="0.2">
      <c r="A193" t="s">
        <v>8219</v>
      </c>
      <c r="B193">
        <v>16</v>
      </c>
      <c r="C193" t="s">
        <v>8221</v>
      </c>
      <c r="D193">
        <v>0</v>
      </c>
    </row>
    <row r="194" spans="1:4" x14ac:dyDescent="0.2">
      <c r="A194" t="s">
        <v>8219</v>
      </c>
      <c r="B194">
        <v>16</v>
      </c>
      <c r="C194" t="s">
        <v>8221</v>
      </c>
      <c r="D194">
        <v>0</v>
      </c>
    </row>
    <row r="195" spans="1:4" x14ac:dyDescent="0.2">
      <c r="A195" t="s">
        <v>8219</v>
      </c>
      <c r="B195">
        <v>16</v>
      </c>
      <c r="C195" t="s">
        <v>8221</v>
      </c>
      <c r="D195">
        <v>0</v>
      </c>
    </row>
    <row r="196" spans="1:4" x14ac:dyDescent="0.2">
      <c r="A196" t="s">
        <v>8219</v>
      </c>
      <c r="B196">
        <v>16</v>
      </c>
      <c r="C196" t="s">
        <v>8221</v>
      </c>
      <c r="D196">
        <v>0</v>
      </c>
    </row>
    <row r="197" spans="1:4" x14ac:dyDescent="0.2">
      <c r="A197" t="s">
        <v>8219</v>
      </c>
      <c r="B197">
        <v>16</v>
      </c>
      <c r="C197" t="s">
        <v>8221</v>
      </c>
      <c r="D197">
        <v>0</v>
      </c>
    </row>
    <row r="198" spans="1:4" x14ac:dyDescent="0.2">
      <c r="A198" t="s">
        <v>8219</v>
      </c>
      <c r="B198">
        <v>16</v>
      </c>
      <c r="C198" t="s">
        <v>8221</v>
      </c>
      <c r="D198">
        <v>0</v>
      </c>
    </row>
    <row r="199" spans="1:4" x14ac:dyDescent="0.2">
      <c r="A199" t="s">
        <v>8219</v>
      </c>
      <c r="B199">
        <v>16</v>
      </c>
      <c r="C199" t="s">
        <v>8221</v>
      </c>
      <c r="D199">
        <v>0</v>
      </c>
    </row>
    <row r="200" spans="1:4" x14ac:dyDescent="0.2">
      <c r="A200" t="s">
        <v>8219</v>
      </c>
      <c r="B200">
        <v>16</v>
      </c>
      <c r="C200" t="s">
        <v>8221</v>
      </c>
      <c r="D200">
        <v>0</v>
      </c>
    </row>
    <row r="201" spans="1:4" x14ac:dyDescent="0.2">
      <c r="A201" t="s">
        <v>8219</v>
      </c>
      <c r="B201">
        <v>16</v>
      </c>
      <c r="C201" t="s">
        <v>8221</v>
      </c>
      <c r="D201">
        <v>0</v>
      </c>
    </row>
    <row r="202" spans="1:4" x14ac:dyDescent="0.2">
      <c r="A202" t="s">
        <v>8219</v>
      </c>
      <c r="B202">
        <v>16</v>
      </c>
      <c r="C202" t="s">
        <v>8221</v>
      </c>
      <c r="D202">
        <v>0</v>
      </c>
    </row>
    <row r="203" spans="1:4" x14ac:dyDescent="0.2">
      <c r="A203" t="s">
        <v>8219</v>
      </c>
      <c r="B203">
        <v>16</v>
      </c>
      <c r="C203" t="s">
        <v>8221</v>
      </c>
      <c r="D203">
        <v>0</v>
      </c>
    </row>
    <row r="204" spans="1:4" x14ac:dyDescent="0.2">
      <c r="A204" t="s">
        <v>8219</v>
      </c>
      <c r="B204">
        <v>17</v>
      </c>
      <c r="C204" t="s">
        <v>8221</v>
      </c>
      <c r="D204">
        <v>0</v>
      </c>
    </row>
    <row r="205" spans="1:4" x14ac:dyDescent="0.2">
      <c r="A205" t="s">
        <v>8219</v>
      </c>
      <c r="B205">
        <v>17</v>
      </c>
      <c r="C205" t="s">
        <v>8221</v>
      </c>
      <c r="D205">
        <v>0</v>
      </c>
    </row>
    <row r="206" spans="1:4" x14ac:dyDescent="0.2">
      <c r="A206" t="s">
        <v>8219</v>
      </c>
      <c r="B206">
        <v>17</v>
      </c>
      <c r="C206" t="s">
        <v>8221</v>
      </c>
      <c r="D206">
        <v>0</v>
      </c>
    </row>
    <row r="207" spans="1:4" x14ac:dyDescent="0.2">
      <c r="A207" t="s">
        <v>8219</v>
      </c>
      <c r="B207">
        <v>17</v>
      </c>
      <c r="C207" t="s">
        <v>8221</v>
      </c>
      <c r="D207">
        <v>0</v>
      </c>
    </row>
    <row r="208" spans="1:4" x14ac:dyDescent="0.2">
      <c r="A208" t="s">
        <v>8219</v>
      </c>
      <c r="B208">
        <v>17</v>
      </c>
      <c r="C208" t="s">
        <v>8221</v>
      </c>
      <c r="D208">
        <v>0</v>
      </c>
    </row>
    <row r="209" spans="1:4" x14ac:dyDescent="0.2">
      <c r="A209" t="s">
        <v>8219</v>
      </c>
      <c r="B209">
        <v>17</v>
      </c>
      <c r="C209" t="s">
        <v>8221</v>
      </c>
      <c r="D209">
        <v>0</v>
      </c>
    </row>
    <row r="210" spans="1:4" x14ac:dyDescent="0.2">
      <c r="A210" t="s">
        <v>8219</v>
      </c>
      <c r="B210">
        <v>17</v>
      </c>
      <c r="C210" t="s">
        <v>8221</v>
      </c>
      <c r="D210">
        <v>0</v>
      </c>
    </row>
    <row r="211" spans="1:4" x14ac:dyDescent="0.2">
      <c r="A211" t="s">
        <v>8219</v>
      </c>
      <c r="B211">
        <v>17</v>
      </c>
      <c r="C211" t="s">
        <v>8221</v>
      </c>
      <c r="D211">
        <v>0</v>
      </c>
    </row>
    <row r="212" spans="1:4" x14ac:dyDescent="0.2">
      <c r="A212" t="s">
        <v>8219</v>
      </c>
      <c r="B212">
        <v>17</v>
      </c>
      <c r="C212" t="s">
        <v>8221</v>
      </c>
      <c r="D212">
        <v>0</v>
      </c>
    </row>
    <row r="213" spans="1:4" x14ac:dyDescent="0.2">
      <c r="A213" t="s">
        <v>8219</v>
      </c>
      <c r="B213">
        <v>17</v>
      </c>
      <c r="C213" t="s">
        <v>8221</v>
      </c>
      <c r="D213">
        <v>0</v>
      </c>
    </row>
    <row r="214" spans="1:4" x14ac:dyDescent="0.2">
      <c r="A214" t="s">
        <v>8219</v>
      </c>
      <c r="B214">
        <v>17</v>
      </c>
      <c r="C214" t="s">
        <v>8221</v>
      </c>
      <c r="D214">
        <v>0</v>
      </c>
    </row>
    <row r="215" spans="1:4" x14ac:dyDescent="0.2">
      <c r="A215" t="s">
        <v>8219</v>
      </c>
      <c r="B215">
        <v>17</v>
      </c>
      <c r="C215" t="s">
        <v>8221</v>
      </c>
      <c r="D215">
        <v>0</v>
      </c>
    </row>
    <row r="216" spans="1:4" x14ac:dyDescent="0.2">
      <c r="A216" t="s">
        <v>8219</v>
      </c>
      <c r="B216">
        <v>17</v>
      </c>
      <c r="C216" t="s">
        <v>8221</v>
      </c>
      <c r="D216">
        <v>0</v>
      </c>
    </row>
    <row r="217" spans="1:4" x14ac:dyDescent="0.2">
      <c r="A217" t="s">
        <v>8219</v>
      </c>
      <c r="B217">
        <v>17</v>
      </c>
      <c r="C217" t="s">
        <v>8221</v>
      </c>
      <c r="D217">
        <v>0</v>
      </c>
    </row>
    <row r="218" spans="1:4" x14ac:dyDescent="0.2">
      <c r="A218" t="s">
        <v>8219</v>
      </c>
      <c r="B218">
        <v>17</v>
      </c>
      <c r="C218" t="s">
        <v>8221</v>
      </c>
      <c r="D218">
        <v>0</v>
      </c>
    </row>
    <row r="219" spans="1:4" x14ac:dyDescent="0.2">
      <c r="A219" t="s">
        <v>8219</v>
      </c>
      <c r="B219">
        <v>17</v>
      </c>
      <c r="C219" t="s">
        <v>8221</v>
      </c>
      <c r="D219">
        <v>0</v>
      </c>
    </row>
    <row r="220" spans="1:4" x14ac:dyDescent="0.2">
      <c r="A220" t="s">
        <v>8219</v>
      </c>
      <c r="B220">
        <v>17</v>
      </c>
      <c r="C220" t="s">
        <v>8221</v>
      </c>
      <c r="D220">
        <v>0</v>
      </c>
    </row>
    <row r="221" spans="1:4" x14ac:dyDescent="0.2">
      <c r="A221" t="s">
        <v>8219</v>
      </c>
      <c r="B221">
        <v>17</v>
      </c>
      <c r="C221" t="s">
        <v>8221</v>
      </c>
      <c r="D221">
        <v>0</v>
      </c>
    </row>
    <row r="222" spans="1:4" x14ac:dyDescent="0.2">
      <c r="A222" t="s">
        <v>8219</v>
      </c>
      <c r="B222">
        <v>17</v>
      </c>
      <c r="C222" t="s">
        <v>8221</v>
      </c>
      <c r="D222">
        <v>0</v>
      </c>
    </row>
    <row r="223" spans="1:4" x14ac:dyDescent="0.2">
      <c r="A223" t="s">
        <v>8219</v>
      </c>
      <c r="B223">
        <v>17</v>
      </c>
      <c r="C223" t="s">
        <v>8221</v>
      </c>
      <c r="D223">
        <v>0</v>
      </c>
    </row>
    <row r="224" spans="1:4" x14ac:dyDescent="0.2">
      <c r="A224" t="s">
        <v>8219</v>
      </c>
      <c r="B224">
        <v>17</v>
      </c>
      <c r="C224" t="s">
        <v>8221</v>
      </c>
      <c r="D224">
        <v>0</v>
      </c>
    </row>
    <row r="225" spans="1:4" x14ac:dyDescent="0.2">
      <c r="A225" t="s">
        <v>8219</v>
      </c>
      <c r="B225">
        <v>17</v>
      </c>
      <c r="C225" t="s">
        <v>8221</v>
      </c>
      <c r="D225">
        <v>0</v>
      </c>
    </row>
    <row r="226" spans="1:4" x14ac:dyDescent="0.2">
      <c r="A226" t="s">
        <v>8219</v>
      </c>
      <c r="B226">
        <v>17</v>
      </c>
      <c r="C226" t="s">
        <v>8221</v>
      </c>
      <c r="D226">
        <v>0</v>
      </c>
    </row>
    <row r="227" spans="1:4" x14ac:dyDescent="0.2">
      <c r="A227" t="s">
        <v>8219</v>
      </c>
      <c r="B227">
        <v>17</v>
      </c>
      <c r="C227" t="s">
        <v>8221</v>
      </c>
      <c r="D227">
        <v>0</v>
      </c>
    </row>
    <row r="228" spans="1:4" x14ac:dyDescent="0.2">
      <c r="A228" t="s">
        <v>8219</v>
      </c>
      <c r="B228">
        <v>17</v>
      </c>
      <c r="C228" t="s">
        <v>8221</v>
      </c>
      <c r="D228">
        <v>0</v>
      </c>
    </row>
    <row r="229" spans="1:4" x14ac:dyDescent="0.2">
      <c r="A229" t="s">
        <v>8219</v>
      </c>
      <c r="B229">
        <v>17</v>
      </c>
      <c r="C229" t="s">
        <v>8221</v>
      </c>
      <c r="D229">
        <v>0</v>
      </c>
    </row>
    <row r="230" spans="1:4" x14ac:dyDescent="0.2">
      <c r="A230" t="s">
        <v>8219</v>
      </c>
      <c r="B230">
        <v>17</v>
      </c>
      <c r="C230" t="s">
        <v>8221</v>
      </c>
      <c r="D230">
        <v>0</v>
      </c>
    </row>
    <row r="231" spans="1:4" x14ac:dyDescent="0.2">
      <c r="A231" t="s">
        <v>8219</v>
      </c>
      <c r="B231">
        <v>17</v>
      </c>
      <c r="C231" t="s">
        <v>8221</v>
      </c>
      <c r="D231">
        <v>0</v>
      </c>
    </row>
    <row r="232" spans="1:4" x14ac:dyDescent="0.2">
      <c r="A232" t="s">
        <v>8219</v>
      </c>
      <c r="B232">
        <v>17</v>
      </c>
      <c r="C232" t="s">
        <v>8221</v>
      </c>
      <c r="D232">
        <v>0</v>
      </c>
    </row>
    <row r="233" spans="1:4" x14ac:dyDescent="0.2">
      <c r="A233" t="s">
        <v>8219</v>
      </c>
      <c r="B233">
        <v>17</v>
      </c>
      <c r="C233" t="s">
        <v>8221</v>
      </c>
      <c r="D233">
        <v>0</v>
      </c>
    </row>
    <row r="234" spans="1:4" x14ac:dyDescent="0.2">
      <c r="A234" t="s">
        <v>8219</v>
      </c>
      <c r="B234">
        <v>17</v>
      </c>
      <c r="C234" t="s">
        <v>8221</v>
      </c>
      <c r="D234">
        <v>0</v>
      </c>
    </row>
    <row r="235" spans="1:4" x14ac:dyDescent="0.2">
      <c r="A235" t="s">
        <v>8219</v>
      </c>
      <c r="B235">
        <v>17</v>
      </c>
      <c r="C235" t="s">
        <v>8221</v>
      </c>
      <c r="D235">
        <v>0</v>
      </c>
    </row>
    <row r="236" spans="1:4" x14ac:dyDescent="0.2">
      <c r="A236" t="s">
        <v>8219</v>
      </c>
      <c r="B236">
        <v>17</v>
      </c>
      <c r="C236" t="s">
        <v>8221</v>
      </c>
      <c r="D236">
        <v>0</v>
      </c>
    </row>
    <row r="237" spans="1:4" x14ac:dyDescent="0.2">
      <c r="A237" t="s">
        <v>8219</v>
      </c>
      <c r="B237">
        <v>17</v>
      </c>
      <c r="C237" t="s">
        <v>8221</v>
      </c>
      <c r="D237">
        <v>0</v>
      </c>
    </row>
    <row r="238" spans="1:4" x14ac:dyDescent="0.2">
      <c r="A238" t="s">
        <v>8219</v>
      </c>
      <c r="B238">
        <v>18</v>
      </c>
      <c r="C238" t="s">
        <v>8221</v>
      </c>
      <c r="D238">
        <v>0</v>
      </c>
    </row>
    <row r="239" spans="1:4" x14ac:dyDescent="0.2">
      <c r="A239" t="s">
        <v>8219</v>
      </c>
      <c r="B239">
        <v>18</v>
      </c>
      <c r="C239" t="s">
        <v>8221</v>
      </c>
      <c r="D239">
        <v>0</v>
      </c>
    </row>
    <row r="240" spans="1:4" x14ac:dyDescent="0.2">
      <c r="A240" t="s">
        <v>8219</v>
      </c>
      <c r="B240">
        <v>18</v>
      </c>
      <c r="C240" t="s">
        <v>8221</v>
      </c>
      <c r="D240">
        <v>0</v>
      </c>
    </row>
    <row r="241" spans="1:4" x14ac:dyDescent="0.2">
      <c r="A241" t="s">
        <v>8219</v>
      </c>
      <c r="B241">
        <v>18</v>
      </c>
      <c r="C241" t="s">
        <v>8221</v>
      </c>
      <c r="D241">
        <v>0</v>
      </c>
    </row>
    <row r="242" spans="1:4" x14ac:dyDescent="0.2">
      <c r="A242" t="s">
        <v>8219</v>
      </c>
      <c r="B242">
        <v>18</v>
      </c>
      <c r="C242" t="s">
        <v>8221</v>
      </c>
      <c r="D242">
        <v>0</v>
      </c>
    </row>
    <row r="243" spans="1:4" x14ac:dyDescent="0.2">
      <c r="A243" t="s">
        <v>8219</v>
      </c>
      <c r="B243">
        <v>18</v>
      </c>
      <c r="C243" t="s">
        <v>8221</v>
      </c>
      <c r="D243">
        <v>0</v>
      </c>
    </row>
    <row r="244" spans="1:4" x14ac:dyDescent="0.2">
      <c r="A244" t="s">
        <v>8219</v>
      </c>
      <c r="B244">
        <v>18</v>
      </c>
      <c r="C244" t="s">
        <v>8221</v>
      </c>
      <c r="D244">
        <v>0</v>
      </c>
    </row>
    <row r="245" spans="1:4" x14ac:dyDescent="0.2">
      <c r="A245" t="s">
        <v>8219</v>
      </c>
      <c r="B245">
        <v>18</v>
      </c>
      <c r="C245" t="s">
        <v>8221</v>
      </c>
      <c r="D245">
        <v>0</v>
      </c>
    </row>
    <row r="246" spans="1:4" x14ac:dyDescent="0.2">
      <c r="A246" t="s">
        <v>8219</v>
      </c>
      <c r="B246">
        <v>18</v>
      </c>
      <c r="C246" t="s">
        <v>8221</v>
      </c>
      <c r="D246">
        <v>0</v>
      </c>
    </row>
    <row r="247" spans="1:4" x14ac:dyDescent="0.2">
      <c r="A247" t="s">
        <v>8219</v>
      </c>
      <c r="B247">
        <v>18</v>
      </c>
      <c r="C247" t="s">
        <v>8221</v>
      </c>
      <c r="D247">
        <v>0</v>
      </c>
    </row>
    <row r="248" spans="1:4" x14ac:dyDescent="0.2">
      <c r="A248" t="s">
        <v>8219</v>
      </c>
      <c r="B248">
        <v>18</v>
      </c>
      <c r="C248" t="s">
        <v>8221</v>
      </c>
      <c r="D248">
        <v>0</v>
      </c>
    </row>
    <row r="249" spans="1:4" x14ac:dyDescent="0.2">
      <c r="A249" t="s">
        <v>8219</v>
      </c>
      <c r="B249">
        <v>18</v>
      </c>
      <c r="C249" t="s">
        <v>8221</v>
      </c>
      <c r="D249">
        <v>0</v>
      </c>
    </row>
    <row r="250" spans="1:4" x14ac:dyDescent="0.2">
      <c r="A250" t="s">
        <v>8219</v>
      </c>
      <c r="B250">
        <v>18</v>
      </c>
      <c r="C250" t="s">
        <v>8221</v>
      </c>
      <c r="D250">
        <v>0</v>
      </c>
    </row>
    <row r="251" spans="1:4" x14ac:dyDescent="0.2">
      <c r="A251" t="s">
        <v>8219</v>
      </c>
      <c r="B251">
        <v>18</v>
      </c>
      <c r="C251" t="s">
        <v>8221</v>
      </c>
      <c r="D251">
        <v>0</v>
      </c>
    </row>
    <row r="252" spans="1:4" x14ac:dyDescent="0.2">
      <c r="A252" t="s">
        <v>8219</v>
      </c>
      <c r="B252">
        <v>18</v>
      </c>
      <c r="C252" t="s">
        <v>8221</v>
      </c>
      <c r="D252">
        <v>0</v>
      </c>
    </row>
    <row r="253" spans="1:4" x14ac:dyDescent="0.2">
      <c r="A253" t="s">
        <v>8219</v>
      </c>
      <c r="B253">
        <v>18</v>
      </c>
      <c r="C253" t="s">
        <v>8221</v>
      </c>
      <c r="D253">
        <v>0</v>
      </c>
    </row>
    <row r="254" spans="1:4" x14ac:dyDescent="0.2">
      <c r="A254" t="s">
        <v>8219</v>
      </c>
      <c r="B254">
        <v>18</v>
      </c>
      <c r="C254" t="s">
        <v>8221</v>
      </c>
      <c r="D254">
        <v>0</v>
      </c>
    </row>
    <row r="255" spans="1:4" x14ac:dyDescent="0.2">
      <c r="A255" t="s">
        <v>8219</v>
      </c>
      <c r="B255">
        <v>18</v>
      </c>
      <c r="C255" t="s">
        <v>8221</v>
      </c>
      <c r="D255">
        <v>0</v>
      </c>
    </row>
    <row r="256" spans="1:4" x14ac:dyDescent="0.2">
      <c r="A256" t="s">
        <v>8219</v>
      </c>
      <c r="B256">
        <v>18</v>
      </c>
      <c r="C256" t="s">
        <v>8221</v>
      </c>
      <c r="D256">
        <v>0</v>
      </c>
    </row>
    <row r="257" spans="1:4" x14ac:dyDescent="0.2">
      <c r="A257" t="s">
        <v>8219</v>
      </c>
      <c r="B257">
        <v>18</v>
      </c>
      <c r="C257" t="s">
        <v>8221</v>
      </c>
      <c r="D257">
        <v>0</v>
      </c>
    </row>
    <row r="258" spans="1:4" x14ac:dyDescent="0.2">
      <c r="A258" t="s">
        <v>8219</v>
      </c>
      <c r="B258">
        <v>18</v>
      </c>
      <c r="C258" t="s">
        <v>8221</v>
      </c>
      <c r="D258">
        <v>0</v>
      </c>
    </row>
    <row r="259" spans="1:4" x14ac:dyDescent="0.2">
      <c r="A259" t="s">
        <v>8219</v>
      </c>
      <c r="B259">
        <v>19</v>
      </c>
      <c r="C259" t="s">
        <v>8221</v>
      </c>
      <c r="D259">
        <v>0</v>
      </c>
    </row>
    <row r="260" spans="1:4" x14ac:dyDescent="0.2">
      <c r="A260" t="s">
        <v>8219</v>
      </c>
      <c r="B260">
        <v>19</v>
      </c>
      <c r="C260" t="s">
        <v>8221</v>
      </c>
      <c r="D260">
        <v>0</v>
      </c>
    </row>
    <row r="261" spans="1:4" x14ac:dyDescent="0.2">
      <c r="A261" t="s">
        <v>8219</v>
      </c>
      <c r="B261">
        <v>19</v>
      </c>
      <c r="C261" t="s">
        <v>8221</v>
      </c>
      <c r="D261">
        <v>0</v>
      </c>
    </row>
    <row r="262" spans="1:4" x14ac:dyDescent="0.2">
      <c r="A262" t="s">
        <v>8219</v>
      </c>
      <c r="B262">
        <v>19</v>
      </c>
      <c r="C262" t="s">
        <v>8221</v>
      </c>
      <c r="D262">
        <v>0</v>
      </c>
    </row>
    <row r="263" spans="1:4" x14ac:dyDescent="0.2">
      <c r="A263" t="s">
        <v>8219</v>
      </c>
      <c r="B263">
        <v>19</v>
      </c>
      <c r="C263" t="s">
        <v>8221</v>
      </c>
      <c r="D263">
        <v>0</v>
      </c>
    </row>
    <row r="264" spans="1:4" x14ac:dyDescent="0.2">
      <c r="A264" t="s">
        <v>8219</v>
      </c>
      <c r="B264">
        <v>19</v>
      </c>
      <c r="C264" t="s">
        <v>8221</v>
      </c>
      <c r="D264">
        <v>0</v>
      </c>
    </row>
    <row r="265" spans="1:4" x14ac:dyDescent="0.2">
      <c r="A265" t="s">
        <v>8219</v>
      </c>
      <c r="B265">
        <v>19</v>
      </c>
      <c r="C265" t="s">
        <v>8221</v>
      </c>
      <c r="D265">
        <v>0</v>
      </c>
    </row>
    <row r="266" spans="1:4" x14ac:dyDescent="0.2">
      <c r="A266" t="s">
        <v>8219</v>
      </c>
      <c r="B266">
        <v>19</v>
      </c>
      <c r="C266" t="s">
        <v>8221</v>
      </c>
      <c r="D266">
        <v>0</v>
      </c>
    </row>
    <row r="267" spans="1:4" x14ac:dyDescent="0.2">
      <c r="A267" t="s">
        <v>8219</v>
      </c>
      <c r="B267">
        <v>19</v>
      </c>
      <c r="C267" t="s">
        <v>8221</v>
      </c>
      <c r="D267">
        <v>0</v>
      </c>
    </row>
    <row r="268" spans="1:4" x14ac:dyDescent="0.2">
      <c r="A268" t="s">
        <v>8219</v>
      </c>
      <c r="B268">
        <v>19</v>
      </c>
      <c r="C268" t="s">
        <v>8221</v>
      </c>
      <c r="D268">
        <v>0</v>
      </c>
    </row>
    <row r="269" spans="1:4" x14ac:dyDescent="0.2">
      <c r="A269" t="s">
        <v>8219</v>
      </c>
      <c r="B269">
        <v>19</v>
      </c>
      <c r="C269" t="s">
        <v>8221</v>
      </c>
      <c r="D269">
        <v>0</v>
      </c>
    </row>
    <row r="270" spans="1:4" x14ac:dyDescent="0.2">
      <c r="A270" t="s">
        <v>8219</v>
      </c>
      <c r="B270">
        <v>19</v>
      </c>
      <c r="C270" t="s">
        <v>8221</v>
      </c>
      <c r="D270">
        <v>0</v>
      </c>
    </row>
    <row r="271" spans="1:4" x14ac:dyDescent="0.2">
      <c r="A271" t="s">
        <v>8219</v>
      </c>
      <c r="B271">
        <v>19</v>
      </c>
      <c r="C271" t="s">
        <v>8221</v>
      </c>
      <c r="D271">
        <v>0</v>
      </c>
    </row>
    <row r="272" spans="1:4" x14ac:dyDescent="0.2">
      <c r="A272" t="s">
        <v>8219</v>
      </c>
      <c r="B272">
        <v>19</v>
      </c>
      <c r="C272" t="s">
        <v>8221</v>
      </c>
      <c r="D272">
        <v>0</v>
      </c>
    </row>
    <row r="273" spans="1:4" x14ac:dyDescent="0.2">
      <c r="A273" t="s">
        <v>8219</v>
      </c>
      <c r="B273">
        <v>19</v>
      </c>
      <c r="C273" t="s">
        <v>8221</v>
      </c>
      <c r="D273">
        <v>0</v>
      </c>
    </row>
    <row r="274" spans="1:4" x14ac:dyDescent="0.2">
      <c r="A274" t="s">
        <v>8219</v>
      </c>
      <c r="B274">
        <v>19</v>
      </c>
      <c r="C274" t="s">
        <v>8221</v>
      </c>
      <c r="D274">
        <v>0</v>
      </c>
    </row>
    <row r="275" spans="1:4" x14ac:dyDescent="0.2">
      <c r="A275" t="s">
        <v>8219</v>
      </c>
      <c r="B275">
        <v>19</v>
      </c>
      <c r="C275" t="s">
        <v>8221</v>
      </c>
      <c r="D275">
        <v>0</v>
      </c>
    </row>
    <row r="276" spans="1:4" x14ac:dyDescent="0.2">
      <c r="A276" t="s">
        <v>8219</v>
      </c>
      <c r="B276">
        <v>19</v>
      </c>
      <c r="C276" t="s">
        <v>8221</v>
      </c>
      <c r="D276">
        <v>0</v>
      </c>
    </row>
    <row r="277" spans="1:4" x14ac:dyDescent="0.2">
      <c r="A277" t="s">
        <v>8219</v>
      </c>
      <c r="B277">
        <v>19</v>
      </c>
      <c r="C277" t="s">
        <v>8221</v>
      </c>
      <c r="D277">
        <v>0</v>
      </c>
    </row>
    <row r="278" spans="1:4" x14ac:dyDescent="0.2">
      <c r="A278" t="s">
        <v>8219</v>
      </c>
      <c r="B278">
        <v>19</v>
      </c>
      <c r="C278" t="s">
        <v>8221</v>
      </c>
      <c r="D278">
        <v>0</v>
      </c>
    </row>
    <row r="279" spans="1:4" x14ac:dyDescent="0.2">
      <c r="A279" t="s">
        <v>8219</v>
      </c>
      <c r="B279">
        <v>19</v>
      </c>
      <c r="C279" t="s">
        <v>8221</v>
      </c>
      <c r="D279">
        <v>0</v>
      </c>
    </row>
    <row r="280" spans="1:4" x14ac:dyDescent="0.2">
      <c r="A280" t="s">
        <v>8219</v>
      </c>
      <c r="B280">
        <v>19</v>
      </c>
      <c r="C280" t="s">
        <v>8221</v>
      </c>
      <c r="D280">
        <v>0</v>
      </c>
    </row>
    <row r="281" spans="1:4" x14ac:dyDescent="0.2">
      <c r="A281" t="s">
        <v>8219</v>
      </c>
      <c r="B281">
        <v>19</v>
      </c>
      <c r="C281" t="s">
        <v>8221</v>
      </c>
      <c r="D281">
        <v>0</v>
      </c>
    </row>
    <row r="282" spans="1:4" x14ac:dyDescent="0.2">
      <c r="A282" t="s">
        <v>8219</v>
      </c>
      <c r="B282">
        <v>19</v>
      </c>
      <c r="C282" t="s">
        <v>8221</v>
      </c>
      <c r="D282">
        <v>0</v>
      </c>
    </row>
    <row r="283" spans="1:4" x14ac:dyDescent="0.2">
      <c r="A283" t="s">
        <v>8219</v>
      </c>
      <c r="B283">
        <v>19</v>
      </c>
      <c r="C283" t="s">
        <v>8221</v>
      </c>
      <c r="D283">
        <v>0</v>
      </c>
    </row>
    <row r="284" spans="1:4" x14ac:dyDescent="0.2">
      <c r="A284" t="s">
        <v>8219</v>
      </c>
      <c r="B284">
        <v>20</v>
      </c>
      <c r="C284" t="s">
        <v>8221</v>
      </c>
      <c r="D284">
        <v>0</v>
      </c>
    </row>
    <row r="285" spans="1:4" x14ac:dyDescent="0.2">
      <c r="A285" t="s">
        <v>8219</v>
      </c>
      <c r="B285">
        <v>20</v>
      </c>
      <c r="C285" t="s">
        <v>8221</v>
      </c>
      <c r="D285">
        <v>0</v>
      </c>
    </row>
    <row r="286" spans="1:4" x14ac:dyDescent="0.2">
      <c r="A286" t="s">
        <v>8219</v>
      </c>
      <c r="B286">
        <v>20</v>
      </c>
      <c r="C286" t="s">
        <v>8221</v>
      </c>
      <c r="D286">
        <v>0</v>
      </c>
    </row>
    <row r="287" spans="1:4" x14ac:dyDescent="0.2">
      <c r="A287" t="s">
        <v>8219</v>
      </c>
      <c r="B287">
        <v>20</v>
      </c>
      <c r="C287" t="s">
        <v>8221</v>
      </c>
      <c r="D287">
        <v>0</v>
      </c>
    </row>
    <row r="288" spans="1:4" x14ac:dyDescent="0.2">
      <c r="A288" t="s">
        <v>8219</v>
      </c>
      <c r="B288">
        <v>20</v>
      </c>
      <c r="C288" t="s">
        <v>8221</v>
      </c>
      <c r="D288">
        <v>0</v>
      </c>
    </row>
    <row r="289" spans="1:4" x14ac:dyDescent="0.2">
      <c r="A289" t="s">
        <v>8219</v>
      </c>
      <c r="B289">
        <v>20</v>
      </c>
      <c r="C289" t="s">
        <v>8221</v>
      </c>
      <c r="D289">
        <v>1</v>
      </c>
    </row>
    <row r="290" spans="1:4" x14ac:dyDescent="0.2">
      <c r="A290" t="s">
        <v>8219</v>
      </c>
      <c r="B290">
        <v>20</v>
      </c>
      <c r="C290" t="s">
        <v>8221</v>
      </c>
      <c r="D290">
        <v>1</v>
      </c>
    </row>
    <row r="291" spans="1:4" x14ac:dyDescent="0.2">
      <c r="A291" t="s">
        <v>8219</v>
      </c>
      <c r="B291">
        <v>20</v>
      </c>
      <c r="C291" t="s">
        <v>8221</v>
      </c>
      <c r="D291">
        <v>1</v>
      </c>
    </row>
    <row r="292" spans="1:4" x14ac:dyDescent="0.2">
      <c r="A292" t="s">
        <v>8219</v>
      </c>
      <c r="B292">
        <v>20</v>
      </c>
      <c r="C292" t="s">
        <v>8221</v>
      </c>
      <c r="D292">
        <v>1</v>
      </c>
    </row>
    <row r="293" spans="1:4" x14ac:dyDescent="0.2">
      <c r="A293" t="s">
        <v>8219</v>
      </c>
      <c r="B293">
        <v>20</v>
      </c>
      <c r="C293" t="s">
        <v>8221</v>
      </c>
      <c r="D293">
        <v>1</v>
      </c>
    </row>
    <row r="294" spans="1:4" x14ac:dyDescent="0.2">
      <c r="A294" t="s">
        <v>8219</v>
      </c>
      <c r="B294">
        <v>20</v>
      </c>
      <c r="C294" t="s">
        <v>8221</v>
      </c>
      <c r="D294">
        <v>1</v>
      </c>
    </row>
    <row r="295" spans="1:4" x14ac:dyDescent="0.2">
      <c r="A295" t="s">
        <v>8219</v>
      </c>
      <c r="B295">
        <v>20</v>
      </c>
      <c r="C295" t="s">
        <v>8221</v>
      </c>
      <c r="D295">
        <v>1</v>
      </c>
    </row>
    <row r="296" spans="1:4" x14ac:dyDescent="0.2">
      <c r="A296" t="s">
        <v>8219</v>
      </c>
      <c r="B296">
        <v>20</v>
      </c>
      <c r="C296" t="s">
        <v>8221</v>
      </c>
      <c r="D296">
        <v>1</v>
      </c>
    </row>
    <row r="297" spans="1:4" x14ac:dyDescent="0.2">
      <c r="A297" t="s">
        <v>8219</v>
      </c>
      <c r="B297">
        <v>20</v>
      </c>
      <c r="C297" t="s">
        <v>8221</v>
      </c>
      <c r="D297">
        <v>1</v>
      </c>
    </row>
    <row r="298" spans="1:4" x14ac:dyDescent="0.2">
      <c r="A298" t="s">
        <v>8219</v>
      </c>
      <c r="B298">
        <v>20</v>
      </c>
      <c r="C298" t="s">
        <v>8221</v>
      </c>
      <c r="D298">
        <v>1</v>
      </c>
    </row>
    <row r="299" spans="1:4" x14ac:dyDescent="0.2">
      <c r="A299" t="s">
        <v>8219</v>
      </c>
      <c r="B299">
        <v>20</v>
      </c>
      <c r="C299" t="s">
        <v>8221</v>
      </c>
      <c r="D299">
        <v>1</v>
      </c>
    </row>
    <row r="300" spans="1:4" x14ac:dyDescent="0.2">
      <c r="A300" t="s">
        <v>8219</v>
      </c>
      <c r="B300">
        <v>20</v>
      </c>
      <c r="C300" t="s">
        <v>8221</v>
      </c>
      <c r="D300">
        <v>1</v>
      </c>
    </row>
    <row r="301" spans="1:4" x14ac:dyDescent="0.2">
      <c r="A301" t="s">
        <v>8219</v>
      </c>
      <c r="B301">
        <v>20</v>
      </c>
      <c r="C301" t="s">
        <v>8221</v>
      </c>
      <c r="D301">
        <v>1</v>
      </c>
    </row>
    <row r="302" spans="1:4" x14ac:dyDescent="0.2">
      <c r="A302" t="s">
        <v>8219</v>
      </c>
      <c r="B302">
        <v>20</v>
      </c>
      <c r="C302" t="s">
        <v>8221</v>
      </c>
      <c r="D302">
        <v>1</v>
      </c>
    </row>
    <row r="303" spans="1:4" x14ac:dyDescent="0.2">
      <c r="A303" t="s">
        <v>8219</v>
      </c>
      <c r="B303">
        <v>20</v>
      </c>
      <c r="C303" t="s">
        <v>8221</v>
      </c>
      <c r="D303">
        <v>1</v>
      </c>
    </row>
    <row r="304" spans="1:4" x14ac:dyDescent="0.2">
      <c r="A304" t="s">
        <v>8219</v>
      </c>
      <c r="B304">
        <v>20</v>
      </c>
      <c r="C304" t="s">
        <v>8221</v>
      </c>
      <c r="D304">
        <v>1</v>
      </c>
    </row>
    <row r="305" spans="1:4" x14ac:dyDescent="0.2">
      <c r="A305" t="s">
        <v>8219</v>
      </c>
      <c r="B305">
        <v>20</v>
      </c>
      <c r="C305" t="s">
        <v>8221</v>
      </c>
      <c r="D305">
        <v>1</v>
      </c>
    </row>
    <row r="306" spans="1:4" x14ac:dyDescent="0.2">
      <c r="A306" t="s">
        <v>8219</v>
      </c>
      <c r="B306">
        <v>20</v>
      </c>
      <c r="C306" t="s">
        <v>8221</v>
      </c>
      <c r="D306">
        <v>1</v>
      </c>
    </row>
    <row r="307" spans="1:4" x14ac:dyDescent="0.2">
      <c r="A307" t="s">
        <v>8219</v>
      </c>
      <c r="B307">
        <v>20</v>
      </c>
      <c r="C307" t="s">
        <v>8221</v>
      </c>
      <c r="D307">
        <v>1</v>
      </c>
    </row>
    <row r="308" spans="1:4" x14ac:dyDescent="0.2">
      <c r="A308" t="s">
        <v>8219</v>
      </c>
      <c r="B308">
        <v>20</v>
      </c>
      <c r="C308" t="s">
        <v>8221</v>
      </c>
      <c r="D308">
        <v>1</v>
      </c>
    </row>
    <row r="309" spans="1:4" x14ac:dyDescent="0.2">
      <c r="A309" t="s">
        <v>8219</v>
      </c>
      <c r="B309">
        <v>20</v>
      </c>
      <c r="C309" t="s">
        <v>8221</v>
      </c>
      <c r="D309">
        <v>1</v>
      </c>
    </row>
    <row r="310" spans="1:4" x14ac:dyDescent="0.2">
      <c r="A310" t="s">
        <v>8219</v>
      </c>
      <c r="B310">
        <v>20</v>
      </c>
      <c r="C310" t="s">
        <v>8221</v>
      </c>
      <c r="D310">
        <v>1</v>
      </c>
    </row>
    <row r="311" spans="1:4" x14ac:dyDescent="0.2">
      <c r="A311" t="s">
        <v>8219</v>
      </c>
      <c r="B311">
        <v>20</v>
      </c>
      <c r="C311" t="s">
        <v>8221</v>
      </c>
      <c r="D311">
        <v>1</v>
      </c>
    </row>
    <row r="312" spans="1:4" x14ac:dyDescent="0.2">
      <c r="A312" t="s">
        <v>8219</v>
      </c>
      <c r="B312">
        <v>20</v>
      </c>
      <c r="C312" t="s">
        <v>8221</v>
      </c>
      <c r="D312">
        <v>1</v>
      </c>
    </row>
    <row r="313" spans="1:4" x14ac:dyDescent="0.2">
      <c r="A313" t="s">
        <v>8219</v>
      </c>
      <c r="B313">
        <v>20</v>
      </c>
      <c r="C313" t="s">
        <v>8221</v>
      </c>
      <c r="D313">
        <v>1</v>
      </c>
    </row>
    <row r="314" spans="1:4" x14ac:dyDescent="0.2">
      <c r="A314" t="s">
        <v>8219</v>
      </c>
      <c r="B314">
        <v>20</v>
      </c>
      <c r="C314" t="s">
        <v>8221</v>
      </c>
      <c r="D314">
        <v>1</v>
      </c>
    </row>
    <row r="315" spans="1:4" x14ac:dyDescent="0.2">
      <c r="A315" t="s">
        <v>8219</v>
      </c>
      <c r="B315">
        <v>20</v>
      </c>
      <c r="C315" t="s">
        <v>8221</v>
      </c>
      <c r="D315">
        <v>1</v>
      </c>
    </row>
    <row r="316" spans="1:4" x14ac:dyDescent="0.2">
      <c r="A316" t="s">
        <v>8219</v>
      </c>
      <c r="B316">
        <v>20</v>
      </c>
      <c r="C316" t="s">
        <v>8221</v>
      </c>
      <c r="D316">
        <v>1</v>
      </c>
    </row>
    <row r="317" spans="1:4" x14ac:dyDescent="0.2">
      <c r="A317" t="s">
        <v>8219</v>
      </c>
      <c r="B317">
        <v>20</v>
      </c>
      <c r="C317" t="s">
        <v>8221</v>
      </c>
      <c r="D317">
        <v>1</v>
      </c>
    </row>
    <row r="318" spans="1:4" x14ac:dyDescent="0.2">
      <c r="A318" t="s">
        <v>8219</v>
      </c>
      <c r="B318">
        <v>20</v>
      </c>
      <c r="C318" t="s">
        <v>8221</v>
      </c>
      <c r="D318">
        <v>1</v>
      </c>
    </row>
    <row r="319" spans="1:4" x14ac:dyDescent="0.2">
      <c r="A319" t="s">
        <v>8219</v>
      </c>
      <c r="B319">
        <v>21</v>
      </c>
      <c r="C319" t="s">
        <v>8221</v>
      </c>
      <c r="D319">
        <v>1</v>
      </c>
    </row>
    <row r="320" spans="1:4" x14ac:dyDescent="0.2">
      <c r="A320" t="s">
        <v>8219</v>
      </c>
      <c r="B320">
        <v>21</v>
      </c>
      <c r="C320" t="s">
        <v>8221</v>
      </c>
      <c r="D320">
        <v>1</v>
      </c>
    </row>
    <row r="321" spans="1:4" x14ac:dyDescent="0.2">
      <c r="A321" t="s">
        <v>8219</v>
      </c>
      <c r="B321">
        <v>21</v>
      </c>
      <c r="C321" t="s">
        <v>8221</v>
      </c>
      <c r="D321">
        <v>1</v>
      </c>
    </row>
    <row r="322" spans="1:4" x14ac:dyDescent="0.2">
      <c r="A322" t="s">
        <v>8219</v>
      </c>
      <c r="B322">
        <v>21</v>
      </c>
      <c r="C322" t="s">
        <v>8221</v>
      </c>
      <c r="D322">
        <v>1</v>
      </c>
    </row>
    <row r="323" spans="1:4" x14ac:dyDescent="0.2">
      <c r="A323" t="s">
        <v>8219</v>
      </c>
      <c r="B323">
        <v>21</v>
      </c>
      <c r="C323" t="s">
        <v>8221</v>
      </c>
      <c r="D323">
        <v>1</v>
      </c>
    </row>
    <row r="324" spans="1:4" x14ac:dyDescent="0.2">
      <c r="A324" t="s">
        <v>8219</v>
      </c>
      <c r="B324">
        <v>21</v>
      </c>
      <c r="C324" t="s">
        <v>8221</v>
      </c>
      <c r="D324">
        <v>1</v>
      </c>
    </row>
    <row r="325" spans="1:4" x14ac:dyDescent="0.2">
      <c r="A325" t="s">
        <v>8219</v>
      </c>
      <c r="B325">
        <v>21</v>
      </c>
      <c r="C325" t="s">
        <v>8221</v>
      </c>
      <c r="D325">
        <v>1</v>
      </c>
    </row>
    <row r="326" spans="1:4" x14ac:dyDescent="0.2">
      <c r="A326" t="s">
        <v>8219</v>
      </c>
      <c r="B326">
        <v>21</v>
      </c>
      <c r="C326" t="s">
        <v>8221</v>
      </c>
      <c r="D326">
        <v>1</v>
      </c>
    </row>
    <row r="327" spans="1:4" x14ac:dyDescent="0.2">
      <c r="A327" t="s">
        <v>8219</v>
      </c>
      <c r="B327">
        <v>21</v>
      </c>
      <c r="C327" t="s">
        <v>8221</v>
      </c>
      <c r="D327">
        <v>1</v>
      </c>
    </row>
    <row r="328" spans="1:4" x14ac:dyDescent="0.2">
      <c r="A328" t="s">
        <v>8219</v>
      </c>
      <c r="B328">
        <v>21</v>
      </c>
      <c r="C328" t="s">
        <v>8221</v>
      </c>
      <c r="D328">
        <v>1</v>
      </c>
    </row>
    <row r="329" spans="1:4" x14ac:dyDescent="0.2">
      <c r="A329" t="s">
        <v>8219</v>
      </c>
      <c r="B329">
        <v>21</v>
      </c>
      <c r="C329" t="s">
        <v>8221</v>
      </c>
      <c r="D329">
        <v>1</v>
      </c>
    </row>
    <row r="330" spans="1:4" x14ac:dyDescent="0.2">
      <c r="A330" t="s">
        <v>8219</v>
      </c>
      <c r="B330">
        <v>21</v>
      </c>
      <c r="C330" t="s">
        <v>8221</v>
      </c>
      <c r="D330">
        <v>1</v>
      </c>
    </row>
    <row r="331" spans="1:4" x14ac:dyDescent="0.2">
      <c r="A331" t="s">
        <v>8219</v>
      </c>
      <c r="B331">
        <v>21</v>
      </c>
      <c r="C331" t="s">
        <v>8221</v>
      </c>
      <c r="D331">
        <v>1</v>
      </c>
    </row>
    <row r="332" spans="1:4" x14ac:dyDescent="0.2">
      <c r="A332" t="s">
        <v>8219</v>
      </c>
      <c r="B332">
        <v>21</v>
      </c>
      <c r="C332" t="s">
        <v>8221</v>
      </c>
      <c r="D332">
        <v>1</v>
      </c>
    </row>
    <row r="333" spans="1:4" x14ac:dyDescent="0.2">
      <c r="A333" t="s">
        <v>8219</v>
      </c>
      <c r="B333">
        <v>21</v>
      </c>
      <c r="C333" t="s">
        <v>8221</v>
      </c>
      <c r="D333">
        <v>1</v>
      </c>
    </row>
    <row r="334" spans="1:4" x14ac:dyDescent="0.2">
      <c r="A334" t="s">
        <v>8219</v>
      </c>
      <c r="B334">
        <v>21</v>
      </c>
      <c r="C334" t="s">
        <v>8221</v>
      </c>
      <c r="D334">
        <v>1</v>
      </c>
    </row>
    <row r="335" spans="1:4" x14ac:dyDescent="0.2">
      <c r="A335" t="s">
        <v>8219</v>
      </c>
      <c r="B335">
        <v>21</v>
      </c>
      <c r="C335" t="s">
        <v>8221</v>
      </c>
      <c r="D335">
        <v>1</v>
      </c>
    </row>
    <row r="336" spans="1:4" x14ac:dyDescent="0.2">
      <c r="A336" t="s">
        <v>8219</v>
      </c>
      <c r="B336">
        <v>21</v>
      </c>
      <c r="C336" t="s">
        <v>8221</v>
      </c>
      <c r="D336">
        <v>1</v>
      </c>
    </row>
    <row r="337" spans="1:4" x14ac:dyDescent="0.2">
      <c r="A337" t="s">
        <v>8219</v>
      </c>
      <c r="B337">
        <v>21</v>
      </c>
      <c r="C337" t="s">
        <v>8221</v>
      </c>
      <c r="D337">
        <v>1</v>
      </c>
    </row>
    <row r="338" spans="1:4" x14ac:dyDescent="0.2">
      <c r="A338" t="s">
        <v>8219</v>
      </c>
      <c r="B338">
        <v>21</v>
      </c>
      <c r="C338" t="s">
        <v>8221</v>
      </c>
      <c r="D338">
        <v>1</v>
      </c>
    </row>
    <row r="339" spans="1:4" x14ac:dyDescent="0.2">
      <c r="A339" t="s">
        <v>8219</v>
      </c>
      <c r="B339">
        <v>21</v>
      </c>
      <c r="C339" t="s">
        <v>8221</v>
      </c>
      <c r="D339">
        <v>1</v>
      </c>
    </row>
    <row r="340" spans="1:4" x14ac:dyDescent="0.2">
      <c r="A340" t="s">
        <v>8219</v>
      </c>
      <c r="B340">
        <v>21</v>
      </c>
      <c r="C340" t="s">
        <v>8221</v>
      </c>
      <c r="D340">
        <v>1</v>
      </c>
    </row>
    <row r="341" spans="1:4" x14ac:dyDescent="0.2">
      <c r="A341" t="s">
        <v>8219</v>
      </c>
      <c r="B341">
        <v>21</v>
      </c>
      <c r="C341" t="s">
        <v>8221</v>
      </c>
      <c r="D341">
        <v>1</v>
      </c>
    </row>
    <row r="342" spans="1:4" x14ac:dyDescent="0.2">
      <c r="A342" t="s">
        <v>8219</v>
      </c>
      <c r="B342">
        <v>21</v>
      </c>
      <c r="C342" t="s">
        <v>8221</v>
      </c>
      <c r="D342">
        <v>1</v>
      </c>
    </row>
    <row r="343" spans="1:4" x14ac:dyDescent="0.2">
      <c r="A343" t="s">
        <v>8219</v>
      </c>
      <c r="B343">
        <v>21</v>
      </c>
      <c r="C343" t="s">
        <v>8221</v>
      </c>
      <c r="D343">
        <v>1</v>
      </c>
    </row>
    <row r="344" spans="1:4" x14ac:dyDescent="0.2">
      <c r="A344" t="s">
        <v>8219</v>
      </c>
      <c r="B344">
        <v>21</v>
      </c>
      <c r="C344" t="s">
        <v>8221</v>
      </c>
      <c r="D344">
        <v>1</v>
      </c>
    </row>
    <row r="345" spans="1:4" x14ac:dyDescent="0.2">
      <c r="A345" t="s">
        <v>8219</v>
      </c>
      <c r="B345">
        <v>21</v>
      </c>
      <c r="C345" t="s">
        <v>8221</v>
      </c>
      <c r="D345">
        <v>1</v>
      </c>
    </row>
    <row r="346" spans="1:4" x14ac:dyDescent="0.2">
      <c r="A346" t="s">
        <v>8219</v>
      </c>
      <c r="B346">
        <v>21</v>
      </c>
      <c r="C346" t="s">
        <v>8221</v>
      </c>
      <c r="D346">
        <v>1</v>
      </c>
    </row>
    <row r="347" spans="1:4" x14ac:dyDescent="0.2">
      <c r="A347" t="s">
        <v>8219</v>
      </c>
      <c r="B347">
        <v>22</v>
      </c>
      <c r="C347" t="s">
        <v>8221</v>
      </c>
      <c r="D347">
        <v>1</v>
      </c>
    </row>
    <row r="348" spans="1:4" x14ac:dyDescent="0.2">
      <c r="A348" t="s">
        <v>8219</v>
      </c>
      <c r="B348">
        <v>22</v>
      </c>
      <c r="C348" t="s">
        <v>8221</v>
      </c>
      <c r="D348">
        <v>1</v>
      </c>
    </row>
    <row r="349" spans="1:4" x14ac:dyDescent="0.2">
      <c r="A349" t="s">
        <v>8219</v>
      </c>
      <c r="B349">
        <v>22</v>
      </c>
      <c r="C349" t="s">
        <v>8221</v>
      </c>
      <c r="D349">
        <v>1</v>
      </c>
    </row>
    <row r="350" spans="1:4" x14ac:dyDescent="0.2">
      <c r="A350" t="s">
        <v>8219</v>
      </c>
      <c r="B350">
        <v>22</v>
      </c>
      <c r="C350" t="s">
        <v>8221</v>
      </c>
      <c r="D350">
        <v>1</v>
      </c>
    </row>
    <row r="351" spans="1:4" x14ac:dyDescent="0.2">
      <c r="A351" t="s">
        <v>8219</v>
      </c>
      <c r="B351">
        <v>22</v>
      </c>
      <c r="C351" t="s">
        <v>8221</v>
      </c>
      <c r="D351">
        <v>1</v>
      </c>
    </row>
    <row r="352" spans="1:4" x14ac:dyDescent="0.2">
      <c r="A352" t="s">
        <v>8219</v>
      </c>
      <c r="B352">
        <v>22</v>
      </c>
      <c r="C352" t="s">
        <v>8221</v>
      </c>
      <c r="D352">
        <v>1</v>
      </c>
    </row>
    <row r="353" spans="1:4" x14ac:dyDescent="0.2">
      <c r="A353" t="s">
        <v>8219</v>
      </c>
      <c r="B353">
        <v>22</v>
      </c>
      <c r="C353" t="s">
        <v>8221</v>
      </c>
      <c r="D353">
        <v>1</v>
      </c>
    </row>
    <row r="354" spans="1:4" x14ac:dyDescent="0.2">
      <c r="A354" t="s">
        <v>8219</v>
      </c>
      <c r="B354">
        <v>22</v>
      </c>
      <c r="C354" t="s">
        <v>8221</v>
      </c>
      <c r="D354">
        <v>1</v>
      </c>
    </row>
    <row r="355" spans="1:4" x14ac:dyDescent="0.2">
      <c r="A355" t="s">
        <v>8219</v>
      </c>
      <c r="B355">
        <v>22</v>
      </c>
      <c r="C355" t="s">
        <v>8221</v>
      </c>
      <c r="D355">
        <v>1</v>
      </c>
    </row>
    <row r="356" spans="1:4" x14ac:dyDescent="0.2">
      <c r="A356" t="s">
        <v>8219</v>
      </c>
      <c r="B356">
        <v>22</v>
      </c>
      <c r="C356" t="s">
        <v>8221</v>
      </c>
      <c r="D356">
        <v>1</v>
      </c>
    </row>
    <row r="357" spans="1:4" x14ac:dyDescent="0.2">
      <c r="A357" t="s">
        <v>8219</v>
      </c>
      <c r="B357">
        <v>22</v>
      </c>
      <c r="C357" t="s">
        <v>8221</v>
      </c>
      <c r="D357">
        <v>1</v>
      </c>
    </row>
    <row r="358" spans="1:4" x14ac:dyDescent="0.2">
      <c r="A358" t="s">
        <v>8219</v>
      </c>
      <c r="B358">
        <v>22</v>
      </c>
      <c r="C358" t="s">
        <v>8221</v>
      </c>
      <c r="D358">
        <v>1</v>
      </c>
    </row>
    <row r="359" spans="1:4" x14ac:dyDescent="0.2">
      <c r="A359" t="s">
        <v>8219</v>
      </c>
      <c r="B359">
        <v>22</v>
      </c>
      <c r="C359" t="s">
        <v>8221</v>
      </c>
      <c r="D359">
        <v>1</v>
      </c>
    </row>
    <row r="360" spans="1:4" x14ac:dyDescent="0.2">
      <c r="A360" t="s">
        <v>8219</v>
      </c>
      <c r="B360">
        <v>22</v>
      </c>
      <c r="C360" t="s">
        <v>8221</v>
      </c>
      <c r="D360">
        <v>1</v>
      </c>
    </row>
    <row r="361" spans="1:4" x14ac:dyDescent="0.2">
      <c r="A361" t="s">
        <v>8219</v>
      </c>
      <c r="B361">
        <v>22</v>
      </c>
      <c r="C361" t="s">
        <v>8221</v>
      </c>
      <c r="D361">
        <v>1</v>
      </c>
    </row>
    <row r="362" spans="1:4" x14ac:dyDescent="0.2">
      <c r="A362" t="s">
        <v>8219</v>
      </c>
      <c r="B362">
        <v>22</v>
      </c>
      <c r="C362" t="s">
        <v>8221</v>
      </c>
      <c r="D362">
        <v>1</v>
      </c>
    </row>
    <row r="363" spans="1:4" x14ac:dyDescent="0.2">
      <c r="A363" t="s">
        <v>8219</v>
      </c>
      <c r="B363">
        <v>22</v>
      </c>
      <c r="C363" t="s">
        <v>8221</v>
      </c>
      <c r="D363">
        <v>1</v>
      </c>
    </row>
    <row r="364" spans="1:4" x14ac:dyDescent="0.2">
      <c r="A364" t="s">
        <v>8219</v>
      </c>
      <c r="B364">
        <v>22</v>
      </c>
      <c r="C364" t="s">
        <v>8221</v>
      </c>
      <c r="D364">
        <v>1</v>
      </c>
    </row>
    <row r="365" spans="1:4" x14ac:dyDescent="0.2">
      <c r="A365" t="s">
        <v>8219</v>
      </c>
      <c r="B365">
        <v>23</v>
      </c>
      <c r="C365" t="s">
        <v>8221</v>
      </c>
      <c r="D365">
        <v>1</v>
      </c>
    </row>
    <row r="366" spans="1:4" x14ac:dyDescent="0.2">
      <c r="A366" t="s">
        <v>8219</v>
      </c>
      <c r="B366">
        <v>23</v>
      </c>
      <c r="C366" t="s">
        <v>8221</v>
      </c>
      <c r="D366">
        <v>1</v>
      </c>
    </row>
    <row r="367" spans="1:4" x14ac:dyDescent="0.2">
      <c r="A367" t="s">
        <v>8219</v>
      </c>
      <c r="B367">
        <v>23</v>
      </c>
      <c r="C367" t="s">
        <v>8221</v>
      </c>
      <c r="D367">
        <v>1</v>
      </c>
    </row>
    <row r="368" spans="1:4" x14ac:dyDescent="0.2">
      <c r="A368" t="s">
        <v>8219</v>
      </c>
      <c r="B368">
        <v>23</v>
      </c>
      <c r="C368" t="s">
        <v>8221</v>
      </c>
      <c r="D368">
        <v>1</v>
      </c>
    </row>
    <row r="369" spans="1:4" x14ac:dyDescent="0.2">
      <c r="A369" t="s">
        <v>8219</v>
      </c>
      <c r="B369">
        <v>23</v>
      </c>
      <c r="C369" t="s">
        <v>8221</v>
      </c>
      <c r="D369">
        <v>1</v>
      </c>
    </row>
    <row r="370" spans="1:4" x14ac:dyDescent="0.2">
      <c r="A370" t="s">
        <v>8219</v>
      </c>
      <c r="B370">
        <v>23</v>
      </c>
      <c r="C370" t="s">
        <v>8221</v>
      </c>
      <c r="D370">
        <v>1</v>
      </c>
    </row>
    <row r="371" spans="1:4" x14ac:dyDescent="0.2">
      <c r="A371" t="s">
        <v>8219</v>
      </c>
      <c r="B371">
        <v>23</v>
      </c>
      <c r="C371" t="s">
        <v>8221</v>
      </c>
      <c r="D371">
        <v>1</v>
      </c>
    </row>
    <row r="372" spans="1:4" x14ac:dyDescent="0.2">
      <c r="A372" t="s">
        <v>8219</v>
      </c>
      <c r="B372">
        <v>23</v>
      </c>
      <c r="C372" t="s">
        <v>8221</v>
      </c>
      <c r="D372">
        <v>1</v>
      </c>
    </row>
    <row r="373" spans="1:4" x14ac:dyDescent="0.2">
      <c r="A373" t="s">
        <v>8219</v>
      </c>
      <c r="B373">
        <v>23</v>
      </c>
      <c r="C373" t="s">
        <v>8221</v>
      </c>
      <c r="D373">
        <v>1</v>
      </c>
    </row>
    <row r="374" spans="1:4" x14ac:dyDescent="0.2">
      <c r="A374" t="s">
        <v>8219</v>
      </c>
      <c r="B374">
        <v>23</v>
      </c>
      <c r="C374" t="s">
        <v>8221</v>
      </c>
      <c r="D374">
        <v>1</v>
      </c>
    </row>
    <row r="375" spans="1:4" x14ac:dyDescent="0.2">
      <c r="A375" t="s">
        <v>8219</v>
      </c>
      <c r="B375">
        <v>23</v>
      </c>
      <c r="C375" t="s">
        <v>8221</v>
      </c>
      <c r="D375">
        <v>1</v>
      </c>
    </row>
    <row r="376" spans="1:4" x14ac:dyDescent="0.2">
      <c r="A376" t="s">
        <v>8219</v>
      </c>
      <c r="B376">
        <v>23</v>
      </c>
      <c r="C376" t="s">
        <v>8221</v>
      </c>
      <c r="D376">
        <v>1</v>
      </c>
    </row>
    <row r="377" spans="1:4" x14ac:dyDescent="0.2">
      <c r="A377" t="s">
        <v>8219</v>
      </c>
      <c r="B377">
        <v>23</v>
      </c>
      <c r="C377" t="s">
        <v>8221</v>
      </c>
      <c r="D377">
        <v>1</v>
      </c>
    </row>
    <row r="378" spans="1:4" x14ac:dyDescent="0.2">
      <c r="A378" t="s">
        <v>8219</v>
      </c>
      <c r="B378">
        <v>23</v>
      </c>
      <c r="C378" t="s">
        <v>8221</v>
      </c>
      <c r="D378">
        <v>1</v>
      </c>
    </row>
    <row r="379" spans="1:4" x14ac:dyDescent="0.2">
      <c r="A379" t="s">
        <v>8219</v>
      </c>
      <c r="B379">
        <v>23</v>
      </c>
      <c r="C379" t="s">
        <v>8221</v>
      </c>
      <c r="D379">
        <v>1</v>
      </c>
    </row>
    <row r="380" spans="1:4" x14ac:dyDescent="0.2">
      <c r="A380" t="s">
        <v>8219</v>
      </c>
      <c r="B380">
        <v>23</v>
      </c>
      <c r="C380" t="s">
        <v>8221</v>
      </c>
      <c r="D380">
        <v>1</v>
      </c>
    </row>
    <row r="381" spans="1:4" x14ac:dyDescent="0.2">
      <c r="A381" t="s">
        <v>8219</v>
      </c>
      <c r="B381">
        <v>23</v>
      </c>
      <c r="C381" t="s">
        <v>8221</v>
      </c>
      <c r="D381">
        <v>1</v>
      </c>
    </row>
    <row r="382" spans="1:4" x14ac:dyDescent="0.2">
      <c r="A382" t="s">
        <v>8219</v>
      </c>
      <c r="B382">
        <v>23</v>
      </c>
      <c r="C382" t="s">
        <v>8221</v>
      </c>
      <c r="D382">
        <v>1</v>
      </c>
    </row>
    <row r="383" spans="1:4" x14ac:dyDescent="0.2">
      <c r="A383" t="s">
        <v>8219</v>
      </c>
      <c r="B383">
        <v>23</v>
      </c>
      <c r="C383" t="s">
        <v>8221</v>
      </c>
      <c r="D383">
        <v>1</v>
      </c>
    </row>
    <row r="384" spans="1:4" x14ac:dyDescent="0.2">
      <c r="A384" t="s">
        <v>8219</v>
      </c>
      <c r="B384">
        <v>23</v>
      </c>
      <c r="C384" t="s">
        <v>8221</v>
      </c>
      <c r="D384">
        <v>1</v>
      </c>
    </row>
    <row r="385" spans="1:4" x14ac:dyDescent="0.2">
      <c r="A385" t="s">
        <v>8219</v>
      </c>
      <c r="B385">
        <v>23</v>
      </c>
      <c r="C385" t="s">
        <v>8221</v>
      </c>
      <c r="D385">
        <v>1</v>
      </c>
    </row>
    <row r="386" spans="1:4" x14ac:dyDescent="0.2">
      <c r="A386" t="s">
        <v>8219</v>
      </c>
      <c r="B386">
        <v>23</v>
      </c>
      <c r="C386" t="s">
        <v>8221</v>
      </c>
      <c r="D386">
        <v>1</v>
      </c>
    </row>
    <row r="387" spans="1:4" x14ac:dyDescent="0.2">
      <c r="A387" t="s">
        <v>8219</v>
      </c>
      <c r="B387">
        <v>23</v>
      </c>
      <c r="C387" t="s">
        <v>8221</v>
      </c>
      <c r="D387">
        <v>1</v>
      </c>
    </row>
    <row r="388" spans="1:4" x14ac:dyDescent="0.2">
      <c r="A388" t="s">
        <v>8219</v>
      </c>
      <c r="B388">
        <v>23</v>
      </c>
      <c r="C388" t="s">
        <v>8221</v>
      </c>
      <c r="D388">
        <v>1</v>
      </c>
    </row>
    <row r="389" spans="1:4" x14ac:dyDescent="0.2">
      <c r="A389" t="s">
        <v>8219</v>
      </c>
      <c r="B389">
        <v>24</v>
      </c>
      <c r="C389" t="s">
        <v>8221</v>
      </c>
      <c r="D389">
        <v>1</v>
      </c>
    </row>
    <row r="390" spans="1:4" x14ac:dyDescent="0.2">
      <c r="A390" t="s">
        <v>8219</v>
      </c>
      <c r="B390">
        <v>24</v>
      </c>
      <c r="C390" t="s">
        <v>8221</v>
      </c>
      <c r="D390">
        <v>1</v>
      </c>
    </row>
    <row r="391" spans="1:4" x14ac:dyDescent="0.2">
      <c r="A391" t="s">
        <v>8219</v>
      </c>
      <c r="B391">
        <v>24</v>
      </c>
      <c r="C391" t="s">
        <v>8221</v>
      </c>
      <c r="D391">
        <v>1</v>
      </c>
    </row>
    <row r="392" spans="1:4" x14ac:dyDescent="0.2">
      <c r="A392" t="s">
        <v>8219</v>
      </c>
      <c r="B392">
        <v>24</v>
      </c>
      <c r="C392" t="s">
        <v>8221</v>
      </c>
      <c r="D392">
        <v>1</v>
      </c>
    </row>
    <row r="393" spans="1:4" x14ac:dyDescent="0.2">
      <c r="A393" t="s">
        <v>8219</v>
      </c>
      <c r="B393">
        <v>24</v>
      </c>
      <c r="C393" t="s">
        <v>8221</v>
      </c>
      <c r="D393">
        <v>1</v>
      </c>
    </row>
    <row r="394" spans="1:4" x14ac:dyDescent="0.2">
      <c r="A394" t="s">
        <v>8219</v>
      </c>
      <c r="B394">
        <v>24</v>
      </c>
      <c r="C394" t="s">
        <v>8221</v>
      </c>
      <c r="D394">
        <v>1</v>
      </c>
    </row>
    <row r="395" spans="1:4" x14ac:dyDescent="0.2">
      <c r="A395" t="s">
        <v>8219</v>
      </c>
      <c r="B395">
        <v>24</v>
      </c>
      <c r="C395" t="s">
        <v>8221</v>
      </c>
      <c r="D395">
        <v>1</v>
      </c>
    </row>
    <row r="396" spans="1:4" x14ac:dyDescent="0.2">
      <c r="A396" t="s">
        <v>8219</v>
      </c>
      <c r="B396">
        <v>24</v>
      </c>
      <c r="C396" t="s">
        <v>8221</v>
      </c>
      <c r="D396">
        <v>1</v>
      </c>
    </row>
    <row r="397" spans="1:4" x14ac:dyDescent="0.2">
      <c r="A397" t="s">
        <v>8219</v>
      </c>
      <c r="B397">
        <v>24</v>
      </c>
      <c r="C397" t="s">
        <v>8221</v>
      </c>
      <c r="D397">
        <v>1</v>
      </c>
    </row>
    <row r="398" spans="1:4" x14ac:dyDescent="0.2">
      <c r="A398" t="s">
        <v>8219</v>
      </c>
      <c r="B398">
        <v>24</v>
      </c>
      <c r="C398" t="s">
        <v>8221</v>
      </c>
      <c r="D398">
        <v>1</v>
      </c>
    </row>
    <row r="399" spans="1:4" x14ac:dyDescent="0.2">
      <c r="A399" t="s">
        <v>8219</v>
      </c>
      <c r="B399">
        <v>24</v>
      </c>
      <c r="C399" t="s">
        <v>8221</v>
      </c>
      <c r="D399">
        <v>1</v>
      </c>
    </row>
    <row r="400" spans="1:4" x14ac:dyDescent="0.2">
      <c r="A400" t="s">
        <v>8219</v>
      </c>
      <c r="B400">
        <v>24</v>
      </c>
      <c r="C400" t="s">
        <v>8221</v>
      </c>
      <c r="D400">
        <v>1</v>
      </c>
    </row>
    <row r="401" spans="1:4" x14ac:dyDescent="0.2">
      <c r="A401" t="s">
        <v>8219</v>
      </c>
      <c r="B401">
        <v>24</v>
      </c>
      <c r="C401" t="s">
        <v>8221</v>
      </c>
      <c r="D401">
        <v>1</v>
      </c>
    </row>
    <row r="402" spans="1:4" x14ac:dyDescent="0.2">
      <c r="A402" t="s">
        <v>8219</v>
      </c>
      <c r="B402">
        <v>24</v>
      </c>
      <c r="C402" t="s">
        <v>8221</v>
      </c>
      <c r="D402">
        <v>1</v>
      </c>
    </row>
    <row r="403" spans="1:4" x14ac:dyDescent="0.2">
      <c r="A403" t="s">
        <v>8219</v>
      </c>
      <c r="B403">
        <v>24</v>
      </c>
      <c r="C403" t="s">
        <v>8221</v>
      </c>
      <c r="D403">
        <v>1</v>
      </c>
    </row>
    <row r="404" spans="1:4" x14ac:dyDescent="0.2">
      <c r="A404" t="s">
        <v>8219</v>
      </c>
      <c r="B404">
        <v>24</v>
      </c>
      <c r="C404" t="s">
        <v>8221</v>
      </c>
      <c r="D404">
        <v>1</v>
      </c>
    </row>
    <row r="405" spans="1:4" x14ac:dyDescent="0.2">
      <c r="A405" t="s">
        <v>8219</v>
      </c>
      <c r="B405">
        <v>24</v>
      </c>
      <c r="C405" t="s">
        <v>8221</v>
      </c>
      <c r="D405">
        <v>1</v>
      </c>
    </row>
    <row r="406" spans="1:4" x14ac:dyDescent="0.2">
      <c r="A406" t="s">
        <v>8219</v>
      </c>
      <c r="B406">
        <v>24</v>
      </c>
      <c r="C406" t="s">
        <v>8221</v>
      </c>
      <c r="D406">
        <v>1</v>
      </c>
    </row>
    <row r="407" spans="1:4" x14ac:dyDescent="0.2">
      <c r="A407" t="s">
        <v>8219</v>
      </c>
      <c r="B407">
        <v>24</v>
      </c>
      <c r="C407" t="s">
        <v>8221</v>
      </c>
      <c r="D407">
        <v>1</v>
      </c>
    </row>
    <row r="408" spans="1:4" x14ac:dyDescent="0.2">
      <c r="A408" t="s">
        <v>8219</v>
      </c>
      <c r="B408">
        <v>25</v>
      </c>
      <c r="C408" t="s">
        <v>8221</v>
      </c>
      <c r="D408">
        <v>1</v>
      </c>
    </row>
    <row r="409" spans="1:4" x14ac:dyDescent="0.2">
      <c r="A409" t="s">
        <v>8219</v>
      </c>
      <c r="B409">
        <v>25</v>
      </c>
      <c r="C409" t="s">
        <v>8221</v>
      </c>
      <c r="D409">
        <v>1</v>
      </c>
    </row>
    <row r="410" spans="1:4" x14ac:dyDescent="0.2">
      <c r="A410" t="s">
        <v>8219</v>
      </c>
      <c r="B410">
        <v>25</v>
      </c>
      <c r="C410" t="s">
        <v>8221</v>
      </c>
      <c r="D410">
        <v>1</v>
      </c>
    </row>
    <row r="411" spans="1:4" x14ac:dyDescent="0.2">
      <c r="A411" t="s">
        <v>8219</v>
      </c>
      <c r="B411">
        <v>25</v>
      </c>
      <c r="C411" t="s">
        <v>8221</v>
      </c>
      <c r="D411">
        <v>1</v>
      </c>
    </row>
    <row r="412" spans="1:4" x14ac:dyDescent="0.2">
      <c r="A412" t="s">
        <v>8219</v>
      </c>
      <c r="B412">
        <v>25</v>
      </c>
      <c r="C412" t="s">
        <v>8221</v>
      </c>
      <c r="D412">
        <v>1</v>
      </c>
    </row>
    <row r="413" spans="1:4" x14ac:dyDescent="0.2">
      <c r="A413" t="s">
        <v>8219</v>
      </c>
      <c r="B413">
        <v>25</v>
      </c>
      <c r="C413" t="s">
        <v>8221</v>
      </c>
      <c r="D413">
        <v>1</v>
      </c>
    </row>
    <row r="414" spans="1:4" x14ac:dyDescent="0.2">
      <c r="A414" t="s">
        <v>8219</v>
      </c>
      <c r="B414">
        <v>25</v>
      </c>
      <c r="C414" t="s">
        <v>8221</v>
      </c>
      <c r="D414">
        <v>1</v>
      </c>
    </row>
    <row r="415" spans="1:4" x14ac:dyDescent="0.2">
      <c r="A415" t="s">
        <v>8219</v>
      </c>
      <c r="B415">
        <v>25</v>
      </c>
      <c r="C415" t="s">
        <v>8221</v>
      </c>
      <c r="D415">
        <v>1</v>
      </c>
    </row>
    <row r="416" spans="1:4" x14ac:dyDescent="0.2">
      <c r="A416" t="s">
        <v>8219</v>
      </c>
      <c r="B416">
        <v>25</v>
      </c>
      <c r="C416" t="s">
        <v>8221</v>
      </c>
      <c r="D416">
        <v>1</v>
      </c>
    </row>
    <row r="417" spans="1:4" x14ac:dyDescent="0.2">
      <c r="A417" t="s">
        <v>8219</v>
      </c>
      <c r="B417">
        <v>25</v>
      </c>
      <c r="C417" t="s">
        <v>8221</v>
      </c>
      <c r="D417">
        <v>1</v>
      </c>
    </row>
    <row r="418" spans="1:4" x14ac:dyDescent="0.2">
      <c r="A418" t="s">
        <v>8219</v>
      </c>
      <c r="B418">
        <v>25</v>
      </c>
      <c r="C418" t="s">
        <v>8221</v>
      </c>
      <c r="D418">
        <v>1</v>
      </c>
    </row>
    <row r="419" spans="1:4" x14ac:dyDescent="0.2">
      <c r="A419" t="s">
        <v>8219</v>
      </c>
      <c r="B419">
        <v>25</v>
      </c>
      <c r="C419" t="s">
        <v>8221</v>
      </c>
      <c r="D419">
        <v>1</v>
      </c>
    </row>
    <row r="420" spans="1:4" x14ac:dyDescent="0.2">
      <c r="A420" t="s">
        <v>8219</v>
      </c>
      <c r="B420">
        <v>25</v>
      </c>
      <c r="C420" t="s">
        <v>8221</v>
      </c>
      <c r="D420">
        <v>1</v>
      </c>
    </row>
    <row r="421" spans="1:4" x14ac:dyDescent="0.2">
      <c r="A421" t="s">
        <v>8219</v>
      </c>
      <c r="B421">
        <v>25</v>
      </c>
      <c r="C421" t="s">
        <v>8221</v>
      </c>
      <c r="D421">
        <v>1</v>
      </c>
    </row>
    <row r="422" spans="1:4" x14ac:dyDescent="0.2">
      <c r="A422" t="s">
        <v>8219</v>
      </c>
      <c r="B422">
        <v>25</v>
      </c>
      <c r="C422" t="s">
        <v>8221</v>
      </c>
      <c r="D422">
        <v>1</v>
      </c>
    </row>
    <row r="423" spans="1:4" x14ac:dyDescent="0.2">
      <c r="A423" t="s">
        <v>8219</v>
      </c>
      <c r="B423">
        <v>25</v>
      </c>
      <c r="C423" t="s">
        <v>8221</v>
      </c>
      <c r="D423">
        <v>1</v>
      </c>
    </row>
    <row r="424" spans="1:4" x14ac:dyDescent="0.2">
      <c r="A424" t="s">
        <v>8219</v>
      </c>
      <c r="B424">
        <v>25</v>
      </c>
      <c r="C424" t="s">
        <v>8221</v>
      </c>
      <c r="D424">
        <v>1</v>
      </c>
    </row>
    <row r="425" spans="1:4" x14ac:dyDescent="0.2">
      <c r="A425" t="s">
        <v>8219</v>
      </c>
      <c r="B425">
        <v>25</v>
      </c>
      <c r="C425" t="s">
        <v>8221</v>
      </c>
      <c r="D425">
        <v>1</v>
      </c>
    </row>
    <row r="426" spans="1:4" x14ac:dyDescent="0.2">
      <c r="A426" t="s">
        <v>8219</v>
      </c>
      <c r="B426">
        <v>25</v>
      </c>
      <c r="C426" t="s">
        <v>8221</v>
      </c>
      <c r="D426">
        <v>1</v>
      </c>
    </row>
    <row r="427" spans="1:4" x14ac:dyDescent="0.2">
      <c r="A427" t="s">
        <v>8219</v>
      </c>
      <c r="B427">
        <v>25</v>
      </c>
      <c r="C427" t="s">
        <v>8221</v>
      </c>
      <c r="D427">
        <v>1</v>
      </c>
    </row>
    <row r="428" spans="1:4" x14ac:dyDescent="0.2">
      <c r="A428" t="s">
        <v>8219</v>
      </c>
      <c r="B428">
        <v>25</v>
      </c>
      <c r="C428" t="s">
        <v>8221</v>
      </c>
      <c r="D428">
        <v>1</v>
      </c>
    </row>
    <row r="429" spans="1:4" x14ac:dyDescent="0.2">
      <c r="A429" t="s">
        <v>8219</v>
      </c>
      <c r="B429">
        <v>25</v>
      </c>
      <c r="C429" t="s">
        <v>8221</v>
      </c>
      <c r="D429">
        <v>1</v>
      </c>
    </row>
    <row r="430" spans="1:4" x14ac:dyDescent="0.2">
      <c r="A430" t="s">
        <v>8219</v>
      </c>
      <c r="B430">
        <v>25</v>
      </c>
      <c r="C430" t="s">
        <v>8221</v>
      </c>
      <c r="D430">
        <v>1</v>
      </c>
    </row>
    <row r="431" spans="1:4" x14ac:dyDescent="0.2">
      <c r="A431" t="s">
        <v>8219</v>
      </c>
      <c r="B431">
        <v>25</v>
      </c>
      <c r="C431" t="s">
        <v>8221</v>
      </c>
      <c r="D431">
        <v>1</v>
      </c>
    </row>
    <row r="432" spans="1:4" x14ac:dyDescent="0.2">
      <c r="A432" t="s">
        <v>8219</v>
      </c>
      <c r="B432">
        <v>25</v>
      </c>
      <c r="C432" t="s">
        <v>8221</v>
      </c>
      <c r="D432">
        <v>1</v>
      </c>
    </row>
    <row r="433" spans="1:4" x14ac:dyDescent="0.2">
      <c r="A433" t="s">
        <v>8219</v>
      </c>
      <c r="B433">
        <v>25</v>
      </c>
      <c r="C433" t="s">
        <v>8221</v>
      </c>
      <c r="D433">
        <v>1</v>
      </c>
    </row>
    <row r="434" spans="1:4" x14ac:dyDescent="0.2">
      <c r="A434" t="s">
        <v>8219</v>
      </c>
      <c r="B434">
        <v>25</v>
      </c>
      <c r="C434" t="s">
        <v>8221</v>
      </c>
      <c r="D434">
        <v>1</v>
      </c>
    </row>
    <row r="435" spans="1:4" x14ac:dyDescent="0.2">
      <c r="A435" t="s">
        <v>8219</v>
      </c>
      <c r="B435">
        <v>25</v>
      </c>
      <c r="C435" t="s">
        <v>8221</v>
      </c>
      <c r="D435">
        <v>1</v>
      </c>
    </row>
    <row r="436" spans="1:4" x14ac:dyDescent="0.2">
      <c r="A436" t="s">
        <v>8219</v>
      </c>
      <c r="B436">
        <v>25</v>
      </c>
      <c r="C436" t="s">
        <v>8221</v>
      </c>
      <c r="D436">
        <v>1</v>
      </c>
    </row>
    <row r="437" spans="1:4" x14ac:dyDescent="0.2">
      <c r="A437" t="s">
        <v>8219</v>
      </c>
      <c r="B437">
        <v>25</v>
      </c>
      <c r="C437" t="s">
        <v>8221</v>
      </c>
      <c r="D437">
        <v>1</v>
      </c>
    </row>
    <row r="438" spans="1:4" x14ac:dyDescent="0.2">
      <c r="A438" t="s">
        <v>8219</v>
      </c>
      <c r="B438">
        <v>25</v>
      </c>
      <c r="C438" t="s">
        <v>8221</v>
      </c>
      <c r="D438">
        <v>1</v>
      </c>
    </row>
    <row r="439" spans="1:4" x14ac:dyDescent="0.2">
      <c r="A439" t="s">
        <v>8219</v>
      </c>
      <c r="B439">
        <v>25</v>
      </c>
      <c r="C439" t="s">
        <v>8221</v>
      </c>
      <c r="D439">
        <v>1</v>
      </c>
    </row>
    <row r="440" spans="1:4" x14ac:dyDescent="0.2">
      <c r="A440" t="s">
        <v>8219</v>
      </c>
      <c r="B440">
        <v>26</v>
      </c>
      <c r="C440" t="s">
        <v>8221</v>
      </c>
      <c r="D440">
        <v>1</v>
      </c>
    </row>
    <row r="441" spans="1:4" x14ac:dyDescent="0.2">
      <c r="A441" t="s">
        <v>8219</v>
      </c>
      <c r="B441">
        <v>26</v>
      </c>
      <c r="C441" t="s">
        <v>8221</v>
      </c>
      <c r="D441">
        <v>1</v>
      </c>
    </row>
    <row r="442" spans="1:4" x14ac:dyDescent="0.2">
      <c r="A442" t="s">
        <v>8219</v>
      </c>
      <c r="B442">
        <v>26</v>
      </c>
      <c r="C442" t="s">
        <v>8221</v>
      </c>
      <c r="D442">
        <v>1</v>
      </c>
    </row>
    <row r="443" spans="1:4" x14ac:dyDescent="0.2">
      <c r="A443" t="s">
        <v>8219</v>
      </c>
      <c r="B443">
        <v>26</v>
      </c>
      <c r="C443" t="s">
        <v>8221</v>
      </c>
      <c r="D443">
        <v>1</v>
      </c>
    </row>
    <row r="444" spans="1:4" x14ac:dyDescent="0.2">
      <c r="A444" t="s">
        <v>8219</v>
      </c>
      <c r="B444">
        <v>26</v>
      </c>
      <c r="C444" t="s">
        <v>8221</v>
      </c>
      <c r="D444">
        <v>1</v>
      </c>
    </row>
    <row r="445" spans="1:4" x14ac:dyDescent="0.2">
      <c r="A445" t="s">
        <v>8219</v>
      </c>
      <c r="B445">
        <v>26</v>
      </c>
      <c r="C445" t="s">
        <v>8221</v>
      </c>
      <c r="D445">
        <v>1</v>
      </c>
    </row>
    <row r="446" spans="1:4" x14ac:dyDescent="0.2">
      <c r="A446" t="s">
        <v>8219</v>
      </c>
      <c r="B446">
        <v>26</v>
      </c>
      <c r="C446" t="s">
        <v>8221</v>
      </c>
      <c r="D446">
        <v>1</v>
      </c>
    </row>
    <row r="447" spans="1:4" x14ac:dyDescent="0.2">
      <c r="A447" t="s">
        <v>8219</v>
      </c>
      <c r="B447">
        <v>26</v>
      </c>
      <c r="C447" t="s">
        <v>8221</v>
      </c>
      <c r="D447">
        <v>1</v>
      </c>
    </row>
    <row r="448" spans="1:4" x14ac:dyDescent="0.2">
      <c r="A448" t="s">
        <v>8219</v>
      </c>
      <c r="B448">
        <v>26</v>
      </c>
      <c r="C448" t="s">
        <v>8221</v>
      </c>
      <c r="D448">
        <v>1</v>
      </c>
    </row>
    <row r="449" spans="1:4" x14ac:dyDescent="0.2">
      <c r="A449" t="s">
        <v>8219</v>
      </c>
      <c r="B449">
        <v>26</v>
      </c>
      <c r="C449" t="s">
        <v>8221</v>
      </c>
      <c r="D449">
        <v>1</v>
      </c>
    </row>
    <row r="450" spans="1:4" x14ac:dyDescent="0.2">
      <c r="A450" t="s">
        <v>8219</v>
      </c>
      <c r="B450">
        <v>26</v>
      </c>
      <c r="C450" t="s">
        <v>8221</v>
      </c>
      <c r="D450">
        <v>1</v>
      </c>
    </row>
    <row r="451" spans="1:4" x14ac:dyDescent="0.2">
      <c r="A451" t="s">
        <v>8219</v>
      </c>
      <c r="B451">
        <v>26</v>
      </c>
      <c r="C451" t="s">
        <v>8221</v>
      </c>
      <c r="D451">
        <v>1</v>
      </c>
    </row>
    <row r="452" spans="1:4" x14ac:dyDescent="0.2">
      <c r="A452" t="s">
        <v>8219</v>
      </c>
      <c r="B452">
        <v>26</v>
      </c>
      <c r="C452" t="s">
        <v>8221</v>
      </c>
      <c r="D452">
        <v>1</v>
      </c>
    </row>
    <row r="453" spans="1:4" x14ac:dyDescent="0.2">
      <c r="A453" t="s">
        <v>8219</v>
      </c>
      <c r="B453">
        <v>26</v>
      </c>
      <c r="C453" t="s">
        <v>8221</v>
      </c>
      <c r="D453">
        <v>1</v>
      </c>
    </row>
    <row r="454" spans="1:4" x14ac:dyDescent="0.2">
      <c r="A454" t="s">
        <v>8219</v>
      </c>
      <c r="B454">
        <v>26</v>
      </c>
      <c r="C454" t="s">
        <v>8221</v>
      </c>
      <c r="D454">
        <v>1</v>
      </c>
    </row>
    <row r="455" spans="1:4" x14ac:dyDescent="0.2">
      <c r="A455" t="s">
        <v>8219</v>
      </c>
      <c r="B455">
        <v>26</v>
      </c>
      <c r="C455" t="s">
        <v>8221</v>
      </c>
      <c r="D455">
        <v>1</v>
      </c>
    </row>
    <row r="456" spans="1:4" x14ac:dyDescent="0.2">
      <c r="A456" t="s">
        <v>8219</v>
      </c>
      <c r="B456">
        <v>26</v>
      </c>
      <c r="C456" t="s">
        <v>8221</v>
      </c>
      <c r="D456">
        <v>1</v>
      </c>
    </row>
    <row r="457" spans="1:4" x14ac:dyDescent="0.2">
      <c r="A457" t="s">
        <v>8219</v>
      </c>
      <c r="B457">
        <v>26</v>
      </c>
      <c r="C457" t="s">
        <v>8221</v>
      </c>
      <c r="D457">
        <v>1</v>
      </c>
    </row>
    <row r="458" spans="1:4" x14ac:dyDescent="0.2">
      <c r="A458" t="s">
        <v>8219</v>
      </c>
      <c r="B458">
        <v>26</v>
      </c>
      <c r="C458" t="s">
        <v>8221</v>
      </c>
      <c r="D458">
        <v>1</v>
      </c>
    </row>
    <row r="459" spans="1:4" x14ac:dyDescent="0.2">
      <c r="A459" t="s">
        <v>8219</v>
      </c>
      <c r="B459">
        <v>26</v>
      </c>
      <c r="C459" t="s">
        <v>8221</v>
      </c>
      <c r="D459">
        <v>1</v>
      </c>
    </row>
    <row r="460" spans="1:4" x14ac:dyDescent="0.2">
      <c r="A460" t="s">
        <v>8219</v>
      </c>
      <c r="B460">
        <v>26</v>
      </c>
      <c r="C460" t="s">
        <v>8221</v>
      </c>
      <c r="D460">
        <v>1</v>
      </c>
    </row>
    <row r="461" spans="1:4" x14ac:dyDescent="0.2">
      <c r="A461" t="s">
        <v>8219</v>
      </c>
      <c r="B461">
        <v>26</v>
      </c>
      <c r="C461" t="s">
        <v>8221</v>
      </c>
      <c r="D461">
        <v>1</v>
      </c>
    </row>
    <row r="462" spans="1:4" x14ac:dyDescent="0.2">
      <c r="A462" t="s">
        <v>8219</v>
      </c>
      <c r="B462">
        <v>26</v>
      </c>
      <c r="C462" t="s">
        <v>8221</v>
      </c>
      <c r="D462">
        <v>1</v>
      </c>
    </row>
    <row r="463" spans="1:4" x14ac:dyDescent="0.2">
      <c r="A463" t="s">
        <v>8219</v>
      </c>
      <c r="B463">
        <v>26</v>
      </c>
      <c r="C463" t="s">
        <v>8221</v>
      </c>
      <c r="D463">
        <v>1</v>
      </c>
    </row>
    <row r="464" spans="1:4" x14ac:dyDescent="0.2">
      <c r="A464" t="s">
        <v>8219</v>
      </c>
      <c r="B464">
        <v>26</v>
      </c>
      <c r="C464" t="s">
        <v>8221</v>
      </c>
      <c r="D464">
        <v>1</v>
      </c>
    </row>
    <row r="465" spans="1:4" x14ac:dyDescent="0.2">
      <c r="A465" t="s">
        <v>8219</v>
      </c>
      <c r="B465">
        <v>26</v>
      </c>
      <c r="C465" t="s">
        <v>8221</v>
      </c>
      <c r="D465">
        <v>1</v>
      </c>
    </row>
    <row r="466" spans="1:4" x14ac:dyDescent="0.2">
      <c r="A466" t="s">
        <v>8219</v>
      </c>
      <c r="B466">
        <v>26</v>
      </c>
      <c r="C466" t="s">
        <v>8221</v>
      </c>
      <c r="D466">
        <v>1</v>
      </c>
    </row>
    <row r="467" spans="1:4" x14ac:dyDescent="0.2">
      <c r="A467" t="s">
        <v>8219</v>
      </c>
      <c r="B467">
        <v>26</v>
      </c>
      <c r="C467" t="s">
        <v>8221</v>
      </c>
      <c r="D467">
        <v>1</v>
      </c>
    </row>
    <row r="468" spans="1:4" x14ac:dyDescent="0.2">
      <c r="A468" t="s">
        <v>8219</v>
      </c>
      <c r="B468">
        <v>27</v>
      </c>
      <c r="C468" t="s">
        <v>8221</v>
      </c>
      <c r="D468">
        <v>1</v>
      </c>
    </row>
    <row r="469" spans="1:4" x14ac:dyDescent="0.2">
      <c r="A469" t="s">
        <v>8219</v>
      </c>
      <c r="B469">
        <v>27</v>
      </c>
      <c r="C469" t="s">
        <v>8221</v>
      </c>
      <c r="D469">
        <v>1</v>
      </c>
    </row>
    <row r="470" spans="1:4" x14ac:dyDescent="0.2">
      <c r="A470" t="s">
        <v>8219</v>
      </c>
      <c r="B470">
        <v>27</v>
      </c>
      <c r="C470" t="s">
        <v>8221</v>
      </c>
      <c r="D470">
        <v>1</v>
      </c>
    </row>
    <row r="471" spans="1:4" x14ac:dyDescent="0.2">
      <c r="A471" t="s">
        <v>8219</v>
      </c>
      <c r="B471">
        <v>27</v>
      </c>
      <c r="C471" t="s">
        <v>8221</v>
      </c>
      <c r="D471">
        <v>1</v>
      </c>
    </row>
    <row r="472" spans="1:4" x14ac:dyDescent="0.2">
      <c r="A472" t="s">
        <v>8219</v>
      </c>
      <c r="B472">
        <v>27</v>
      </c>
      <c r="C472" t="s">
        <v>8221</v>
      </c>
      <c r="D472">
        <v>1</v>
      </c>
    </row>
    <row r="473" spans="1:4" x14ac:dyDescent="0.2">
      <c r="A473" t="s">
        <v>8219</v>
      </c>
      <c r="B473">
        <v>27</v>
      </c>
      <c r="C473" t="s">
        <v>8221</v>
      </c>
      <c r="D473">
        <v>1</v>
      </c>
    </row>
    <row r="474" spans="1:4" x14ac:dyDescent="0.2">
      <c r="A474" t="s">
        <v>8219</v>
      </c>
      <c r="B474">
        <v>27</v>
      </c>
      <c r="C474" t="s">
        <v>8221</v>
      </c>
      <c r="D474">
        <v>1</v>
      </c>
    </row>
    <row r="475" spans="1:4" x14ac:dyDescent="0.2">
      <c r="A475" t="s">
        <v>8219</v>
      </c>
      <c r="B475">
        <v>27</v>
      </c>
      <c r="C475" t="s">
        <v>8221</v>
      </c>
      <c r="D475">
        <v>1</v>
      </c>
    </row>
    <row r="476" spans="1:4" x14ac:dyDescent="0.2">
      <c r="A476" t="s">
        <v>8219</v>
      </c>
      <c r="B476">
        <v>27</v>
      </c>
      <c r="C476" t="s">
        <v>8221</v>
      </c>
      <c r="D476">
        <v>1</v>
      </c>
    </row>
    <row r="477" spans="1:4" x14ac:dyDescent="0.2">
      <c r="A477" t="s">
        <v>8219</v>
      </c>
      <c r="B477">
        <v>27</v>
      </c>
      <c r="C477" t="s">
        <v>8221</v>
      </c>
      <c r="D477">
        <v>1</v>
      </c>
    </row>
    <row r="478" spans="1:4" x14ac:dyDescent="0.2">
      <c r="A478" t="s">
        <v>8219</v>
      </c>
      <c r="B478">
        <v>27</v>
      </c>
      <c r="C478" t="s">
        <v>8221</v>
      </c>
      <c r="D478">
        <v>1</v>
      </c>
    </row>
    <row r="479" spans="1:4" x14ac:dyDescent="0.2">
      <c r="A479" t="s">
        <v>8219</v>
      </c>
      <c r="B479">
        <v>27</v>
      </c>
      <c r="C479" t="s">
        <v>8221</v>
      </c>
      <c r="D479">
        <v>1</v>
      </c>
    </row>
    <row r="480" spans="1:4" x14ac:dyDescent="0.2">
      <c r="A480" t="s">
        <v>8219</v>
      </c>
      <c r="B480">
        <v>27</v>
      </c>
      <c r="C480" t="s">
        <v>8221</v>
      </c>
      <c r="D480">
        <v>1</v>
      </c>
    </row>
    <row r="481" spans="1:4" x14ac:dyDescent="0.2">
      <c r="A481" t="s">
        <v>8219</v>
      </c>
      <c r="B481">
        <v>27</v>
      </c>
      <c r="C481" t="s">
        <v>8221</v>
      </c>
      <c r="D481">
        <v>1</v>
      </c>
    </row>
    <row r="482" spans="1:4" x14ac:dyDescent="0.2">
      <c r="A482" t="s">
        <v>8219</v>
      </c>
      <c r="B482">
        <v>27</v>
      </c>
      <c r="C482" t="s">
        <v>8221</v>
      </c>
      <c r="D482">
        <v>1</v>
      </c>
    </row>
    <row r="483" spans="1:4" x14ac:dyDescent="0.2">
      <c r="A483" t="s">
        <v>8219</v>
      </c>
      <c r="B483">
        <v>27</v>
      </c>
      <c r="C483" t="s">
        <v>8221</v>
      </c>
      <c r="D483">
        <v>1</v>
      </c>
    </row>
    <row r="484" spans="1:4" x14ac:dyDescent="0.2">
      <c r="A484" t="s">
        <v>8219</v>
      </c>
      <c r="B484">
        <v>27</v>
      </c>
      <c r="C484" t="s">
        <v>8221</v>
      </c>
      <c r="D484">
        <v>1</v>
      </c>
    </row>
    <row r="485" spans="1:4" x14ac:dyDescent="0.2">
      <c r="A485" t="s">
        <v>8219</v>
      </c>
      <c r="B485">
        <v>27</v>
      </c>
      <c r="C485" t="s">
        <v>8221</v>
      </c>
      <c r="D485">
        <v>1</v>
      </c>
    </row>
    <row r="486" spans="1:4" x14ac:dyDescent="0.2">
      <c r="A486" t="s">
        <v>8219</v>
      </c>
      <c r="B486">
        <v>27</v>
      </c>
      <c r="C486" t="s">
        <v>8221</v>
      </c>
      <c r="D486">
        <v>1</v>
      </c>
    </row>
    <row r="487" spans="1:4" x14ac:dyDescent="0.2">
      <c r="A487" t="s">
        <v>8219</v>
      </c>
      <c r="B487">
        <v>27</v>
      </c>
      <c r="C487" t="s">
        <v>8221</v>
      </c>
      <c r="D487">
        <v>1</v>
      </c>
    </row>
    <row r="488" spans="1:4" x14ac:dyDescent="0.2">
      <c r="A488" t="s">
        <v>8219</v>
      </c>
      <c r="B488">
        <v>27</v>
      </c>
      <c r="C488" t="s">
        <v>8221</v>
      </c>
      <c r="D488">
        <v>1</v>
      </c>
    </row>
    <row r="489" spans="1:4" x14ac:dyDescent="0.2">
      <c r="A489" t="s">
        <v>8219</v>
      </c>
      <c r="B489">
        <v>27</v>
      </c>
      <c r="C489" t="s">
        <v>8221</v>
      </c>
      <c r="D489">
        <v>1</v>
      </c>
    </row>
    <row r="490" spans="1:4" x14ac:dyDescent="0.2">
      <c r="A490" t="s">
        <v>8219</v>
      </c>
      <c r="B490">
        <v>27</v>
      </c>
      <c r="C490" t="s">
        <v>8221</v>
      </c>
      <c r="D490">
        <v>1</v>
      </c>
    </row>
    <row r="491" spans="1:4" x14ac:dyDescent="0.2">
      <c r="A491" t="s">
        <v>8219</v>
      </c>
      <c r="B491">
        <v>27</v>
      </c>
      <c r="C491" t="s">
        <v>8221</v>
      </c>
      <c r="D491">
        <v>1</v>
      </c>
    </row>
    <row r="492" spans="1:4" x14ac:dyDescent="0.2">
      <c r="A492" t="s">
        <v>8219</v>
      </c>
      <c r="B492">
        <v>27</v>
      </c>
      <c r="C492" t="s">
        <v>8221</v>
      </c>
      <c r="D492">
        <v>1</v>
      </c>
    </row>
    <row r="493" spans="1:4" x14ac:dyDescent="0.2">
      <c r="A493" t="s">
        <v>8219</v>
      </c>
      <c r="B493">
        <v>27</v>
      </c>
      <c r="C493" t="s">
        <v>8221</v>
      </c>
      <c r="D493">
        <v>1</v>
      </c>
    </row>
    <row r="494" spans="1:4" x14ac:dyDescent="0.2">
      <c r="A494" t="s">
        <v>8219</v>
      </c>
      <c r="B494">
        <v>27</v>
      </c>
      <c r="C494" t="s">
        <v>8221</v>
      </c>
      <c r="D494">
        <v>2</v>
      </c>
    </row>
    <row r="495" spans="1:4" x14ac:dyDescent="0.2">
      <c r="A495" t="s">
        <v>8219</v>
      </c>
      <c r="B495">
        <v>27</v>
      </c>
      <c r="C495" t="s">
        <v>8221</v>
      </c>
      <c r="D495">
        <v>2</v>
      </c>
    </row>
    <row r="496" spans="1:4" x14ac:dyDescent="0.2">
      <c r="A496" t="s">
        <v>8219</v>
      </c>
      <c r="B496">
        <v>27</v>
      </c>
      <c r="C496" t="s">
        <v>8221</v>
      </c>
      <c r="D496">
        <v>2</v>
      </c>
    </row>
    <row r="497" spans="1:4" x14ac:dyDescent="0.2">
      <c r="A497" t="s">
        <v>8219</v>
      </c>
      <c r="B497">
        <v>27</v>
      </c>
      <c r="C497" t="s">
        <v>8221</v>
      </c>
      <c r="D497">
        <v>2</v>
      </c>
    </row>
    <row r="498" spans="1:4" x14ac:dyDescent="0.2">
      <c r="A498" t="s">
        <v>8219</v>
      </c>
      <c r="B498">
        <v>27</v>
      </c>
      <c r="C498" t="s">
        <v>8221</v>
      </c>
      <c r="D498">
        <v>2</v>
      </c>
    </row>
    <row r="499" spans="1:4" x14ac:dyDescent="0.2">
      <c r="A499" t="s">
        <v>8219</v>
      </c>
      <c r="B499">
        <v>27</v>
      </c>
      <c r="C499" t="s">
        <v>8221</v>
      </c>
      <c r="D499">
        <v>2</v>
      </c>
    </row>
    <row r="500" spans="1:4" x14ac:dyDescent="0.2">
      <c r="A500" t="s">
        <v>8219</v>
      </c>
      <c r="B500">
        <v>27</v>
      </c>
      <c r="C500" t="s">
        <v>8221</v>
      </c>
      <c r="D500">
        <v>2</v>
      </c>
    </row>
    <row r="501" spans="1:4" x14ac:dyDescent="0.2">
      <c r="A501" t="s">
        <v>8219</v>
      </c>
      <c r="B501">
        <v>27</v>
      </c>
      <c r="C501" t="s">
        <v>8221</v>
      </c>
      <c r="D501">
        <v>2</v>
      </c>
    </row>
    <row r="502" spans="1:4" x14ac:dyDescent="0.2">
      <c r="A502" t="s">
        <v>8219</v>
      </c>
      <c r="B502">
        <v>27</v>
      </c>
      <c r="C502" t="s">
        <v>8221</v>
      </c>
      <c r="D502">
        <v>2</v>
      </c>
    </row>
    <row r="503" spans="1:4" x14ac:dyDescent="0.2">
      <c r="A503" t="s">
        <v>8219</v>
      </c>
      <c r="B503">
        <v>27</v>
      </c>
      <c r="C503" t="s">
        <v>8221</v>
      </c>
      <c r="D503">
        <v>2</v>
      </c>
    </row>
    <row r="504" spans="1:4" x14ac:dyDescent="0.2">
      <c r="A504" t="s">
        <v>8219</v>
      </c>
      <c r="B504">
        <v>27</v>
      </c>
      <c r="C504" t="s">
        <v>8221</v>
      </c>
      <c r="D504">
        <v>2</v>
      </c>
    </row>
    <row r="505" spans="1:4" x14ac:dyDescent="0.2">
      <c r="A505" t="s">
        <v>8219</v>
      </c>
      <c r="B505">
        <v>28</v>
      </c>
      <c r="C505" t="s">
        <v>8221</v>
      </c>
      <c r="D505">
        <v>2</v>
      </c>
    </row>
    <row r="506" spans="1:4" x14ac:dyDescent="0.2">
      <c r="A506" t="s">
        <v>8219</v>
      </c>
      <c r="B506">
        <v>28</v>
      </c>
      <c r="C506" t="s">
        <v>8221</v>
      </c>
      <c r="D506">
        <v>2</v>
      </c>
    </row>
    <row r="507" spans="1:4" x14ac:dyDescent="0.2">
      <c r="A507" t="s">
        <v>8219</v>
      </c>
      <c r="B507">
        <v>28</v>
      </c>
      <c r="C507" t="s">
        <v>8221</v>
      </c>
      <c r="D507">
        <v>2</v>
      </c>
    </row>
    <row r="508" spans="1:4" x14ac:dyDescent="0.2">
      <c r="A508" t="s">
        <v>8219</v>
      </c>
      <c r="B508">
        <v>28</v>
      </c>
      <c r="C508" t="s">
        <v>8221</v>
      </c>
      <c r="D508">
        <v>2</v>
      </c>
    </row>
    <row r="509" spans="1:4" x14ac:dyDescent="0.2">
      <c r="A509" t="s">
        <v>8219</v>
      </c>
      <c r="B509">
        <v>28</v>
      </c>
      <c r="C509" t="s">
        <v>8221</v>
      </c>
      <c r="D509">
        <v>2</v>
      </c>
    </row>
    <row r="510" spans="1:4" x14ac:dyDescent="0.2">
      <c r="A510" t="s">
        <v>8219</v>
      </c>
      <c r="B510">
        <v>28</v>
      </c>
      <c r="C510" t="s">
        <v>8221</v>
      </c>
      <c r="D510">
        <v>2</v>
      </c>
    </row>
    <row r="511" spans="1:4" x14ac:dyDescent="0.2">
      <c r="A511" t="s">
        <v>8219</v>
      </c>
      <c r="B511">
        <v>28</v>
      </c>
      <c r="C511" t="s">
        <v>8221</v>
      </c>
      <c r="D511">
        <v>2</v>
      </c>
    </row>
    <row r="512" spans="1:4" x14ac:dyDescent="0.2">
      <c r="A512" t="s">
        <v>8219</v>
      </c>
      <c r="B512">
        <v>28</v>
      </c>
      <c r="C512" t="s">
        <v>8221</v>
      </c>
      <c r="D512">
        <v>2</v>
      </c>
    </row>
    <row r="513" spans="1:4" x14ac:dyDescent="0.2">
      <c r="A513" t="s">
        <v>8219</v>
      </c>
      <c r="B513">
        <v>28</v>
      </c>
      <c r="C513" t="s">
        <v>8221</v>
      </c>
      <c r="D513">
        <v>2</v>
      </c>
    </row>
    <row r="514" spans="1:4" x14ac:dyDescent="0.2">
      <c r="A514" t="s">
        <v>8219</v>
      </c>
      <c r="B514">
        <v>28</v>
      </c>
      <c r="C514" t="s">
        <v>8221</v>
      </c>
      <c r="D514">
        <v>2</v>
      </c>
    </row>
    <row r="515" spans="1:4" x14ac:dyDescent="0.2">
      <c r="A515" t="s">
        <v>8219</v>
      </c>
      <c r="B515">
        <v>28</v>
      </c>
      <c r="C515" t="s">
        <v>8221</v>
      </c>
      <c r="D515">
        <v>2</v>
      </c>
    </row>
    <row r="516" spans="1:4" x14ac:dyDescent="0.2">
      <c r="A516" t="s">
        <v>8219</v>
      </c>
      <c r="B516">
        <v>28</v>
      </c>
      <c r="C516" t="s">
        <v>8221</v>
      </c>
      <c r="D516">
        <v>2</v>
      </c>
    </row>
    <row r="517" spans="1:4" x14ac:dyDescent="0.2">
      <c r="A517" t="s">
        <v>8219</v>
      </c>
      <c r="B517">
        <v>28</v>
      </c>
      <c r="C517" t="s">
        <v>8221</v>
      </c>
      <c r="D517">
        <v>2</v>
      </c>
    </row>
    <row r="518" spans="1:4" x14ac:dyDescent="0.2">
      <c r="A518" t="s">
        <v>8219</v>
      </c>
      <c r="B518">
        <v>28</v>
      </c>
      <c r="C518" t="s">
        <v>8221</v>
      </c>
      <c r="D518">
        <v>2</v>
      </c>
    </row>
    <row r="519" spans="1:4" x14ac:dyDescent="0.2">
      <c r="A519" t="s">
        <v>8219</v>
      </c>
      <c r="B519">
        <v>28</v>
      </c>
      <c r="C519" t="s">
        <v>8221</v>
      </c>
      <c r="D519">
        <v>2</v>
      </c>
    </row>
    <row r="520" spans="1:4" x14ac:dyDescent="0.2">
      <c r="A520" t="s">
        <v>8219</v>
      </c>
      <c r="B520">
        <v>28</v>
      </c>
      <c r="C520" t="s">
        <v>8221</v>
      </c>
      <c r="D520">
        <v>2</v>
      </c>
    </row>
    <row r="521" spans="1:4" x14ac:dyDescent="0.2">
      <c r="A521" t="s">
        <v>8219</v>
      </c>
      <c r="B521">
        <v>28</v>
      </c>
      <c r="C521" t="s">
        <v>8221</v>
      </c>
      <c r="D521">
        <v>2</v>
      </c>
    </row>
    <row r="522" spans="1:4" x14ac:dyDescent="0.2">
      <c r="A522" t="s">
        <v>8219</v>
      </c>
      <c r="B522">
        <v>28</v>
      </c>
      <c r="C522" t="s">
        <v>8221</v>
      </c>
      <c r="D522">
        <v>2</v>
      </c>
    </row>
    <row r="523" spans="1:4" x14ac:dyDescent="0.2">
      <c r="A523" t="s">
        <v>8219</v>
      </c>
      <c r="B523">
        <v>28</v>
      </c>
      <c r="C523" t="s">
        <v>8221</v>
      </c>
      <c r="D523">
        <v>2</v>
      </c>
    </row>
    <row r="524" spans="1:4" x14ac:dyDescent="0.2">
      <c r="A524" t="s">
        <v>8219</v>
      </c>
      <c r="B524">
        <v>28</v>
      </c>
      <c r="C524" t="s">
        <v>8221</v>
      </c>
      <c r="D524">
        <v>2</v>
      </c>
    </row>
    <row r="525" spans="1:4" x14ac:dyDescent="0.2">
      <c r="A525" t="s">
        <v>8219</v>
      </c>
      <c r="B525">
        <v>28</v>
      </c>
      <c r="C525" t="s">
        <v>8221</v>
      </c>
      <c r="D525">
        <v>2</v>
      </c>
    </row>
    <row r="526" spans="1:4" x14ac:dyDescent="0.2">
      <c r="A526" t="s">
        <v>8219</v>
      </c>
      <c r="B526">
        <v>28</v>
      </c>
      <c r="C526" t="s">
        <v>8221</v>
      </c>
      <c r="D526">
        <v>2</v>
      </c>
    </row>
    <row r="527" spans="1:4" x14ac:dyDescent="0.2">
      <c r="A527" t="s">
        <v>8219</v>
      </c>
      <c r="B527">
        <v>28</v>
      </c>
      <c r="C527" t="s">
        <v>8221</v>
      </c>
      <c r="D527">
        <v>2</v>
      </c>
    </row>
    <row r="528" spans="1:4" x14ac:dyDescent="0.2">
      <c r="A528" t="s">
        <v>8219</v>
      </c>
      <c r="B528">
        <v>28</v>
      </c>
      <c r="C528" t="s">
        <v>8221</v>
      </c>
      <c r="D528">
        <v>2</v>
      </c>
    </row>
    <row r="529" spans="1:4" x14ac:dyDescent="0.2">
      <c r="A529" t="s">
        <v>8219</v>
      </c>
      <c r="B529">
        <v>28</v>
      </c>
      <c r="C529" t="s">
        <v>8221</v>
      </c>
      <c r="D529">
        <v>2</v>
      </c>
    </row>
    <row r="530" spans="1:4" x14ac:dyDescent="0.2">
      <c r="A530" t="s">
        <v>8219</v>
      </c>
      <c r="B530">
        <v>28</v>
      </c>
      <c r="C530" t="s">
        <v>8221</v>
      </c>
      <c r="D530">
        <v>2</v>
      </c>
    </row>
    <row r="531" spans="1:4" x14ac:dyDescent="0.2">
      <c r="A531" t="s">
        <v>8219</v>
      </c>
      <c r="B531">
        <v>28</v>
      </c>
      <c r="C531" t="s">
        <v>8221</v>
      </c>
      <c r="D531">
        <v>2</v>
      </c>
    </row>
    <row r="532" spans="1:4" x14ac:dyDescent="0.2">
      <c r="A532" t="s">
        <v>8219</v>
      </c>
      <c r="B532">
        <v>28</v>
      </c>
      <c r="C532" t="s">
        <v>8221</v>
      </c>
      <c r="D532">
        <v>2</v>
      </c>
    </row>
    <row r="533" spans="1:4" x14ac:dyDescent="0.2">
      <c r="A533" t="s">
        <v>8219</v>
      </c>
      <c r="B533">
        <v>28</v>
      </c>
      <c r="C533" t="s">
        <v>8221</v>
      </c>
      <c r="D533">
        <v>2</v>
      </c>
    </row>
    <row r="534" spans="1:4" x14ac:dyDescent="0.2">
      <c r="A534" t="s">
        <v>8219</v>
      </c>
      <c r="B534">
        <v>29</v>
      </c>
      <c r="C534" t="s">
        <v>8221</v>
      </c>
      <c r="D534">
        <v>2</v>
      </c>
    </row>
    <row r="535" spans="1:4" x14ac:dyDescent="0.2">
      <c r="A535" t="s">
        <v>8219</v>
      </c>
      <c r="B535">
        <v>29</v>
      </c>
      <c r="C535" t="s">
        <v>8221</v>
      </c>
      <c r="D535">
        <v>2</v>
      </c>
    </row>
    <row r="536" spans="1:4" x14ac:dyDescent="0.2">
      <c r="A536" t="s">
        <v>8219</v>
      </c>
      <c r="B536">
        <v>29</v>
      </c>
      <c r="C536" t="s">
        <v>8221</v>
      </c>
      <c r="D536">
        <v>2</v>
      </c>
    </row>
    <row r="537" spans="1:4" x14ac:dyDescent="0.2">
      <c r="A537" t="s">
        <v>8219</v>
      </c>
      <c r="B537">
        <v>29</v>
      </c>
      <c r="C537" t="s">
        <v>8221</v>
      </c>
      <c r="D537">
        <v>2</v>
      </c>
    </row>
    <row r="538" spans="1:4" x14ac:dyDescent="0.2">
      <c r="A538" t="s">
        <v>8219</v>
      </c>
      <c r="B538">
        <v>29</v>
      </c>
      <c r="C538" t="s">
        <v>8221</v>
      </c>
      <c r="D538">
        <v>2</v>
      </c>
    </row>
    <row r="539" spans="1:4" x14ac:dyDescent="0.2">
      <c r="A539" t="s">
        <v>8219</v>
      </c>
      <c r="B539">
        <v>29</v>
      </c>
      <c r="C539" t="s">
        <v>8221</v>
      </c>
      <c r="D539">
        <v>2</v>
      </c>
    </row>
    <row r="540" spans="1:4" x14ac:dyDescent="0.2">
      <c r="A540" t="s">
        <v>8219</v>
      </c>
      <c r="B540">
        <v>29</v>
      </c>
      <c r="C540" t="s">
        <v>8221</v>
      </c>
      <c r="D540">
        <v>2</v>
      </c>
    </row>
    <row r="541" spans="1:4" x14ac:dyDescent="0.2">
      <c r="A541" t="s">
        <v>8219</v>
      </c>
      <c r="B541">
        <v>29</v>
      </c>
      <c r="C541" t="s">
        <v>8221</v>
      </c>
      <c r="D541">
        <v>2</v>
      </c>
    </row>
    <row r="542" spans="1:4" x14ac:dyDescent="0.2">
      <c r="A542" t="s">
        <v>8219</v>
      </c>
      <c r="B542">
        <v>29</v>
      </c>
      <c r="C542" t="s">
        <v>8221</v>
      </c>
      <c r="D542">
        <v>2</v>
      </c>
    </row>
    <row r="543" spans="1:4" x14ac:dyDescent="0.2">
      <c r="A543" t="s">
        <v>8219</v>
      </c>
      <c r="B543">
        <v>29</v>
      </c>
      <c r="C543" t="s">
        <v>8221</v>
      </c>
      <c r="D543">
        <v>2</v>
      </c>
    </row>
    <row r="544" spans="1:4" x14ac:dyDescent="0.2">
      <c r="A544" t="s">
        <v>8219</v>
      </c>
      <c r="B544">
        <v>29</v>
      </c>
      <c r="C544" t="s">
        <v>8221</v>
      </c>
      <c r="D544">
        <v>2</v>
      </c>
    </row>
    <row r="545" spans="1:4" x14ac:dyDescent="0.2">
      <c r="A545" t="s">
        <v>8219</v>
      </c>
      <c r="B545">
        <v>29</v>
      </c>
      <c r="C545" t="s">
        <v>8221</v>
      </c>
      <c r="D545">
        <v>2</v>
      </c>
    </row>
    <row r="546" spans="1:4" x14ac:dyDescent="0.2">
      <c r="A546" t="s">
        <v>8219</v>
      </c>
      <c r="B546">
        <v>29</v>
      </c>
      <c r="C546" t="s">
        <v>8221</v>
      </c>
      <c r="D546">
        <v>2</v>
      </c>
    </row>
    <row r="547" spans="1:4" x14ac:dyDescent="0.2">
      <c r="A547" t="s">
        <v>8219</v>
      </c>
      <c r="B547">
        <v>29</v>
      </c>
      <c r="C547" t="s">
        <v>8221</v>
      </c>
      <c r="D547">
        <v>2</v>
      </c>
    </row>
    <row r="548" spans="1:4" x14ac:dyDescent="0.2">
      <c r="A548" t="s">
        <v>8219</v>
      </c>
      <c r="B548">
        <v>29</v>
      </c>
      <c r="C548" t="s">
        <v>8221</v>
      </c>
      <c r="D548">
        <v>2</v>
      </c>
    </row>
    <row r="549" spans="1:4" x14ac:dyDescent="0.2">
      <c r="A549" t="s">
        <v>8219</v>
      </c>
      <c r="B549">
        <v>29</v>
      </c>
      <c r="C549" t="s">
        <v>8221</v>
      </c>
      <c r="D549">
        <v>2</v>
      </c>
    </row>
    <row r="550" spans="1:4" x14ac:dyDescent="0.2">
      <c r="A550" t="s">
        <v>8219</v>
      </c>
      <c r="B550">
        <v>29</v>
      </c>
      <c r="C550" t="s">
        <v>8221</v>
      </c>
      <c r="D550">
        <v>2</v>
      </c>
    </row>
    <row r="551" spans="1:4" x14ac:dyDescent="0.2">
      <c r="A551" t="s">
        <v>8219</v>
      </c>
      <c r="B551">
        <v>29</v>
      </c>
      <c r="C551" t="s">
        <v>8221</v>
      </c>
      <c r="D551">
        <v>2</v>
      </c>
    </row>
    <row r="552" spans="1:4" x14ac:dyDescent="0.2">
      <c r="A552" t="s">
        <v>8219</v>
      </c>
      <c r="B552">
        <v>30</v>
      </c>
      <c r="C552" t="s">
        <v>8221</v>
      </c>
      <c r="D552">
        <v>2</v>
      </c>
    </row>
    <row r="553" spans="1:4" x14ac:dyDescent="0.2">
      <c r="A553" t="s">
        <v>8219</v>
      </c>
      <c r="B553">
        <v>30</v>
      </c>
      <c r="C553" t="s">
        <v>8221</v>
      </c>
      <c r="D553">
        <v>2</v>
      </c>
    </row>
    <row r="554" spans="1:4" x14ac:dyDescent="0.2">
      <c r="A554" t="s">
        <v>8219</v>
      </c>
      <c r="B554">
        <v>30</v>
      </c>
      <c r="C554" t="s">
        <v>8221</v>
      </c>
      <c r="D554">
        <v>2</v>
      </c>
    </row>
    <row r="555" spans="1:4" x14ac:dyDescent="0.2">
      <c r="A555" t="s">
        <v>8219</v>
      </c>
      <c r="B555">
        <v>30</v>
      </c>
      <c r="C555" t="s">
        <v>8221</v>
      </c>
      <c r="D555">
        <v>2</v>
      </c>
    </row>
    <row r="556" spans="1:4" x14ac:dyDescent="0.2">
      <c r="A556" t="s">
        <v>8219</v>
      </c>
      <c r="B556">
        <v>30</v>
      </c>
      <c r="C556" t="s">
        <v>8221</v>
      </c>
      <c r="D556">
        <v>2</v>
      </c>
    </row>
    <row r="557" spans="1:4" x14ac:dyDescent="0.2">
      <c r="A557" t="s">
        <v>8219</v>
      </c>
      <c r="B557">
        <v>30</v>
      </c>
      <c r="C557" t="s">
        <v>8221</v>
      </c>
      <c r="D557">
        <v>2</v>
      </c>
    </row>
    <row r="558" spans="1:4" x14ac:dyDescent="0.2">
      <c r="A558" t="s">
        <v>8219</v>
      </c>
      <c r="B558">
        <v>30</v>
      </c>
      <c r="C558" t="s">
        <v>8221</v>
      </c>
      <c r="D558">
        <v>2</v>
      </c>
    </row>
    <row r="559" spans="1:4" x14ac:dyDescent="0.2">
      <c r="A559" t="s">
        <v>8219</v>
      </c>
      <c r="B559">
        <v>30</v>
      </c>
      <c r="C559" t="s">
        <v>8221</v>
      </c>
      <c r="D559">
        <v>2</v>
      </c>
    </row>
    <row r="560" spans="1:4" x14ac:dyDescent="0.2">
      <c r="A560" t="s">
        <v>8219</v>
      </c>
      <c r="B560">
        <v>30</v>
      </c>
      <c r="C560" t="s">
        <v>8221</v>
      </c>
      <c r="D560">
        <v>2</v>
      </c>
    </row>
    <row r="561" spans="1:4" x14ac:dyDescent="0.2">
      <c r="A561" t="s">
        <v>8219</v>
      </c>
      <c r="B561">
        <v>30</v>
      </c>
      <c r="C561" t="s">
        <v>8221</v>
      </c>
      <c r="D561">
        <v>2</v>
      </c>
    </row>
    <row r="562" spans="1:4" x14ac:dyDescent="0.2">
      <c r="A562" t="s">
        <v>8219</v>
      </c>
      <c r="B562">
        <v>30</v>
      </c>
      <c r="C562" t="s">
        <v>8221</v>
      </c>
      <c r="D562">
        <v>2</v>
      </c>
    </row>
    <row r="563" spans="1:4" x14ac:dyDescent="0.2">
      <c r="A563" t="s">
        <v>8219</v>
      </c>
      <c r="B563">
        <v>30</v>
      </c>
      <c r="C563" t="s">
        <v>8221</v>
      </c>
      <c r="D563">
        <v>2</v>
      </c>
    </row>
    <row r="564" spans="1:4" x14ac:dyDescent="0.2">
      <c r="A564" t="s">
        <v>8219</v>
      </c>
      <c r="B564">
        <v>30</v>
      </c>
      <c r="C564" t="s">
        <v>8221</v>
      </c>
      <c r="D564">
        <v>2</v>
      </c>
    </row>
    <row r="565" spans="1:4" x14ac:dyDescent="0.2">
      <c r="A565" t="s">
        <v>8219</v>
      </c>
      <c r="B565">
        <v>30</v>
      </c>
      <c r="C565" t="s">
        <v>8221</v>
      </c>
      <c r="D565">
        <v>2</v>
      </c>
    </row>
    <row r="566" spans="1:4" x14ac:dyDescent="0.2">
      <c r="A566" t="s">
        <v>8219</v>
      </c>
      <c r="B566">
        <v>30</v>
      </c>
      <c r="C566" t="s">
        <v>8221</v>
      </c>
      <c r="D566">
        <v>2</v>
      </c>
    </row>
    <row r="567" spans="1:4" x14ac:dyDescent="0.2">
      <c r="A567" t="s">
        <v>8219</v>
      </c>
      <c r="B567">
        <v>30</v>
      </c>
      <c r="C567" t="s">
        <v>8221</v>
      </c>
      <c r="D567">
        <v>2</v>
      </c>
    </row>
    <row r="568" spans="1:4" x14ac:dyDescent="0.2">
      <c r="A568" t="s">
        <v>8219</v>
      </c>
      <c r="B568">
        <v>30</v>
      </c>
      <c r="C568" t="s">
        <v>8221</v>
      </c>
      <c r="D568">
        <v>2</v>
      </c>
    </row>
    <row r="569" spans="1:4" x14ac:dyDescent="0.2">
      <c r="A569" t="s">
        <v>8219</v>
      </c>
      <c r="B569">
        <v>30</v>
      </c>
      <c r="C569" t="s">
        <v>8221</v>
      </c>
      <c r="D569">
        <v>2</v>
      </c>
    </row>
    <row r="570" spans="1:4" x14ac:dyDescent="0.2">
      <c r="A570" t="s">
        <v>8219</v>
      </c>
      <c r="B570">
        <v>30</v>
      </c>
      <c r="C570" t="s">
        <v>8221</v>
      </c>
      <c r="D570">
        <v>2</v>
      </c>
    </row>
    <row r="571" spans="1:4" x14ac:dyDescent="0.2">
      <c r="A571" t="s">
        <v>8219</v>
      </c>
      <c r="B571">
        <v>30</v>
      </c>
      <c r="C571" t="s">
        <v>8221</v>
      </c>
      <c r="D571">
        <v>2</v>
      </c>
    </row>
    <row r="572" spans="1:4" x14ac:dyDescent="0.2">
      <c r="A572" t="s">
        <v>8219</v>
      </c>
      <c r="B572">
        <v>30</v>
      </c>
      <c r="C572" t="s">
        <v>8221</v>
      </c>
      <c r="D572">
        <v>2</v>
      </c>
    </row>
    <row r="573" spans="1:4" x14ac:dyDescent="0.2">
      <c r="A573" t="s">
        <v>8219</v>
      </c>
      <c r="B573">
        <v>30</v>
      </c>
      <c r="C573" t="s">
        <v>8221</v>
      </c>
      <c r="D573">
        <v>2</v>
      </c>
    </row>
    <row r="574" spans="1:4" x14ac:dyDescent="0.2">
      <c r="A574" t="s">
        <v>8219</v>
      </c>
      <c r="B574">
        <v>30</v>
      </c>
      <c r="C574" t="s">
        <v>8221</v>
      </c>
      <c r="D574">
        <v>2</v>
      </c>
    </row>
    <row r="575" spans="1:4" x14ac:dyDescent="0.2">
      <c r="A575" t="s">
        <v>8219</v>
      </c>
      <c r="B575">
        <v>30</v>
      </c>
      <c r="C575" t="s">
        <v>8221</v>
      </c>
      <c r="D575">
        <v>2</v>
      </c>
    </row>
    <row r="576" spans="1:4" x14ac:dyDescent="0.2">
      <c r="A576" t="s">
        <v>8219</v>
      </c>
      <c r="B576">
        <v>31</v>
      </c>
      <c r="C576" t="s">
        <v>8221</v>
      </c>
      <c r="D576">
        <v>2</v>
      </c>
    </row>
    <row r="577" spans="1:4" x14ac:dyDescent="0.2">
      <c r="A577" t="s">
        <v>8219</v>
      </c>
      <c r="B577">
        <v>31</v>
      </c>
      <c r="C577" t="s">
        <v>8221</v>
      </c>
      <c r="D577">
        <v>2</v>
      </c>
    </row>
    <row r="578" spans="1:4" x14ac:dyDescent="0.2">
      <c r="A578" t="s">
        <v>8219</v>
      </c>
      <c r="B578">
        <v>31</v>
      </c>
      <c r="C578" t="s">
        <v>8221</v>
      </c>
      <c r="D578">
        <v>2</v>
      </c>
    </row>
    <row r="579" spans="1:4" x14ac:dyDescent="0.2">
      <c r="A579" t="s">
        <v>8219</v>
      </c>
      <c r="B579">
        <v>31</v>
      </c>
      <c r="C579" t="s">
        <v>8221</v>
      </c>
      <c r="D579">
        <v>2</v>
      </c>
    </row>
    <row r="580" spans="1:4" x14ac:dyDescent="0.2">
      <c r="A580" t="s">
        <v>8219</v>
      </c>
      <c r="B580">
        <v>31</v>
      </c>
      <c r="C580" t="s">
        <v>8221</v>
      </c>
      <c r="D580">
        <v>2</v>
      </c>
    </row>
    <row r="581" spans="1:4" x14ac:dyDescent="0.2">
      <c r="A581" t="s">
        <v>8219</v>
      </c>
      <c r="B581">
        <v>31</v>
      </c>
      <c r="C581" t="s">
        <v>8221</v>
      </c>
      <c r="D581">
        <v>2</v>
      </c>
    </row>
    <row r="582" spans="1:4" x14ac:dyDescent="0.2">
      <c r="A582" t="s">
        <v>8219</v>
      </c>
      <c r="B582">
        <v>31</v>
      </c>
      <c r="C582" t="s">
        <v>8221</v>
      </c>
      <c r="D582">
        <v>2</v>
      </c>
    </row>
    <row r="583" spans="1:4" x14ac:dyDescent="0.2">
      <c r="A583" t="s">
        <v>8219</v>
      </c>
      <c r="B583">
        <v>31</v>
      </c>
      <c r="C583" t="s">
        <v>8221</v>
      </c>
      <c r="D583">
        <v>2</v>
      </c>
    </row>
    <row r="584" spans="1:4" x14ac:dyDescent="0.2">
      <c r="A584" t="s">
        <v>8219</v>
      </c>
      <c r="B584">
        <v>31</v>
      </c>
      <c r="C584" t="s">
        <v>8221</v>
      </c>
      <c r="D584">
        <v>2</v>
      </c>
    </row>
    <row r="585" spans="1:4" x14ac:dyDescent="0.2">
      <c r="A585" t="s">
        <v>8219</v>
      </c>
      <c r="B585">
        <v>31</v>
      </c>
      <c r="C585" t="s">
        <v>8221</v>
      </c>
      <c r="D585">
        <v>2</v>
      </c>
    </row>
    <row r="586" spans="1:4" x14ac:dyDescent="0.2">
      <c r="A586" t="s">
        <v>8219</v>
      </c>
      <c r="B586">
        <v>31</v>
      </c>
      <c r="C586" t="s">
        <v>8221</v>
      </c>
      <c r="D586">
        <v>2</v>
      </c>
    </row>
    <row r="587" spans="1:4" x14ac:dyDescent="0.2">
      <c r="A587" t="s">
        <v>8219</v>
      </c>
      <c r="B587">
        <v>31</v>
      </c>
      <c r="C587" t="s">
        <v>8221</v>
      </c>
      <c r="D587">
        <v>2</v>
      </c>
    </row>
    <row r="588" spans="1:4" x14ac:dyDescent="0.2">
      <c r="A588" t="s">
        <v>8219</v>
      </c>
      <c r="B588">
        <v>31</v>
      </c>
      <c r="C588" t="s">
        <v>8221</v>
      </c>
      <c r="D588">
        <v>2</v>
      </c>
    </row>
    <row r="589" spans="1:4" x14ac:dyDescent="0.2">
      <c r="A589" t="s">
        <v>8219</v>
      </c>
      <c r="B589">
        <v>31</v>
      </c>
      <c r="C589" t="s">
        <v>8221</v>
      </c>
      <c r="D589">
        <v>2</v>
      </c>
    </row>
    <row r="590" spans="1:4" x14ac:dyDescent="0.2">
      <c r="A590" t="s">
        <v>8219</v>
      </c>
      <c r="B590">
        <v>31</v>
      </c>
      <c r="C590" t="s">
        <v>8221</v>
      </c>
      <c r="D590">
        <v>2</v>
      </c>
    </row>
    <row r="591" spans="1:4" x14ac:dyDescent="0.2">
      <c r="A591" t="s">
        <v>8219</v>
      </c>
      <c r="B591">
        <v>31</v>
      </c>
      <c r="C591" t="s">
        <v>8221</v>
      </c>
      <c r="D591">
        <v>2</v>
      </c>
    </row>
    <row r="592" spans="1:4" x14ac:dyDescent="0.2">
      <c r="A592" t="s">
        <v>8219</v>
      </c>
      <c r="B592">
        <v>31</v>
      </c>
      <c r="C592" t="s">
        <v>8221</v>
      </c>
      <c r="D592">
        <v>2</v>
      </c>
    </row>
    <row r="593" spans="1:4" x14ac:dyDescent="0.2">
      <c r="A593" t="s">
        <v>8219</v>
      </c>
      <c r="B593">
        <v>31</v>
      </c>
      <c r="C593" t="s">
        <v>8221</v>
      </c>
      <c r="D593">
        <v>2</v>
      </c>
    </row>
    <row r="594" spans="1:4" x14ac:dyDescent="0.2">
      <c r="A594" t="s">
        <v>8219</v>
      </c>
      <c r="B594">
        <v>31</v>
      </c>
      <c r="C594" t="s">
        <v>8221</v>
      </c>
      <c r="D594">
        <v>2</v>
      </c>
    </row>
    <row r="595" spans="1:4" x14ac:dyDescent="0.2">
      <c r="A595" t="s">
        <v>8219</v>
      </c>
      <c r="B595">
        <v>31</v>
      </c>
      <c r="C595" t="s">
        <v>8221</v>
      </c>
      <c r="D595">
        <v>2</v>
      </c>
    </row>
    <row r="596" spans="1:4" x14ac:dyDescent="0.2">
      <c r="A596" t="s">
        <v>8219</v>
      </c>
      <c r="B596">
        <v>32</v>
      </c>
      <c r="C596" t="s">
        <v>8221</v>
      </c>
      <c r="D596">
        <v>2</v>
      </c>
    </row>
    <row r="597" spans="1:4" x14ac:dyDescent="0.2">
      <c r="A597" t="s">
        <v>8219</v>
      </c>
      <c r="B597">
        <v>32</v>
      </c>
      <c r="C597" t="s">
        <v>8221</v>
      </c>
      <c r="D597">
        <v>2</v>
      </c>
    </row>
    <row r="598" spans="1:4" x14ac:dyDescent="0.2">
      <c r="A598" t="s">
        <v>8219</v>
      </c>
      <c r="B598">
        <v>32</v>
      </c>
      <c r="C598" t="s">
        <v>8221</v>
      </c>
      <c r="D598">
        <v>2</v>
      </c>
    </row>
    <row r="599" spans="1:4" x14ac:dyDescent="0.2">
      <c r="A599" t="s">
        <v>8219</v>
      </c>
      <c r="B599">
        <v>32</v>
      </c>
      <c r="C599" t="s">
        <v>8221</v>
      </c>
      <c r="D599">
        <v>2</v>
      </c>
    </row>
    <row r="600" spans="1:4" x14ac:dyDescent="0.2">
      <c r="A600" t="s">
        <v>8219</v>
      </c>
      <c r="B600">
        <v>32</v>
      </c>
      <c r="C600" t="s">
        <v>8221</v>
      </c>
      <c r="D600">
        <v>2</v>
      </c>
    </row>
    <row r="601" spans="1:4" x14ac:dyDescent="0.2">
      <c r="A601" t="s">
        <v>8219</v>
      </c>
      <c r="B601">
        <v>32</v>
      </c>
      <c r="C601" t="s">
        <v>8221</v>
      </c>
      <c r="D601">
        <v>2</v>
      </c>
    </row>
    <row r="602" spans="1:4" x14ac:dyDescent="0.2">
      <c r="A602" t="s">
        <v>8219</v>
      </c>
      <c r="B602">
        <v>32</v>
      </c>
      <c r="C602" t="s">
        <v>8221</v>
      </c>
      <c r="D602">
        <v>2</v>
      </c>
    </row>
    <row r="603" spans="1:4" x14ac:dyDescent="0.2">
      <c r="A603" t="s">
        <v>8219</v>
      </c>
      <c r="B603">
        <v>32</v>
      </c>
      <c r="C603" t="s">
        <v>8221</v>
      </c>
      <c r="D603">
        <v>2</v>
      </c>
    </row>
    <row r="604" spans="1:4" x14ac:dyDescent="0.2">
      <c r="A604" t="s">
        <v>8219</v>
      </c>
      <c r="B604">
        <v>32</v>
      </c>
      <c r="C604" t="s">
        <v>8221</v>
      </c>
      <c r="D604">
        <v>2</v>
      </c>
    </row>
    <row r="605" spans="1:4" x14ac:dyDescent="0.2">
      <c r="A605" t="s">
        <v>8219</v>
      </c>
      <c r="B605">
        <v>32</v>
      </c>
      <c r="C605" t="s">
        <v>8221</v>
      </c>
      <c r="D605">
        <v>2</v>
      </c>
    </row>
    <row r="606" spans="1:4" x14ac:dyDescent="0.2">
      <c r="A606" t="s">
        <v>8219</v>
      </c>
      <c r="B606">
        <v>32</v>
      </c>
      <c r="C606" t="s">
        <v>8221</v>
      </c>
      <c r="D606">
        <v>2</v>
      </c>
    </row>
    <row r="607" spans="1:4" x14ac:dyDescent="0.2">
      <c r="A607" t="s">
        <v>8219</v>
      </c>
      <c r="B607">
        <v>32</v>
      </c>
      <c r="C607" t="s">
        <v>8221</v>
      </c>
      <c r="D607">
        <v>2</v>
      </c>
    </row>
    <row r="608" spans="1:4" x14ac:dyDescent="0.2">
      <c r="A608" t="s">
        <v>8219</v>
      </c>
      <c r="B608">
        <v>32</v>
      </c>
      <c r="C608" t="s">
        <v>8221</v>
      </c>
      <c r="D608">
        <v>2</v>
      </c>
    </row>
    <row r="609" spans="1:4" x14ac:dyDescent="0.2">
      <c r="A609" t="s">
        <v>8219</v>
      </c>
      <c r="B609">
        <v>32</v>
      </c>
      <c r="C609" t="s">
        <v>8221</v>
      </c>
      <c r="D609">
        <v>2</v>
      </c>
    </row>
    <row r="610" spans="1:4" x14ac:dyDescent="0.2">
      <c r="A610" t="s">
        <v>8219</v>
      </c>
      <c r="B610">
        <v>32</v>
      </c>
      <c r="C610" t="s">
        <v>8221</v>
      </c>
      <c r="D610">
        <v>2</v>
      </c>
    </row>
    <row r="611" spans="1:4" x14ac:dyDescent="0.2">
      <c r="A611" t="s">
        <v>8219</v>
      </c>
      <c r="B611">
        <v>32</v>
      </c>
      <c r="C611" t="s">
        <v>8221</v>
      </c>
      <c r="D611">
        <v>2</v>
      </c>
    </row>
    <row r="612" spans="1:4" x14ac:dyDescent="0.2">
      <c r="A612" t="s">
        <v>8219</v>
      </c>
      <c r="B612">
        <v>32</v>
      </c>
      <c r="C612" t="s">
        <v>8221</v>
      </c>
      <c r="D612">
        <v>2</v>
      </c>
    </row>
    <row r="613" spans="1:4" x14ac:dyDescent="0.2">
      <c r="A613" t="s">
        <v>8219</v>
      </c>
      <c r="B613">
        <v>32</v>
      </c>
      <c r="C613" t="s">
        <v>8221</v>
      </c>
      <c r="D613">
        <v>2</v>
      </c>
    </row>
    <row r="614" spans="1:4" x14ac:dyDescent="0.2">
      <c r="A614" t="s">
        <v>8219</v>
      </c>
      <c r="B614">
        <v>32</v>
      </c>
      <c r="C614" t="s">
        <v>8221</v>
      </c>
      <c r="D614">
        <v>2</v>
      </c>
    </row>
    <row r="615" spans="1:4" x14ac:dyDescent="0.2">
      <c r="A615" t="s">
        <v>8219</v>
      </c>
      <c r="B615">
        <v>33</v>
      </c>
      <c r="C615" t="s">
        <v>8221</v>
      </c>
      <c r="D615">
        <v>2</v>
      </c>
    </row>
    <row r="616" spans="1:4" x14ac:dyDescent="0.2">
      <c r="A616" t="s">
        <v>8219</v>
      </c>
      <c r="B616">
        <v>33</v>
      </c>
      <c r="C616" t="s">
        <v>8221</v>
      </c>
      <c r="D616">
        <v>2</v>
      </c>
    </row>
    <row r="617" spans="1:4" x14ac:dyDescent="0.2">
      <c r="A617" t="s">
        <v>8219</v>
      </c>
      <c r="B617">
        <v>33</v>
      </c>
      <c r="C617" t="s">
        <v>8221</v>
      </c>
      <c r="D617">
        <v>2</v>
      </c>
    </row>
    <row r="618" spans="1:4" x14ac:dyDescent="0.2">
      <c r="A618" t="s">
        <v>8219</v>
      </c>
      <c r="B618">
        <v>33</v>
      </c>
      <c r="C618" t="s">
        <v>8221</v>
      </c>
      <c r="D618">
        <v>2</v>
      </c>
    </row>
    <row r="619" spans="1:4" x14ac:dyDescent="0.2">
      <c r="A619" t="s">
        <v>8219</v>
      </c>
      <c r="B619">
        <v>33</v>
      </c>
      <c r="C619" t="s">
        <v>8221</v>
      </c>
      <c r="D619">
        <v>2</v>
      </c>
    </row>
    <row r="620" spans="1:4" x14ac:dyDescent="0.2">
      <c r="A620" t="s">
        <v>8219</v>
      </c>
      <c r="B620">
        <v>33</v>
      </c>
      <c r="C620" t="s">
        <v>8221</v>
      </c>
      <c r="D620">
        <v>2</v>
      </c>
    </row>
    <row r="621" spans="1:4" x14ac:dyDescent="0.2">
      <c r="A621" t="s">
        <v>8219</v>
      </c>
      <c r="B621">
        <v>33</v>
      </c>
      <c r="C621" t="s">
        <v>8221</v>
      </c>
      <c r="D621">
        <v>2</v>
      </c>
    </row>
    <row r="622" spans="1:4" x14ac:dyDescent="0.2">
      <c r="A622" t="s">
        <v>8219</v>
      </c>
      <c r="B622">
        <v>33</v>
      </c>
      <c r="C622" t="s">
        <v>8221</v>
      </c>
      <c r="D622">
        <v>2</v>
      </c>
    </row>
    <row r="623" spans="1:4" x14ac:dyDescent="0.2">
      <c r="A623" t="s">
        <v>8219</v>
      </c>
      <c r="B623">
        <v>33</v>
      </c>
      <c r="C623" t="s">
        <v>8221</v>
      </c>
      <c r="D623">
        <v>2</v>
      </c>
    </row>
    <row r="624" spans="1:4" x14ac:dyDescent="0.2">
      <c r="A624" t="s">
        <v>8219</v>
      </c>
      <c r="B624">
        <v>33</v>
      </c>
      <c r="C624" t="s">
        <v>8221</v>
      </c>
      <c r="D624">
        <v>2</v>
      </c>
    </row>
    <row r="625" spans="1:4" x14ac:dyDescent="0.2">
      <c r="A625" t="s">
        <v>8219</v>
      </c>
      <c r="B625">
        <v>33</v>
      </c>
      <c r="C625" t="s">
        <v>8221</v>
      </c>
      <c r="D625">
        <v>2</v>
      </c>
    </row>
    <row r="626" spans="1:4" x14ac:dyDescent="0.2">
      <c r="A626" t="s">
        <v>8219</v>
      </c>
      <c r="B626">
        <v>33</v>
      </c>
      <c r="C626" t="s">
        <v>8221</v>
      </c>
      <c r="D626">
        <v>2</v>
      </c>
    </row>
    <row r="627" spans="1:4" x14ac:dyDescent="0.2">
      <c r="A627" t="s">
        <v>8219</v>
      </c>
      <c r="B627">
        <v>33</v>
      </c>
      <c r="C627" t="s">
        <v>8221</v>
      </c>
      <c r="D627">
        <v>2</v>
      </c>
    </row>
    <row r="628" spans="1:4" x14ac:dyDescent="0.2">
      <c r="A628" t="s">
        <v>8219</v>
      </c>
      <c r="B628">
        <v>33</v>
      </c>
      <c r="C628" t="s">
        <v>8221</v>
      </c>
      <c r="D628">
        <v>2</v>
      </c>
    </row>
    <row r="629" spans="1:4" x14ac:dyDescent="0.2">
      <c r="A629" t="s">
        <v>8219</v>
      </c>
      <c r="B629">
        <v>33</v>
      </c>
      <c r="C629" t="s">
        <v>8221</v>
      </c>
      <c r="D629">
        <v>2</v>
      </c>
    </row>
    <row r="630" spans="1:4" x14ac:dyDescent="0.2">
      <c r="A630" t="s">
        <v>8219</v>
      </c>
      <c r="B630">
        <v>33</v>
      </c>
      <c r="C630" t="s">
        <v>8221</v>
      </c>
      <c r="D630">
        <v>2</v>
      </c>
    </row>
    <row r="631" spans="1:4" x14ac:dyDescent="0.2">
      <c r="A631" t="s">
        <v>8219</v>
      </c>
      <c r="B631">
        <v>33</v>
      </c>
      <c r="C631" t="s">
        <v>8221</v>
      </c>
      <c r="D631">
        <v>2</v>
      </c>
    </row>
    <row r="632" spans="1:4" x14ac:dyDescent="0.2">
      <c r="A632" t="s">
        <v>8219</v>
      </c>
      <c r="B632">
        <v>33</v>
      </c>
      <c r="C632" t="s">
        <v>8221</v>
      </c>
      <c r="D632">
        <v>2</v>
      </c>
    </row>
    <row r="633" spans="1:4" x14ac:dyDescent="0.2">
      <c r="A633" t="s">
        <v>8219</v>
      </c>
      <c r="B633">
        <v>33</v>
      </c>
      <c r="C633" t="s">
        <v>8221</v>
      </c>
      <c r="D633">
        <v>2</v>
      </c>
    </row>
    <row r="634" spans="1:4" x14ac:dyDescent="0.2">
      <c r="A634" t="s">
        <v>8219</v>
      </c>
      <c r="B634">
        <v>33</v>
      </c>
      <c r="C634" t="s">
        <v>8221</v>
      </c>
      <c r="D634">
        <v>2</v>
      </c>
    </row>
    <row r="635" spans="1:4" x14ac:dyDescent="0.2">
      <c r="A635" t="s">
        <v>8219</v>
      </c>
      <c r="B635">
        <v>33</v>
      </c>
      <c r="C635" t="s">
        <v>8221</v>
      </c>
      <c r="D635">
        <v>2</v>
      </c>
    </row>
    <row r="636" spans="1:4" x14ac:dyDescent="0.2">
      <c r="A636" t="s">
        <v>8219</v>
      </c>
      <c r="B636">
        <v>33</v>
      </c>
      <c r="C636" t="s">
        <v>8221</v>
      </c>
      <c r="D636">
        <v>2</v>
      </c>
    </row>
    <row r="637" spans="1:4" x14ac:dyDescent="0.2">
      <c r="A637" t="s">
        <v>8219</v>
      </c>
      <c r="B637">
        <v>33</v>
      </c>
      <c r="C637" t="s">
        <v>8221</v>
      </c>
      <c r="D637">
        <v>2</v>
      </c>
    </row>
    <row r="638" spans="1:4" x14ac:dyDescent="0.2">
      <c r="A638" t="s">
        <v>8219</v>
      </c>
      <c r="B638">
        <v>33</v>
      </c>
      <c r="C638" t="s">
        <v>8221</v>
      </c>
      <c r="D638">
        <v>2</v>
      </c>
    </row>
    <row r="639" spans="1:4" x14ac:dyDescent="0.2">
      <c r="A639" t="s">
        <v>8219</v>
      </c>
      <c r="B639">
        <v>34</v>
      </c>
      <c r="C639" t="s">
        <v>8221</v>
      </c>
      <c r="D639">
        <v>2</v>
      </c>
    </row>
    <row r="640" spans="1:4" x14ac:dyDescent="0.2">
      <c r="A640" t="s">
        <v>8219</v>
      </c>
      <c r="B640">
        <v>34</v>
      </c>
      <c r="C640" t="s">
        <v>8221</v>
      </c>
      <c r="D640">
        <v>2</v>
      </c>
    </row>
    <row r="641" spans="1:4" x14ac:dyDescent="0.2">
      <c r="A641" t="s">
        <v>8219</v>
      </c>
      <c r="B641">
        <v>34</v>
      </c>
      <c r="C641" t="s">
        <v>8221</v>
      </c>
      <c r="D641">
        <v>2</v>
      </c>
    </row>
    <row r="642" spans="1:4" x14ac:dyDescent="0.2">
      <c r="A642" t="s">
        <v>8219</v>
      </c>
      <c r="B642">
        <v>34</v>
      </c>
      <c r="C642" t="s">
        <v>8221</v>
      </c>
      <c r="D642">
        <v>2</v>
      </c>
    </row>
    <row r="643" spans="1:4" x14ac:dyDescent="0.2">
      <c r="A643" t="s">
        <v>8219</v>
      </c>
      <c r="B643">
        <v>34</v>
      </c>
      <c r="C643" t="s">
        <v>8221</v>
      </c>
      <c r="D643">
        <v>2</v>
      </c>
    </row>
    <row r="644" spans="1:4" x14ac:dyDescent="0.2">
      <c r="A644" t="s">
        <v>8219</v>
      </c>
      <c r="B644">
        <v>34</v>
      </c>
      <c r="C644" t="s">
        <v>8221</v>
      </c>
      <c r="D644">
        <v>2</v>
      </c>
    </row>
    <row r="645" spans="1:4" x14ac:dyDescent="0.2">
      <c r="A645" t="s">
        <v>8219</v>
      </c>
      <c r="B645">
        <v>34</v>
      </c>
      <c r="C645" t="s">
        <v>8221</v>
      </c>
      <c r="D645">
        <v>2</v>
      </c>
    </row>
    <row r="646" spans="1:4" x14ac:dyDescent="0.2">
      <c r="A646" t="s">
        <v>8219</v>
      </c>
      <c r="B646">
        <v>34</v>
      </c>
      <c r="C646" t="s">
        <v>8221</v>
      </c>
      <c r="D646">
        <v>3</v>
      </c>
    </row>
    <row r="647" spans="1:4" x14ac:dyDescent="0.2">
      <c r="A647" t="s">
        <v>8219</v>
      </c>
      <c r="B647">
        <v>34</v>
      </c>
      <c r="C647" t="s">
        <v>8221</v>
      </c>
      <c r="D647">
        <v>3</v>
      </c>
    </row>
    <row r="648" spans="1:4" x14ac:dyDescent="0.2">
      <c r="A648" t="s">
        <v>8219</v>
      </c>
      <c r="B648">
        <v>34</v>
      </c>
      <c r="C648" t="s">
        <v>8221</v>
      </c>
      <c r="D648">
        <v>3</v>
      </c>
    </row>
    <row r="649" spans="1:4" x14ac:dyDescent="0.2">
      <c r="A649" t="s">
        <v>8219</v>
      </c>
      <c r="B649">
        <v>34</v>
      </c>
      <c r="C649" t="s">
        <v>8221</v>
      </c>
      <c r="D649">
        <v>3</v>
      </c>
    </row>
    <row r="650" spans="1:4" x14ac:dyDescent="0.2">
      <c r="A650" t="s">
        <v>8219</v>
      </c>
      <c r="B650">
        <v>34</v>
      </c>
      <c r="C650" t="s">
        <v>8221</v>
      </c>
      <c r="D650">
        <v>3</v>
      </c>
    </row>
    <row r="651" spans="1:4" x14ac:dyDescent="0.2">
      <c r="A651" t="s">
        <v>8219</v>
      </c>
      <c r="B651">
        <v>34</v>
      </c>
      <c r="C651" t="s">
        <v>8221</v>
      </c>
      <c r="D651">
        <v>3</v>
      </c>
    </row>
    <row r="652" spans="1:4" x14ac:dyDescent="0.2">
      <c r="A652" t="s">
        <v>8219</v>
      </c>
      <c r="B652">
        <v>34</v>
      </c>
      <c r="C652" t="s">
        <v>8221</v>
      </c>
      <c r="D652">
        <v>3</v>
      </c>
    </row>
    <row r="653" spans="1:4" x14ac:dyDescent="0.2">
      <c r="A653" t="s">
        <v>8219</v>
      </c>
      <c r="B653">
        <v>34</v>
      </c>
      <c r="C653" t="s">
        <v>8221</v>
      </c>
      <c r="D653">
        <v>3</v>
      </c>
    </row>
    <row r="654" spans="1:4" x14ac:dyDescent="0.2">
      <c r="A654" t="s">
        <v>8219</v>
      </c>
      <c r="B654">
        <v>34</v>
      </c>
      <c r="C654" t="s">
        <v>8221</v>
      </c>
      <c r="D654">
        <v>3</v>
      </c>
    </row>
    <row r="655" spans="1:4" x14ac:dyDescent="0.2">
      <c r="A655" t="s">
        <v>8219</v>
      </c>
      <c r="B655">
        <v>34</v>
      </c>
      <c r="C655" t="s">
        <v>8221</v>
      </c>
      <c r="D655">
        <v>3</v>
      </c>
    </row>
    <row r="656" spans="1:4" x14ac:dyDescent="0.2">
      <c r="A656" t="s">
        <v>8219</v>
      </c>
      <c r="B656">
        <v>34</v>
      </c>
      <c r="C656" t="s">
        <v>8221</v>
      </c>
      <c r="D656">
        <v>3</v>
      </c>
    </row>
    <row r="657" spans="1:4" x14ac:dyDescent="0.2">
      <c r="A657" t="s">
        <v>8219</v>
      </c>
      <c r="B657">
        <v>34</v>
      </c>
      <c r="C657" t="s">
        <v>8221</v>
      </c>
      <c r="D657">
        <v>3</v>
      </c>
    </row>
    <row r="658" spans="1:4" x14ac:dyDescent="0.2">
      <c r="A658" t="s">
        <v>8219</v>
      </c>
      <c r="B658">
        <v>34</v>
      </c>
      <c r="C658" t="s">
        <v>8221</v>
      </c>
      <c r="D658">
        <v>3</v>
      </c>
    </row>
    <row r="659" spans="1:4" x14ac:dyDescent="0.2">
      <c r="A659" t="s">
        <v>8219</v>
      </c>
      <c r="B659">
        <v>34</v>
      </c>
      <c r="C659" t="s">
        <v>8221</v>
      </c>
      <c r="D659">
        <v>3</v>
      </c>
    </row>
    <row r="660" spans="1:4" x14ac:dyDescent="0.2">
      <c r="A660" t="s">
        <v>8219</v>
      </c>
      <c r="B660">
        <v>34</v>
      </c>
      <c r="C660" t="s">
        <v>8221</v>
      </c>
      <c r="D660">
        <v>3</v>
      </c>
    </row>
    <row r="661" spans="1:4" x14ac:dyDescent="0.2">
      <c r="A661" t="s">
        <v>8219</v>
      </c>
      <c r="B661">
        <v>34</v>
      </c>
      <c r="C661" t="s">
        <v>8221</v>
      </c>
      <c r="D661">
        <v>3</v>
      </c>
    </row>
    <row r="662" spans="1:4" x14ac:dyDescent="0.2">
      <c r="A662" t="s">
        <v>8219</v>
      </c>
      <c r="B662">
        <v>34</v>
      </c>
      <c r="C662" t="s">
        <v>8221</v>
      </c>
      <c r="D662">
        <v>3</v>
      </c>
    </row>
    <row r="663" spans="1:4" x14ac:dyDescent="0.2">
      <c r="A663" t="s">
        <v>8219</v>
      </c>
      <c r="B663">
        <v>34</v>
      </c>
      <c r="C663" t="s">
        <v>8221</v>
      </c>
      <c r="D663">
        <v>3</v>
      </c>
    </row>
    <row r="664" spans="1:4" x14ac:dyDescent="0.2">
      <c r="A664" t="s">
        <v>8219</v>
      </c>
      <c r="B664">
        <v>34</v>
      </c>
      <c r="C664" t="s">
        <v>8221</v>
      </c>
      <c r="D664">
        <v>3</v>
      </c>
    </row>
    <row r="665" spans="1:4" x14ac:dyDescent="0.2">
      <c r="A665" t="s">
        <v>8219</v>
      </c>
      <c r="B665">
        <v>35</v>
      </c>
      <c r="C665" t="s">
        <v>8221</v>
      </c>
      <c r="D665">
        <v>3</v>
      </c>
    </row>
    <row r="666" spans="1:4" x14ac:dyDescent="0.2">
      <c r="A666" t="s">
        <v>8219</v>
      </c>
      <c r="B666">
        <v>35</v>
      </c>
      <c r="C666" t="s">
        <v>8221</v>
      </c>
      <c r="D666">
        <v>3</v>
      </c>
    </row>
    <row r="667" spans="1:4" x14ac:dyDescent="0.2">
      <c r="A667" t="s">
        <v>8219</v>
      </c>
      <c r="B667">
        <v>35</v>
      </c>
      <c r="C667" t="s">
        <v>8221</v>
      </c>
      <c r="D667">
        <v>3</v>
      </c>
    </row>
    <row r="668" spans="1:4" x14ac:dyDescent="0.2">
      <c r="A668" t="s">
        <v>8219</v>
      </c>
      <c r="B668">
        <v>35</v>
      </c>
      <c r="C668" t="s">
        <v>8221</v>
      </c>
      <c r="D668">
        <v>3</v>
      </c>
    </row>
    <row r="669" spans="1:4" x14ac:dyDescent="0.2">
      <c r="A669" t="s">
        <v>8219</v>
      </c>
      <c r="B669">
        <v>35</v>
      </c>
      <c r="C669" t="s">
        <v>8221</v>
      </c>
      <c r="D669">
        <v>3</v>
      </c>
    </row>
    <row r="670" spans="1:4" x14ac:dyDescent="0.2">
      <c r="A670" t="s">
        <v>8219</v>
      </c>
      <c r="B670">
        <v>35</v>
      </c>
      <c r="C670" t="s">
        <v>8221</v>
      </c>
      <c r="D670">
        <v>3</v>
      </c>
    </row>
    <row r="671" spans="1:4" x14ac:dyDescent="0.2">
      <c r="A671" t="s">
        <v>8219</v>
      </c>
      <c r="B671">
        <v>35</v>
      </c>
      <c r="C671" t="s">
        <v>8221</v>
      </c>
      <c r="D671">
        <v>3</v>
      </c>
    </row>
    <row r="672" spans="1:4" x14ac:dyDescent="0.2">
      <c r="A672" t="s">
        <v>8219</v>
      </c>
      <c r="B672">
        <v>35</v>
      </c>
      <c r="C672" t="s">
        <v>8221</v>
      </c>
      <c r="D672">
        <v>3</v>
      </c>
    </row>
    <row r="673" spans="1:4" x14ac:dyDescent="0.2">
      <c r="A673" t="s">
        <v>8219</v>
      </c>
      <c r="B673">
        <v>35</v>
      </c>
      <c r="C673" t="s">
        <v>8221</v>
      </c>
      <c r="D673">
        <v>3</v>
      </c>
    </row>
    <row r="674" spans="1:4" x14ac:dyDescent="0.2">
      <c r="A674" t="s">
        <v>8219</v>
      </c>
      <c r="B674">
        <v>35</v>
      </c>
      <c r="C674" t="s">
        <v>8221</v>
      </c>
      <c r="D674">
        <v>3</v>
      </c>
    </row>
    <row r="675" spans="1:4" x14ac:dyDescent="0.2">
      <c r="A675" t="s">
        <v>8219</v>
      </c>
      <c r="B675">
        <v>35</v>
      </c>
      <c r="C675" t="s">
        <v>8221</v>
      </c>
      <c r="D675">
        <v>3</v>
      </c>
    </row>
    <row r="676" spans="1:4" x14ac:dyDescent="0.2">
      <c r="A676" t="s">
        <v>8219</v>
      </c>
      <c r="B676">
        <v>35</v>
      </c>
      <c r="C676" t="s">
        <v>8221</v>
      </c>
      <c r="D676">
        <v>3</v>
      </c>
    </row>
    <row r="677" spans="1:4" x14ac:dyDescent="0.2">
      <c r="A677" t="s">
        <v>8219</v>
      </c>
      <c r="B677">
        <v>35</v>
      </c>
      <c r="C677" t="s">
        <v>8221</v>
      </c>
      <c r="D677">
        <v>3</v>
      </c>
    </row>
    <row r="678" spans="1:4" x14ac:dyDescent="0.2">
      <c r="A678" t="s">
        <v>8219</v>
      </c>
      <c r="B678">
        <v>35</v>
      </c>
      <c r="C678" t="s">
        <v>8221</v>
      </c>
      <c r="D678">
        <v>3</v>
      </c>
    </row>
    <row r="679" spans="1:4" x14ac:dyDescent="0.2">
      <c r="A679" t="s">
        <v>8219</v>
      </c>
      <c r="B679">
        <v>35</v>
      </c>
      <c r="C679" t="s">
        <v>8221</v>
      </c>
      <c r="D679">
        <v>3</v>
      </c>
    </row>
    <row r="680" spans="1:4" x14ac:dyDescent="0.2">
      <c r="A680" t="s">
        <v>8219</v>
      </c>
      <c r="B680">
        <v>35</v>
      </c>
      <c r="C680" t="s">
        <v>8221</v>
      </c>
      <c r="D680">
        <v>3</v>
      </c>
    </row>
    <row r="681" spans="1:4" x14ac:dyDescent="0.2">
      <c r="A681" t="s">
        <v>8219</v>
      </c>
      <c r="B681">
        <v>35</v>
      </c>
      <c r="C681" t="s">
        <v>8221</v>
      </c>
      <c r="D681">
        <v>3</v>
      </c>
    </row>
    <row r="682" spans="1:4" x14ac:dyDescent="0.2">
      <c r="A682" t="s">
        <v>8219</v>
      </c>
      <c r="B682">
        <v>35</v>
      </c>
      <c r="C682" t="s">
        <v>8221</v>
      </c>
      <c r="D682">
        <v>3</v>
      </c>
    </row>
    <row r="683" spans="1:4" x14ac:dyDescent="0.2">
      <c r="A683" t="s">
        <v>8219</v>
      </c>
      <c r="B683">
        <v>35</v>
      </c>
      <c r="C683" t="s">
        <v>8221</v>
      </c>
      <c r="D683">
        <v>3</v>
      </c>
    </row>
    <row r="684" spans="1:4" x14ac:dyDescent="0.2">
      <c r="A684" t="s">
        <v>8219</v>
      </c>
      <c r="B684">
        <v>35</v>
      </c>
      <c r="C684" t="s">
        <v>8221</v>
      </c>
      <c r="D684">
        <v>3</v>
      </c>
    </row>
    <row r="685" spans="1:4" x14ac:dyDescent="0.2">
      <c r="A685" t="s">
        <v>8219</v>
      </c>
      <c r="B685">
        <v>35</v>
      </c>
      <c r="C685" t="s">
        <v>8221</v>
      </c>
      <c r="D685">
        <v>3</v>
      </c>
    </row>
    <row r="686" spans="1:4" x14ac:dyDescent="0.2">
      <c r="A686" t="s">
        <v>8219</v>
      </c>
      <c r="B686">
        <v>35</v>
      </c>
      <c r="C686" t="s">
        <v>8221</v>
      </c>
      <c r="D686">
        <v>3</v>
      </c>
    </row>
    <row r="687" spans="1:4" x14ac:dyDescent="0.2">
      <c r="A687" t="s">
        <v>8219</v>
      </c>
      <c r="B687">
        <v>35</v>
      </c>
      <c r="C687" t="s">
        <v>8221</v>
      </c>
      <c r="D687">
        <v>3</v>
      </c>
    </row>
    <row r="688" spans="1:4" x14ac:dyDescent="0.2">
      <c r="A688" t="s">
        <v>8219</v>
      </c>
      <c r="B688">
        <v>36</v>
      </c>
      <c r="C688" t="s">
        <v>8221</v>
      </c>
      <c r="D688">
        <v>3</v>
      </c>
    </row>
    <row r="689" spans="1:4" x14ac:dyDescent="0.2">
      <c r="A689" t="s">
        <v>8219</v>
      </c>
      <c r="B689">
        <v>36</v>
      </c>
      <c r="C689" t="s">
        <v>8221</v>
      </c>
      <c r="D689">
        <v>3</v>
      </c>
    </row>
    <row r="690" spans="1:4" x14ac:dyDescent="0.2">
      <c r="A690" t="s">
        <v>8219</v>
      </c>
      <c r="B690">
        <v>36</v>
      </c>
      <c r="C690" t="s">
        <v>8221</v>
      </c>
      <c r="D690">
        <v>3</v>
      </c>
    </row>
    <row r="691" spans="1:4" x14ac:dyDescent="0.2">
      <c r="A691" t="s">
        <v>8219</v>
      </c>
      <c r="B691">
        <v>36</v>
      </c>
      <c r="C691" t="s">
        <v>8221</v>
      </c>
      <c r="D691">
        <v>3</v>
      </c>
    </row>
    <row r="692" spans="1:4" x14ac:dyDescent="0.2">
      <c r="A692" t="s">
        <v>8219</v>
      </c>
      <c r="B692">
        <v>36</v>
      </c>
      <c r="C692" t="s">
        <v>8221</v>
      </c>
      <c r="D692">
        <v>3</v>
      </c>
    </row>
    <row r="693" spans="1:4" x14ac:dyDescent="0.2">
      <c r="A693" t="s">
        <v>8219</v>
      </c>
      <c r="B693">
        <v>36</v>
      </c>
      <c r="C693" t="s">
        <v>8221</v>
      </c>
      <c r="D693">
        <v>3</v>
      </c>
    </row>
    <row r="694" spans="1:4" x14ac:dyDescent="0.2">
      <c r="A694" t="s">
        <v>8219</v>
      </c>
      <c r="B694">
        <v>36</v>
      </c>
      <c r="C694" t="s">
        <v>8221</v>
      </c>
      <c r="D694">
        <v>3</v>
      </c>
    </row>
    <row r="695" spans="1:4" x14ac:dyDescent="0.2">
      <c r="A695" t="s">
        <v>8219</v>
      </c>
      <c r="B695">
        <v>36</v>
      </c>
      <c r="C695" t="s">
        <v>8221</v>
      </c>
      <c r="D695">
        <v>3</v>
      </c>
    </row>
    <row r="696" spans="1:4" x14ac:dyDescent="0.2">
      <c r="A696" t="s">
        <v>8219</v>
      </c>
      <c r="B696">
        <v>36</v>
      </c>
      <c r="C696" t="s">
        <v>8221</v>
      </c>
      <c r="D696">
        <v>3</v>
      </c>
    </row>
    <row r="697" spans="1:4" x14ac:dyDescent="0.2">
      <c r="A697" t="s">
        <v>8219</v>
      </c>
      <c r="B697">
        <v>36</v>
      </c>
      <c r="C697" t="s">
        <v>8221</v>
      </c>
      <c r="D697">
        <v>3</v>
      </c>
    </row>
    <row r="698" spans="1:4" x14ac:dyDescent="0.2">
      <c r="A698" t="s">
        <v>8219</v>
      </c>
      <c r="B698">
        <v>36</v>
      </c>
      <c r="C698" t="s">
        <v>8221</v>
      </c>
      <c r="D698">
        <v>3</v>
      </c>
    </row>
    <row r="699" spans="1:4" x14ac:dyDescent="0.2">
      <c r="A699" t="s">
        <v>8219</v>
      </c>
      <c r="B699">
        <v>36</v>
      </c>
      <c r="C699" t="s">
        <v>8221</v>
      </c>
      <c r="D699">
        <v>3</v>
      </c>
    </row>
    <row r="700" spans="1:4" x14ac:dyDescent="0.2">
      <c r="A700" t="s">
        <v>8219</v>
      </c>
      <c r="B700">
        <v>36</v>
      </c>
      <c r="C700" t="s">
        <v>8221</v>
      </c>
      <c r="D700">
        <v>3</v>
      </c>
    </row>
    <row r="701" spans="1:4" x14ac:dyDescent="0.2">
      <c r="A701" t="s">
        <v>8219</v>
      </c>
      <c r="B701">
        <v>36</v>
      </c>
      <c r="C701" t="s">
        <v>8221</v>
      </c>
      <c r="D701">
        <v>3</v>
      </c>
    </row>
    <row r="702" spans="1:4" x14ac:dyDescent="0.2">
      <c r="A702" t="s">
        <v>8219</v>
      </c>
      <c r="B702">
        <v>36</v>
      </c>
      <c r="C702" t="s">
        <v>8221</v>
      </c>
      <c r="D702">
        <v>3</v>
      </c>
    </row>
    <row r="703" spans="1:4" x14ac:dyDescent="0.2">
      <c r="A703" t="s">
        <v>8219</v>
      </c>
      <c r="B703">
        <v>37</v>
      </c>
      <c r="C703" t="s">
        <v>8221</v>
      </c>
      <c r="D703">
        <v>3</v>
      </c>
    </row>
    <row r="704" spans="1:4" x14ac:dyDescent="0.2">
      <c r="A704" t="s">
        <v>8219</v>
      </c>
      <c r="B704">
        <v>37</v>
      </c>
      <c r="C704" t="s">
        <v>8221</v>
      </c>
      <c r="D704">
        <v>3</v>
      </c>
    </row>
    <row r="705" spans="1:4" x14ac:dyDescent="0.2">
      <c r="A705" t="s">
        <v>8219</v>
      </c>
      <c r="B705">
        <v>37</v>
      </c>
      <c r="C705" t="s">
        <v>8221</v>
      </c>
      <c r="D705">
        <v>3</v>
      </c>
    </row>
    <row r="706" spans="1:4" x14ac:dyDescent="0.2">
      <c r="A706" t="s">
        <v>8219</v>
      </c>
      <c r="B706">
        <v>37</v>
      </c>
      <c r="C706" t="s">
        <v>8221</v>
      </c>
      <c r="D706">
        <v>3</v>
      </c>
    </row>
    <row r="707" spans="1:4" x14ac:dyDescent="0.2">
      <c r="A707" t="s">
        <v>8219</v>
      </c>
      <c r="B707">
        <v>37</v>
      </c>
      <c r="C707" t="s">
        <v>8221</v>
      </c>
      <c r="D707">
        <v>3</v>
      </c>
    </row>
    <row r="708" spans="1:4" x14ac:dyDescent="0.2">
      <c r="A708" t="s">
        <v>8219</v>
      </c>
      <c r="B708">
        <v>37</v>
      </c>
      <c r="C708" t="s">
        <v>8221</v>
      </c>
      <c r="D708">
        <v>3</v>
      </c>
    </row>
    <row r="709" spans="1:4" x14ac:dyDescent="0.2">
      <c r="A709" t="s">
        <v>8219</v>
      </c>
      <c r="B709">
        <v>37</v>
      </c>
      <c r="C709" t="s">
        <v>8221</v>
      </c>
      <c r="D709">
        <v>3</v>
      </c>
    </row>
    <row r="710" spans="1:4" x14ac:dyDescent="0.2">
      <c r="A710" t="s">
        <v>8219</v>
      </c>
      <c r="B710">
        <v>37</v>
      </c>
      <c r="C710" t="s">
        <v>8221</v>
      </c>
      <c r="D710">
        <v>3</v>
      </c>
    </row>
    <row r="711" spans="1:4" x14ac:dyDescent="0.2">
      <c r="A711" t="s">
        <v>8219</v>
      </c>
      <c r="B711">
        <v>37</v>
      </c>
      <c r="C711" t="s">
        <v>8221</v>
      </c>
      <c r="D711">
        <v>3</v>
      </c>
    </row>
    <row r="712" spans="1:4" x14ac:dyDescent="0.2">
      <c r="A712" t="s">
        <v>8219</v>
      </c>
      <c r="B712">
        <v>37</v>
      </c>
      <c r="C712" t="s">
        <v>8221</v>
      </c>
      <c r="D712">
        <v>3</v>
      </c>
    </row>
    <row r="713" spans="1:4" x14ac:dyDescent="0.2">
      <c r="A713" t="s">
        <v>8219</v>
      </c>
      <c r="B713">
        <v>37</v>
      </c>
      <c r="C713" t="s">
        <v>8221</v>
      </c>
      <c r="D713">
        <v>3</v>
      </c>
    </row>
    <row r="714" spans="1:4" x14ac:dyDescent="0.2">
      <c r="A714" t="s">
        <v>8219</v>
      </c>
      <c r="B714">
        <v>37</v>
      </c>
      <c r="C714" t="s">
        <v>8221</v>
      </c>
      <c r="D714">
        <v>3</v>
      </c>
    </row>
    <row r="715" spans="1:4" x14ac:dyDescent="0.2">
      <c r="A715" t="s">
        <v>8219</v>
      </c>
      <c r="B715">
        <v>37</v>
      </c>
      <c r="C715" t="s">
        <v>8221</v>
      </c>
      <c r="D715">
        <v>3</v>
      </c>
    </row>
    <row r="716" spans="1:4" x14ac:dyDescent="0.2">
      <c r="A716" t="s">
        <v>8219</v>
      </c>
      <c r="B716">
        <v>37</v>
      </c>
      <c r="C716" t="s">
        <v>8221</v>
      </c>
      <c r="D716">
        <v>3</v>
      </c>
    </row>
    <row r="717" spans="1:4" x14ac:dyDescent="0.2">
      <c r="A717" t="s">
        <v>8219</v>
      </c>
      <c r="B717">
        <v>37</v>
      </c>
      <c r="C717" t="s">
        <v>8221</v>
      </c>
      <c r="D717">
        <v>3</v>
      </c>
    </row>
    <row r="718" spans="1:4" x14ac:dyDescent="0.2">
      <c r="A718" t="s">
        <v>8219</v>
      </c>
      <c r="B718">
        <v>37</v>
      </c>
      <c r="C718" t="s">
        <v>8221</v>
      </c>
      <c r="D718">
        <v>3</v>
      </c>
    </row>
    <row r="719" spans="1:4" x14ac:dyDescent="0.2">
      <c r="A719" t="s">
        <v>8219</v>
      </c>
      <c r="B719">
        <v>37</v>
      </c>
      <c r="C719" t="s">
        <v>8221</v>
      </c>
      <c r="D719">
        <v>3</v>
      </c>
    </row>
    <row r="720" spans="1:4" x14ac:dyDescent="0.2">
      <c r="A720" t="s">
        <v>8219</v>
      </c>
      <c r="B720">
        <v>38</v>
      </c>
      <c r="C720" t="s">
        <v>8221</v>
      </c>
      <c r="D720">
        <v>3</v>
      </c>
    </row>
    <row r="721" spans="1:4" x14ac:dyDescent="0.2">
      <c r="A721" t="s">
        <v>8219</v>
      </c>
      <c r="B721">
        <v>38</v>
      </c>
      <c r="C721" t="s">
        <v>8221</v>
      </c>
      <c r="D721">
        <v>3</v>
      </c>
    </row>
    <row r="722" spans="1:4" x14ac:dyDescent="0.2">
      <c r="A722" t="s">
        <v>8219</v>
      </c>
      <c r="B722">
        <v>38</v>
      </c>
      <c r="C722" t="s">
        <v>8221</v>
      </c>
      <c r="D722">
        <v>3</v>
      </c>
    </row>
    <row r="723" spans="1:4" x14ac:dyDescent="0.2">
      <c r="A723" t="s">
        <v>8219</v>
      </c>
      <c r="B723">
        <v>38</v>
      </c>
      <c r="C723" t="s">
        <v>8221</v>
      </c>
      <c r="D723">
        <v>3</v>
      </c>
    </row>
    <row r="724" spans="1:4" x14ac:dyDescent="0.2">
      <c r="A724" t="s">
        <v>8219</v>
      </c>
      <c r="B724">
        <v>38</v>
      </c>
      <c r="C724" t="s">
        <v>8221</v>
      </c>
      <c r="D724">
        <v>3</v>
      </c>
    </row>
    <row r="725" spans="1:4" x14ac:dyDescent="0.2">
      <c r="A725" t="s">
        <v>8219</v>
      </c>
      <c r="B725">
        <v>38</v>
      </c>
      <c r="C725" t="s">
        <v>8221</v>
      </c>
      <c r="D725">
        <v>3</v>
      </c>
    </row>
    <row r="726" spans="1:4" x14ac:dyDescent="0.2">
      <c r="A726" t="s">
        <v>8219</v>
      </c>
      <c r="B726">
        <v>38</v>
      </c>
      <c r="C726" t="s">
        <v>8221</v>
      </c>
      <c r="D726">
        <v>3</v>
      </c>
    </row>
    <row r="727" spans="1:4" x14ac:dyDescent="0.2">
      <c r="A727" t="s">
        <v>8219</v>
      </c>
      <c r="B727">
        <v>38</v>
      </c>
      <c r="C727" t="s">
        <v>8221</v>
      </c>
      <c r="D727">
        <v>3</v>
      </c>
    </row>
    <row r="728" spans="1:4" x14ac:dyDescent="0.2">
      <c r="A728" t="s">
        <v>8219</v>
      </c>
      <c r="B728">
        <v>38</v>
      </c>
      <c r="C728" t="s">
        <v>8221</v>
      </c>
      <c r="D728">
        <v>3</v>
      </c>
    </row>
    <row r="729" spans="1:4" x14ac:dyDescent="0.2">
      <c r="A729" t="s">
        <v>8219</v>
      </c>
      <c r="B729">
        <v>38</v>
      </c>
      <c r="C729" t="s">
        <v>8221</v>
      </c>
      <c r="D729">
        <v>3</v>
      </c>
    </row>
    <row r="730" spans="1:4" x14ac:dyDescent="0.2">
      <c r="A730" t="s">
        <v>8219</v>
      </c>
      <c r="B730">
        <v>38</v>
      </c>
      <c r="C730" t="s">
        <v>8221</v>
      </c>
      <c r="D730">
        <v>3</v>
      </c>
    </row>
    <row r="731" spans="1:4" x14ac:dyDescent="0.2">
      <c r="A731" t="s">
        <v>8219</v>
      </c>
      <c r="B731">
        <v>38</v>
      </c>
      <c r="C731" t="s">
        <v>8221</v>
      </c>
      <c r="D731">
        <v>3</v>
      </c>
    </row>
    <row r="732" spans="1:4" x14ac:dyDescent="0.2">
      <c r="A732" t="s">
        <v>8219</v>
      </c>
      <c r="B732">
        <v>38</v>
      </c>
      <c r="C732" t="s">
        <v>8221</v>
      </c>
      <c r="D732">
        <v>3</v>
      </c>
    </row>
    <row r="733" spans="1:4" x14ac:dyDescent="0.2">
      <c r="A733" t="s">
        <v>8219</v>
      </c>
      <c r="B733">
        <v>38</v>
      </c>
      <c r="C733" t="s">
        <v>8221</v>
      </c>
      <c r="D733">
        <v>3</v>
      </c>
    </row>
    <row r="734" spans="1:4" x14ac:dyDescent="0.2">
      <c r="A734" t="s">
        <v>8219</v>
      </c>
      <c r="B734">
        <v>38</v>
      </c>
      <c r="C734" t="s">
        <v>8221</v>
      </c>
      <c r="D734">
        <v>3</v>
      </c>
    </row>
    <row r="735" spans="1:4" x14ac:dyDescent="0.2">
      <c r="A735" t="s">
        <v>8219</v>
      </c>
      <c r="B735">
        <v>38</v>
      </c>
      <c r="C735" t="s">
        <v>8221</v>
      </c>
      <c r="D735">
        <v>3</v>
      </c>
    </row>
    <row r="736" spans="1:4" x14ac:dyDescent="0.2">
      <c r="A736" t="s">
        <v>8219</v>
      </c>
      <c r="B736">
        <v>38</v>
      </c>
      <c r="C736" t="s">
        <v>8221</v>
      </c>
      <c r="D736">
        <v>3</v>
      </c>
    </row>
    <row r="737" spans="1:4" x14ac:dyDescent="0.2">
      <c r="A737" t="s">
        <v>8219</v>
      </c>
      <c r="B737">
        <v>38</v>
      </c>
      <c r="C737" t="s">
        <v>8221</v>
      </c>
      <c r="D737">
        <v>3</v>
      </c>
    </row>
    <row r="738" spans="1:4" x14ac:dyDescent="0.2">
      <c r="A738" t="s">
        <v>8219</v>
      </c>
      <c r="B738">
        <v>38</v>
      </c>
      <c r="C738" t="s">
        <v>8221</v>
      </c>
      <c r="D738">
        <v>3</v>
      </c>
    </row>
    <row r="739" spans="1:4" x14ac:dyDescent="0.2">
      <c r="A739" t="s">
        <v>8219</v>
      </c>
      <c r="B739">
        <v>38</v>
      </c>
      <c r="C739" t="s">
        <v>8221</v>
      </c>
      <c r="D739">
        <v>3</v>
      </c>
    </row>
    <row r="740" spans="1:4" x14ac:dyDescent="0.2">
      <c r="A740" t="s">
        <v>8219</v>
      </c>
      <c r="B740">
        <v>38</v>
      </c>
      <c r="C740" t="s">
        <v>8221</v>
      </c>
      <c r="D740">
        <v>3</v>
      </c>
    </row>
    <row r="741" spans="1:4" x14ac:dyDescent="0.2">
      <c r="A741" t="s">
        <v>8219</v>
      </c>
      <c r="B741">
        <v>38</v>
      </c>
      <c r="C741" t="s">
        <v>8221</v>
      </c>
      <c r="D741">
        <v>3</v>
      </c>
    </row>
    <row r="742" spans="1:4" x14ac:dyDescent="0.2">
      <c r="A742" t="s">
        <v>8219</v>
      </c>
      <c r="B742">
        <v>38</v>
      </c>
      <c r="C742" t="s">
        <v>8221</v>
      </c>
      <c r="D742">
        <v>3</v>
      </c>
    </row>
    <row r="743" spans="1:4" x14ac:dyDescent="0.2">
      <c r="A743" t="s">
        <v>8219</v>
      </c>
      <c r="B743">
        <v>38</v>
      </c>
      <c r="C743" t="s">
        <v>8221</v>
      </c>
      <c r="D743">
        <v>3</v>
      </c>
    </row>
    <row r="744" spans="1:4" x14ac:dyDescent="0.2">
      <c r="A744" t="s">
        <v>8219</v>
      </c>
      <c r="B744">
        <v>38</v>
      </c>
      <c r="C744" t="s">
        <v>8221</v>
      </c>
      <c r="D744">
        <v>3</v>
      </c>
    </row>
    <row r="745" spans="1:4" x14ac:dyDescent="0.2">
      <c r="A745" t="s">
        <v>8219</v>
      </c>
      <c r="B745">
        <v>38</v>
      </c>
      <c r="C745" t="s">
        <v>8221</v>
      </c>
      <c r="D745">
        <v>3</v>
      </c>
    </row>
    <row r="746" spans="1:4" x14ac:dyDescent="0.2">
      <c r="A746" t="s">
        <v>8219</v>
      </c>
      <c r="B746">
        <v>38</v>
      </c>
      <c r="C746" t="s">
        <v>8221</v>
      </c>
      <c r="D746">
        <v>3</v>
      </c>
    </row>
    <row r="747" spans="1:4" x14ac:dyDescent="0.2">
      <c r="A747" t="s">
        <v>8219</v>
      </c>
      <c r="B747">
        <v>38</v>
      </c>
      <c r="C747" t="s">
        <v>8221</v>
      </c>
      <c r="D747">
        <v>3</v>
      </c>
    </row>
    <row r="748" spans="1:4" x14ac:dyDescent="0.2">
      <c r="A748" t="s">
        <v>8219</v>
      </c>
      <c r="B748">
        <v>38</v>
      </c>
      <c r="C748" t="s">
        <v>8221</v>
      </c>
      <c r="D748">
        <v>3</v>
      </c>
    </row>
    <row r="749" spans="1:4" x14ac:dyDescent="0.2">
      <c r="A749" t="s">
        <v>8219</v>
      </c>
      <c r="B749">
        <v>39</v>
      </c>
      <c r="C749" t="s">
        <v>8221</v>
      </c>
      <c r="D749">
        <v>3</v>
      </c>
    </row>
    <row r="750" spans="1:4" x14ac:dyDescent="0.2">
      <c r="A750" t="s">
        <v>8219</v>
      </c>
      <c r="B750">
        <v>39</v>
      </c>
      <c r="C750" t="s">
        <v>8221</v>
      </c>
      <c r="D750">
        <v>3</v>
      </c>
    </row>
    <row r="751" spans="1:4" x14ac:dyDescent="0.2">
      <c r="A751" t="s">
        <v>8219</v>
      </c>
      <c r="B751">
        <v>39</v>
      </c>
      <c r="C751" t="s">
        <v>8221</v>
      </c>
      <c r="D751">
        <v>3</v>
      </c>
    </row>
    <row r="752" spans="1:4" x14ac:dyDescent="0.2">
      <c r="A752" t="s">
        <v>8219</v>
      </c>
      <c r="B752">
        <v>39</v>
      </c>
      <c r="C752" t="s">
        <v>8221</v>
      </c>
      <c r="D752">
        <v>3</v>
      </c>
    </row>
    <row r="753" spans="1:4" x14ac:dyDescent="0.2">
      <c r="A753" t="s">
        <v>8219</v>
      </c>
      <c r="B753">
        <v>39</v>
      </c>
      <c r="C753" t="s">
        <v>8221</v>
      </c>
      <c r="D753">
        <v>4</v>
      </c>
    </row>
    <row r="754" spans="1:4" x14ac:dyDescent="0.2">
      <c r="A754" t="s">
        <v>8219</v>
      </c>
      <c r="B754">
        <v>39</v>
      </c>
      <c r="C754" t="s">
        <v>8221</v>
      </c>
      <c r="D754">
        <v>4</v>
      </c>
    </row>
    <row r="755" spans="1:4" x14ac:dyDescent="0.2">
      <c r="A755" t="s">
        <v>8219</v>
      </c>
      <c r="B755">
        <v>39</v>
      </c>
      <c r="C755" t="s">
        <v>8221</v>
      </c>
      <c r="D755">
        <v>4</v>
      </c>
    </row>
    <row r="756" spans="1:4" x14ac:dyDescent="0.2">
      <c r="A756" t="s">
        <v>8219</v>
      </c>
      <c r="B756">
        <v>39</v>
      </c>
      <c r="C756" t="s">
        <v>8221</v>
      </c>
      <c r="D756">
        <v>4</v>
      </c>
    </row>
    <row r="757" spans="1:4" x14ac:dyDescent="0.2">
      <c r="A757" t="s">
        <v>8219</v>
      </c>
      <c r="B757">
        <v>39</v>
      </c>
      <c r="C757" t="s">
        <v>8221</v>
      </c>
      <c r="D757">
        <v>4</v>
      </c>
    </row>
    <row r="758" spans="1:4" x14ac:dyDescent="0.2">
      <c r="A758" t="s">
        <v>8219</v>
      </c>
      <c r="B758">
        <v>39</v>
      </c>
      <c r="C758" t="s">
        <v>8221</v>
      </c>
      <c r="D758">
        <v>4</v>
      </c>
    </row>
    <row r="759" spans="1:4" x14ac:dyDescent="0.2">
      <c r="A759" t="s">
        <v>8219</v>
      </c>
      <c r="B759">
        <v>39</v>
      </c>
      <c r="C759" t="s">
        <v>8221</v>
      </c>
      <c r="D759">
        <v>4</v>
      </c>
    </row>
    <row r="760" spans="1:4" x14ac:dyDescent="0.2">
      <c r="A760" t="s">
        <v>8219</v>
      </c>
      <c r="B760">
        <v>39</v>
      </c>
      <c r="C760" t="s">
        <v>8221</v>
      </c>
      <c r="D760">
        <v>4</v>
      </c>
    </row>
    <row r="761" spans="1:4" x14ac:dyDescent="0.2">
      <c r="A761" t="s">
        <v>8219</v>
      </c>
      <c r="B761">
        <v>39</v>
      </c>
      <c r="C761" t="s">
        <v>8221</v>
      </c>
      <c r="D761">
        <v>4</v>
      </c>
    </row>
    <row r="762" spans="1:4" x14ac:dyDescent="0.2">
      <c r="A762" t="s">
        <v>8219</v>
      </c>
      <c r="B762">
        <v>39</v>
      </c>
      <c r="C762" t="s">
        <v>8221</v>
      </c>
      <c r="D762">
        <v>4</v>
      </c>
    </row>
    <row r="763" spans="1:4" x14ac:dyDescent="0.2">
      <c r="A763" t="s">
        <v>8219</v>
      </c>
      <c r="B763">
        <v>39</v>
      </c>
      <c r="C763" t="s">
        <v>8221</v>
      </c>
      <c r="D763">
        <v>4</v>
      </c>
    </row>
    <row r="764" spans="1:4" x14ac:dyDescent="0.2">
      <c r="A764" t="s">
        <v>8219</v>
      </c>
      <c r="B764">
        <v>39</v>
      </c>
      <c r="C764" t="s">
        <v>8221</v>
      </c>
      <c r="D764">
        <v>4</v>
      </c>
    </row>
    <row r="765" spans="1:4" x14ac:dyDescent="0.2">
      <c r="A765" t="s">
        <v>8219</v>
      </c>
      <c r="B765">
        <v>39</v>
      </c>
      <c r="C765" t="s">
        <v>8221</v>
      </c>
      <c r="D765">
        <v>4</v>
      </c>
    </row>
    <row r="766" spans="1:4" x14ac:dyDescent="0.2">
      <c r="A766" t="s">
        <v>8219</v>
      </c>
      <c r="B766">
        <v>40</v>
      </c>
      <c r="C766" t="s">
        <v>8221</v>
      </c>
      <c r="D766">
        <v>4</v>
      </c>
    </row>
    <row r="767" spans="1:4" x14ac:dyDescent="0.2">
      <c r="A767" t="s">
        <v>8219</v>
      </c>
      <c r="B767">
        <v>40</v>
      </c>
      <c r="C767" t="s">
        <v>8221</v>
      </c>
      <c r="D767">
        <v>4</v>
      </c>
    </row>
    <row r="768" spans="1:4" x14ac:dyDescent="0.2">
      <c r="A768" t="s">
        <v>8219</v>
      </c>
      <c r="B768">
        <v>40</v>
      </c>
      <c r="C768" t="s">
        <v>8221</v>
      </c>
      <c r="D768">
        <v>4</v>
      </c>
    </row>
    <row r="769" spans="1:4" x14ac:dyDescent="0.2">
      <c r="A769" t="s">
        <v>8219</v>
      </c>
      <c r="B769">
        <v>40</v>
      </c>
      <c r="C769" t="s">
        <v>8221</v>
      </c>
      <c r="D769">
        <v>4</v>
      </c>
    </row>
    <row r="770" spans="1:4" x14ac:dyDescent="0.2">
      <c r="A770" t="s">
        <v>8219</v>
      </c>
      <c r="B770">
        <v>40</v>
      </c>
      <c r="C770" t="s">
        <v>8221</v>
      </c>
      <c r="D770">
        <v>4</v>
      </c>
    </row>
    <row r="771" spans="1:4" x14ac:dyDescent="0.2">
      <c r="A771" t="s">
        <v>8219</v>
      </c>
      <c r="B771">
        <v>40</v>
      </c>
      <c r="C771" t="s">
        <v>8221</v>
      </c>
      <c r="D771">
        <v>4</v>
      </c>
    </row>
    <row r="772" spans="1:4" x14ac:dyDescent="0.2">
      <c r="A772" t="s">
        <v>8219</v>
      </c>
      <c r="B772">
        <v>40</v>
      </c>
      <c r="C772" t="s">
        <v>8221</v>
      </c>
      <c r="D772">
        <v>4</v>
      </c>
    </row>
    <row r="773" spans="1:4" x14ac:dyDescent="0.2">
      <c r="A773" t="s">
        <v>8219</v>
      </c>
      <c r="B773">
        <v>40</v>
      </c>
      <c r="C773" t="s">
        <v>8221</v>
      </c>
      <c r="D773">
        <v>4</v>
      </c>
    </row>
    <row r="774" spans="1:4" x14ac:dyDescent="0.2">
      <c r="A774" t="s">
        <v>8219</v>
      </c>
      <c r="B774">
        <v>40</v>
      </c>
      <c r="C774" t="s">
        <v>8221</v>
      </c>
      <c r="D774">
        <v>4</v>
      </c>
    </row>
    <row r="775" spans="1:4" x14ac:dyDescent="0.2">
      <c r="A775" t="s">
        <v>8219</v>
      </c>
      <c r="B775">
        <v>40</v>
      </c>
      <c r="C775" t="s">
        <v>8221</v>
      </c>
      <c r="D775">
        <v>4</v>
      </c>
    </row>
    <row r="776" spans="1:4" x14ac:dyDescent="0.2">
      <c r="A776" t="s">
        <v>8219</v>
      </c>
      <c r="B776">
        <v>40</v>
      </c>
      <c r="C776" t="s">
        <v>8221</v>
      </c>
      <c r="D776">
        <v>4</v>
      </c>
    </row>
    <row r="777" spans="1:4" x14ac:dyDescent="0.2">
      <c r="A777" t="s">
        <v>8219</v>
      </c>
      <c r="B777">
        <v>41</v>
      </c>
      <c r="C777" t="s">
        <v>8221</v>
      </c>
      <c r="D777">
        <v>4</v>
      </c>
    </row>
    <row r="778" spans="1:4" x14ac:dyDescent="0.2">
      <c r="A778" t="s">
        <v>8219</v>
      </c>
      <c r="B778">
        <v>41</v>
      </c>
      <c r="C778" t="s">
        <v>8221</v>
      </c>
      <c r="D778">
        <v>4</v>
      </c>
    </row>
    <row r="779" spans="1:4" x14ac:dyDescent="0.2">
      <c r="A779" t="s">
        <v>8219</v>
      </c>
      <c r="B779">
        <v>41</v>
      </c>
      <c r="C779" t="s">
        <v>8221</v>
      </c>
      <c r="D779">
        <v>4</v>
      </c>
    </row>
    <row r="780" spans="1:4" x14ac:dyDescent="0.2">
      <c r="A780" t="s">
        <v>8219</v>
      </c>
      <c r="B780">
        <v>41</v>
      </c>
      <c r="C780" t="s">
        <v>8221</v>
      </c>
      <c r="D780">
        <v>4</v>
      </c>
    </row>
    <row r="781" spans="1:4" x14ac:dyDescent="0.2">
      <c r="A781" t="s">
        <v>8219</v>
      </c>
      <c r="B781">
        <v>41</v>
      </c>
      <c r="C781" t="s">
        <v>8221</v>
      </c>
      <c r="D781">
        <v>4</v>
      </c>
    </row>
    <row r="782" spans="1:4" x14ac:dyDescent="0.2">
      <c r="A782" t="s">
        <v>8219</v>
      </c>
      <c r="B782">
        <v>41</v>
      </c>
      <c r="C782" t="s">
        <v>8221</v>
      </c>
      <c r="D782">
        <v>4</v>
      </c>
    </row>
    <row r="783" spans="1:4" x14ac:dyDescent="0.2">
      <c r="A783" t="s">
        <v>8219</v>
      </c>
      <c r="B783">
        <v>41</v>
      </c>
      <c r="C783" t="s">
        <v>8221</v>
      </c>
      <c r="D783">
        <v>4</v>
      </c>
    </row>
    <row r="784" spans="1:4" x14ac:dyDescent="0.2">
      <c r="A784" t="s">
        <v>8219</v>
      </c>
      <c r="B784">
        <v>41</v>
      </c>
      <c r="C784" t="s">
        <v>8221</v>
      </c>
      <c r="D784">
        <v>4</v>
      </c>
    </row>
    <row r="785" spans="1:4" x14ac:dyDescent="0.2">
      <c r="A785" t="s">
        <v>8219</v>
      </c>
      <c r="B785">
        <v>41</v>
      </c>
      <c r="C785" t="s">
        <v>8221</v>
      </c>
      <c r="D785">
        <v>4</v>
      </c>
    </row>
    <row r="786" spans="1:4" x14ac:dyDescent="0.2">
      <c r="A786" t="s">
        <v>8219</v>
      </c>
      <c r="B786">
        <v>41</v>
      </c>
      <c r="C786" t="s">
        <v>8221</v>
      </c>
      <c r="D786">
        <v>4</v>
      </c>
    </row>
    <row r="787" spans="1:4" x14ac:dyDescent="0.2">
      <c r="A787" t="s">
        <v>8219</v>
      </c>
      <c r="B787">
        <v>41</v>
      </c>
      <c r="C787" t="s">
        <v>8221</v>
      </c>
      <c r="D787">
        <v>4</v>
      </c>
    </row>
    <row r="788" spans="1:4" x14ac:dyDescent="0.2">
      <c r="A788" t="s">
        <v>8219</v>
      </c>
      <c r="B788">
        <v>41</v>
      </c>
      <c r="C788" t="s">
        <v>8221</v>
      </c>
      <c r="D788">
        <v>4</v>
      </c>
    </row>
    <row r="789" spans="1:4" x14ac:dyDescent="0.2">
      <c r="A789" t="s">
        <v>8219</v>
      </c>
      <c r="B789">
        <v>41</v>
      </c>
      <c r="C789" t="s">
        <v>8221</v>
      </c>
      <c r="D789">
        <v>4</v>
      </c>
    </row>
    <row r="790" spans="1:4" x14ac:dyDescent="0.2">
      <c r="A790" t="s">
        <v>8219</v>
      </c>
      <c r="B790">
        <v>41</v>
      </c>
      <c r="C790" t="s">
        <v>8221</v>
      </c>
      <c r="D790">
        <v>4</v>
      </c>
    </row>
    <row r="791" spans="1:4" x14ac:dyDescent="0.2">
      <c r="A791" t="s">
        <v>8219</v>
      </c>
      <c r="B791">
        <v>41</v>
      </c>
      <c r="C791" t="s">
        <v>8221</v>
      </c>
      <c r="D791">
        <v>4</v>
      </c>
    </row>
    <row r="792" spans="1:4" x14ac:dyDescent="0.2">
      <c r="A792" t="s">
        <v>8219</v>
      </c>
      <c r="B792">
        <v>41</v>
      </c>
      <c r="C792" t="s">
        <v>8221</v>
      </c>
      <c r="D792">
        <v>4</v>
      </c>
    </row>
    <row r="793" spans="1:4" x14ac:dyDescent="0.2">
      <c r="A793" t="s">
        <v>8219</v>
      </c>
      <c r="B793">
        <v>41</v>
      </c>
      <c r="C793" t="s">
        <v>8221</v>
      </c>
      <c r="D793">
        <v>4</v>
      </c>
    </row>
    <row r="794" spans="1:4" x14ac:dyDescent="0.2">
      <c r="A794" t="s">
        <v>8219</v>
      </c>
      <c r="B794">
        <v>41</v>
      </c>
      <c r="C794" t="s">
        <v>8221</v>
      </c>
      <c r="D794">
        <v>4</v>
      </c>
    </row>
    <row r="795" spans="1:4" x14ac:dyDescent="0.2">
      <c r="A795" t="s">
        <v>8219</v>
      </c>
      <c r="B795">
        <v>41</v>
      </c>
      <c r="C795" t="s">
        <v>8221</v>
      </c>
      <c r="D795">
        <v>4</v>
      </c>
    </row>
    <row r="796" spans="1:4" x14ac:dyDescent="0.2">
      <c r="A796" t="s">
        <v>8219</v>
      </c>
      <c r="B796">
        <v>42</v>
      </c>
      <c r="C796" t="s">
        <v>8221</v>
      </c>
      <c r="D796">
        <v>4</v>
      </c>
    </row>
    <row r="797" spans="1:4" x14ac:dyDescent="0.2">
      <c r="A797" t="s">
        <v>8219</v>
      </c>
      <c r="B797">
        <v>42</v>
      </c>
      <c r="C797" t="s">
        <v>8221</v>
      </c>
      <c r="D797">
        <v>4</v>
      </c>
    </row>
    <row r="798" spans="1:4" x14ac:dyDescent="0.2">
      <c r="A798" t="s">
        <v>8219</v>
      </c>
      <c r="B798">
        <v>42</v>
      </c>
      <c r="C798" t="s">
        <v>8221</v>
      </c>
      <c r="D798">
        <v>4</v>
      </c>
    </row>
    <row r="799" spans="1:4" x14ac:dyDescent="0.2">
      <c r="A799" t="s">
        <v>8219</v>
      </c>
      <c r="B799">
        <v>42</v>
      </c>
      <c r="C799" t="s">
        <v>8221</v>
      </c>
      <c r="D799">
        <v>4</v>
      </c>
    </row>
    <row r="800" spans="1:4" x14ac:dyDescent="0.2">
      <c r="A800" t="s">
        <v>8219</v>
      </c>
      <c r="B800">
        <v>42</v>
      </c>
      <c r="C800" t="s">
        <v>8221</v>
      </c>
      <c r="D800">
        <v>4</v>
      </c>
    </row>
    <row r="801" spans="1:4" x14ac:dyDescent="0.2">
      <c r="A801" t="s">
        <v>8219</v>
      </c>
      <c r="B801">
        <v>42</v>
      </c>
      <c r="C801" t="s">
        <v>8221</v>
      </c>
      <c r="D801">
        <v>4</v>
      </c>
    </row>
    <row r="802" spans="1:4" x14ac:dyDescent="0.2">
      <c r="A802" t="s">
        <v>8219</v>
      </c>
      <c r="B802">
        <v>42</v>
      </c>
      <c r="C802" t="s">
        <v>8221</v>
      </c>
      <c r="D802">
        <v>4</v>
      </c>
    </row>
    <row r="803" spans="1:4" x14ac:dyDescent="0.2">
      <c r="A803" t="s">
        <v>8219</v>
      </c>
      <c r="B803">
        <v>42</v>
      </c>
      <c r="C803" t="s">
        <v>8221</v>
      </c>
      <c r="D803">
        <v>4</v>
      </c>
    </row>
    <row r="804" spans="1:4" x14ac:dyDescent="0.2">
      <c r="A804" t="s">
        <v>8219</v>
      </c>
      <c r="B804">
        <v>42</v>
      </c>
      <c r="C804" t="s">
        <v>8221</v>
      </c>
      <c r="D804">
        <v>4</v>
      </c>
    </row>
    <row r="805" spans="1:4" x14ac:dyDescent="0.2">
      <c r="A805" t="s">
        <v>8219</v>
      </c>
      <c r="B805">
        <v>42</v>
      </c>
      <c r="C805" t="s">
        <v>8221</v>
      </c>
      <c r="D805">
        <v>4</v>
      </c>
    </row>
    <row r="806" spans="1:4" x14ac:dyDescent="0.2">
      <c r="A806" t="s">
        <v>8219</v>
      </c>
      <c r="B806">
        <v>42</v>
      </c>
      <c r="C806" t="s">
        <v>8221</v>
      </c>
      <c r="D806">
        <v>4</v>
      </c>
    </row>
    <row r="807" spans="1:4" x14ac:dyDescent="0.2">
      <c r="A807" t="s">
        <v>8219</v>
      </c>
      <c r="B807">
        <v>42</v>
      </c>
      <c r="C807" t="s">
        <v>8221</v>
      </c>
      <c r="D807">
        <v>4</v>
      </c>
    </row>
    <row r="808" spans="1:4" x14ac:dyDescent="0.2">
      <c r="A808" t="s">
        <v>8219</v>
      </c>
      <c r="B808">
        <v>42</v>
      </c>
      <c r="C808" t="s">
        <v>8221</v>
      </c>
      <c r="D808">
        <v>4</v>
      </c>
    </row>
    <row r="809" spans="1:4" x14ac:dyDescent="0.2">
      <c r="A809" t="s">
        <v>8219</v>
      </c>
      <c r="B809">
        <v>42</v>
      </c>
      <c r="C809" t="s">
        <v>8221</v>
      </c>
      <c r="D809">
        <v>4</v>
      </c>
    </row>
    <row r="810" spans="1:4" x14ac:dyDescent="0.2">
      <c r="A810" t="s">
        <v>8219</v>
      </c>
      <c r="B810">
        <v>43</v>
      </c>
      <c r="C810" t="s">
        <v>8221</v>
      </c>
      <c r="D810">
        <v>4</v>
      </c>
    </row>
    <row r="811" spans="1:4" x14ac:dyDescent="0.2">
      <c r="A811" t="s">
        <v>8219</v>
      </c>
      <c r="B811">
        <v>43</v>
      </c>
      <c r="C811" t="s">
        <v>8221</v>
      </c>
      <c r="D811">
        <v>4</v>
      </c>
    </row>
    <row r="812" spans="1:4" x14ac:dyDescent="0.2">
      <c r="A812" t="s">
        <v>8219</v>
      </c>
      <c r="B812">
        <v>43</v>
      </c>
      <c r="C812" t="s">
        <v>8221</v>
      </c>
      <c r="D812">
        <v>4</v>
      </c>
    </row>
    <row r="813" spans="1:4" x14ac:dyDescent="0.2">
      <c r="A813" t="s">
        <v>8219</v>
      </c>
      <c r="B813">
        <v>43</v>
      </c>
      <c r="C813" t="s">
        <v>8221</v>
      </c>
      <c r="D813">
        <v>4</v>
      </c>
    </row>
    <row r="814" spans="1:4" x14ac:dyDescent="0.2">
      <c r="A814" t="s">
        <v>8219</v>
      </c>
      <c r="B814">
        <v>43</v>
      </c>
      <c r="C814" t="s">
        <v>8221</v>
      </c>
      <c r="D814">
        <v>4</v>
      </c>
    </row>
    <row r="815" spans="1:4" x14ac:dyDescent="0.2">
      <c r="A815" t="s">
        <v>8219</v>
      </c>
      <c r="B815">
        <v>43</v>
      </c>
      <c r="C815" t="s">
        <v>8221</v>
      </c>
      <c r="D815">
        <v>4</v>
      </c>
    </row>
    <row r="816" spans="1:4" x14ac:dyDescent="0.2">
      <c r="A816" t="s">
        <v>8219</v>
      </c>
      <c r="B816">
        <v>43</v>
      </c>
      <c r="C816" t="s">
        <v>8221</v>
      </c>
      <c r="D816">
        <v>4</v>
      </c>
    </row>
    <row r="817" spans="1:4" x14ac:dyDescent="0.2">
      <c r="A817" t="s">
        <v>8219</v>
      </c>
      <c r="B817">
        <v>43</v>
      </c>
      <c r="C817" t="s">
        <v>8221</v>
      </c>
      <c r="D817">
        <v>4</v>
      </c>
    </row>
    <row r="818" spans="1:4" x14ac:dyDescent="0.2">
      <c r="A818" t="s">
        <v>8219</v>
      </c>
      <c r="B818">
        <v>43</v>
      </c>
      <c r="C818" t="s">
        <v>8221</v>
      </c>
      <c r="D818">
        <v>4</v>
      </c>
    </row>
    <row r="819" spans="1:4" x14ac:dyDescent="0.2">
      <c r="A819" t="s">
        <v>8219</v>
      </c>
      <c r="B819">
        <v>43</v>
      </c>
      <c r="C819" t="s">
        <v>8221</v>
      </c>
      <c r="D819">
        <v>4</v>
      </c>
    </row>
    <row r="820" spans="1:4" x14ac:dyDescent="0.2">
      <c r="A820" t="s">
        <v>8219</v>
      </c>
      <c r="B820">
        <v>43</v>
      </c>
      <c r="C820" t="s">
        <v>8221</v>
      </c>
      <c r="D820">
        <v>4</v>
      </c>
    </row>
    <row r="821" spans="1:4" x14ac:dyDescent="0.2">
      <c r="A821" t="s">
        <v>8219</v>
      </c>
      <c r="B821">
        <v>43</v>
      </c>
      <c r="C821" t="s">
        <v>8221</v>
      </c>
      <c r="D821">
        <v>4</v>
      </c>
    </row>
    <row r="822" spans="1:4" x14ac:dyDescent="0.2">
      <c r="A822" t="s">
        <v>8219</v>
      </c>
      <c r="B822">
        <v>43</v>
      </c>
      <c r="C822" t="s">
        <v>8221</v>
      </c>
      <c r="D822">
        <v>4</v>
      </c>
    </row>
    <row r="823" spans="1:4" x14ac:dyDescent="0.2">
      <c r="A823" t="s">
        <v>8219</v>
      </c>
      <c r="B823">
        <v>44</v>
      </c>
      <c r="C823" t="s">
        <v>8221</v>
      </c>
      <c r="D823">
        <v>4</v>
      </c>
    </row>
    <row r="824" spans="1:4" x14ac:dyDescent="0.2">
      <c r="A824" t="s">
        <v>8219</v>
      </c>
      <c r="B824">
        <v>44</v>
      </c>
      <c r="C824" t="s">
        <v>8221</v>
      </c>
      <c r="D824">
        <v>4</v>
      </c>
    </row>
    <row r="825" spans="1:4" x14ac:dyDescent="0.2">
      <c r="A825" t="s">
        <v>8219</v>
      </c>
      <c r="B825">
        <v>44</v>
      </c>
      <c r="C825" t="s">
        <v>8221</v>
      </c>
      <c r="D825">
        <v>4</v>
      </c>
    </row>
    <row r="826" spans="1:4" x14ac:dyDescent="0.2">
      <c r="A826" t="s">
        <v>8219</v>
      </c>
      <c r="B826">
        <v>44</v>
      </c>
      <c r="C826" t="s">
        <v>8221</v>
      </c>
      <c r="D826">
        <v>4</v>
      </c>
    </row>
    <row r="827" spans="1:4" x14ac:dyDescent="0.2">
      <c r="A827" t="s">
        <v>8219</v>
      </c>
      <c r="B827">
        <v>44</v>
      </c>
      <c r="C827" t="s">
        <v>8221</v>
      </c>
      <c r="D827">
        <v>4</v>
      </c>
    </row>
    <row r="828" spans="1:4" x14ac:dyDescent="0.2">
      <c r="A828" t="s">
        <v>8219</v>
      </c>
      <c r="B828">
        <v>44</v>
      </c>
      <c r="C828" t="s">
        <v>8221</v>
      </c>
      <c r="D828">
        <v>4</v>
      </c>
    </row>
    <row r="829" spans="1:4" x14ac:dyDescent="0.2">
      <c r="A829" t="s">
        <v>8219</v>
      </c>
      <c r="B829">
        <v>44</v>
      </c>
      <c r="C829" t="s">
        <v>8221</v>
      </c>
      <c r="D829">
        <v>4</v>
      </c>
    </row>
    <row r="830" spans="1:4" x14ac:dyDescent="0.2">
      <c r="A830" t="s">
        <v>8219</v>
      </c>
      <c r="B830">
        <v>44</v>
      </c>
      <c r="C830" t="s">
        <v>8221</v>
      </c>
      <c r="D830">
        <v>4</v>
      </c>
    </row>
    <row r="831" spans="1:4" x14ac:dyDescent="0.2">
      <c r="A831" t="s">
        <v>8219</v>
      </c>
      <c r="B831">
        <v>44</v>
      </c>
      <c r="C831" t="s">
        <v>8221</v>
      </c>
      <c r="D831">
        <v>4</v>
      </c>
    </row>
    <row r="832" spans="1:4" x14ac:dyDescent="0.2">
      <c r="A832" t="s">
        <v>8219</v>
      </c>
      <c r="B832">
        <v>44</v>
      </c>
      <c r="C832" t="s">
        <v>8221</v>
      </c>
      <c r="D832">
        <v>4</v>
      </c>
    </row>
    <row r="833" spans="1:4" x14ac:dyDescent="0.2">
      <c r="A833" t="s">
        <v>8219</v>
      </c>
      <c r="B833">
        <v>44</v>
      </c>
      <c r="C833" t="s">
        <v>8221</v>
      </c>
      <c r="D833">
        <v>4</v>
      </c>
    </row>
    <row r="834" spans="1:4" x14ac:dyDescent="0.2">
      <c r="A834" t="s">
        <v>8219</v>
      </c>
      <c r="B834">
        <v>44</v>
      </c>
      <c r="C834" t="s">
        <v>8221</v>
      </c>
      <c r="D834">
        <v>4</v>
      </c>
    </row>
    <row r="835" spans="1:4" x14ac:dyDescent="0.2">
      <c r="A835" t="s">
        <v>8219</v>
      </c>
      <c r="B835">
        <v>44</v>
      </c>
      <c r="C835" t="s">
        <v>8221</v>
      </c>
      <c r="D835">
        <v>4</v>
      </c>
    </row>
    <row r="836" spans="1:4" x14ac:dyDescent="0.2">
      <c r="A836" t="s">
        <v>8219</v>
      </c>
      <c r="B836">
        <v>44</v>
      </c>
      <c r="C836" t="s">
        <v>8221</v>
      </c>
      <c r="D836">
        <v>4</v>
      </c>
    </row>
    <row r="837" spans="1:4" x14ac:dyDescent="0.2">
      <c r="A837" t="s">
        <v>8219</v>
      </c>
      <c r="B837">
        <v>44</v>
      </c>
      <c r="C837" t="s">
        <v>8221</v>
      </c>
      <c r="D837">
        <v>4</v>
      </c>
    </row>
    <row r="838" spans="1:4" x14ac:dyDescent="0.2">
      <c r="A838" t="s">
        <v>8219</v>
      </c>
      <c r="B838">
        <v>45</v>
      </c>
      <c r="C838" t="s">
        <v>8221</v>
      </c>
      <c r="D838">
        <v>4</v>
      </c>
    </row>
    <row r="839" spans="1:4" x14ac:dyDescent="0.2">
      <c r="A839" t="s">
        <v>8219</v>
      </c>
      <c r="B839">
        <v>45</v>
      </c>
      <c r="C839" t="s">
        <v>8221</v>
      </c>
      <c r="D839">
        <v>4</v>
      </c>
    </row>
    <row r="840" spans="1:4" x14ac:dyDescent="0.2">
      <c r="A840" t="s">
        <v>8219</v>
      </c>
      <c r="B840">
        <v>45</v>
      </c>
      <c r="C840" t="s">
        <v>8221</v>
      </c>
      <c r="D840">
        <v>4</v>
      </c>
    </row>
    <row r="841" spans="1:4" x14ac:dyDescent="0.2">
      <c r="A841" t="s">
        <v>8219</v>
      </c>
      <c r="B841">
        <v>45</v>
      </c>
      <c r="C841" t="s">
        <v>8221</v>
      </c>
      <c r="D841">
        <v>4</v>
      </c>
    </row>
    <row r="842" spans="1:4" x14ac:dyDescent="0.2">
      <c r="A842" t="s">
        <v>8219</v>
      </c>
      <c r="B842">
        <v>45</v>
      </c>
      <c r="C842" t="s">
        <v>8221</v>
      </c>
      <c r="D842">
        <v>4</v>
      </c>
    </row>
    <row r="843" spans="1:4" x14ac:dyDescent="0.2">
      <c r="A843" t="s">
        <v>8219</v>
      </c>
      <c r="B843">
        <v>45</v>
      </c>
      <c r="C843" t="s">
        <v>8221</v>
      </c>
      <c r="D843">
        <v>4</v>
      </c>
    </row>
    <row r="844" spans="1:4" x14ac:dyDescent="0.2">
      <c r="A844" t="s">
        <v>8219</v>
      </c>
      <c r="B844">
        <v>45</v>
      </c>
      <c r="C844" t="s">
        <v>8221</v>
      </c>
      <c r="D844">
        <v>4</v>
      </c>
    </row>
    <row r="845" spans="1:4" x14ac:dyDescent="0.2">
      <c r="A845" t="s">
        <v>8219</v>
      </c>
      <c r="B845">
        <v>45</v>
      </c>
      <c r="C845" t="s">
        <v>8221</v>
      </c>
      <c r="D845">
        <v>4</v>
      </c>
    </row>
    <row r="846" spans="1:4" x14ac:dyDescent="0.2">
      <c r="A846" t="s">
        <v>8219</v>
      </c>
      <c r="B846">
        <v>45</v>
      </c>
      <c r="C846" t="s">
        <v>8221</v>
      </c>
      <c r="D846">
        <v>4</v>
      </c>
    </row>
    <row r="847" spans="1:4" x14ac:dyDescent="0.2">
      <c r="A847" t="s">
        <v>8219</v>
      </c>
      <c r="B847">
        <v>45</v>
      </c>
      <c r="C847" t="s">
        <v>8221</v>
      </c>
      <c r="D847">
        <v>4</v>
      </c>
    </row>
    <row r="848" spans="1:4" x14ac:dyDescent="0.2">
      <c r="A848" t="s">
        <v>8219</v>
      </c>
      <c r="B848">
        <v>45</v>
      </c>
      <c r="C848" t="s">
        <v>8221</v>
      </c>
      <c r="D848">
        <v>4</v>
      </c>
    </row>
    <row r="849" spans="1:4" x14ac:dyDescent="0.2">
      <c r="A849" t="s">
        <v>8219</v>
      </c>
      <c r="B849">
        <v>45</v>
      </c>
      <c r="C849" t="s">
        <v>8221</v>
      </c>
      <c r="D849">
        <v>4</v>
      </c>
    </row>
    <row r="850" spans="1:4" x14ac:dyDescent="0.2">
      <c r="A850" t="s">
        <v>8219</v>
      </c>
      <c r="B850">
        <v>45</v>
      </c>
      <c r="C850" t="s">
        <v>8221</v>
      </c>
      <c r="D850">
        <v>4</v>
      </c>
    </row>
    <row r="851" spans="1:4" x14ac:dyDescent="0.2">
      <c r="A851" t="s">
        <v>8219</v>
      </c>
      <c r="B851">
        <v>45</v>
      </c>
      <c r="C851" t="s">
        <v>8221</v>
      </c>
      <c r="D851">
        <v>5</v>
      </c>
    </row>
    <row r="852" spans="1:4" x14ac:dyDescent="0.2">
      <c r="A852" t="s">
        <v>8219</v>
      </c>
      <c r="B852">
        <v>45</v>
      </c>
      <c r="C852" t="s">
        <v>8221</v>
      </c>
      <c r="D852">
        <v>5</v>
      </c>
    </row>
    <row r="853" spans="1:4" x14ac:dyDescent="0.2">
      <c r="A853" t="s">
        <v>8219</v>
      </c>
      <c r="B853">
        <v>46</v>
      </c>
      <c r="C853" t="s">
        <v>8221</v>
      </c>
      <c r="D853">
        <v>5</v>
      </c>
    </row>
    <row r="854" spans="1:4" x14ac:dyDescent="0.2">
      <c r="A854" t="s">
        <v>8219</v>
      </c>
      <c r="B854">
        <v>46</v>
      </c>
      <c r="C854" t="s">
        <v>8221</v>
      </c>
      <c r="D854">
        <v>5</v>
      </c>
    </row>
    <row r="855" spans="1:4" x14ac:dyDescent="0.2">
      <c r="A855" t="s">
        <v>8219</v>
      </c>
      <c r="B855">
        <v>46</v>
      </c>
      <c r="C855" t="s">
        <v>8221</v>
      </c>
      <c r="D855">
        <v>5</v>
      </c>
    </row>
    <row r="856" spans="1:4" x14ac:dyDescent="0.2">
      <c r="A856" t="s">
        <v>8219</v>
      </c>
      <c r="B856">
        <v>46</v>
      </c>
      <c r="C856" t="s">
        <v>8221</v>
      </c>
      <c r="D856">
        <v>5</v>
      </c>
    </row>
    <row r="857" spans="1:4" x14ac:dyDescent="0.2">
      <c r="A857" t="s">
        <v>8219</v>
      </c>
      <c r="B857">
        <v>46</v>
      </c>
      <c r="C857" t="s">
        <v>8221</v>
      </c>
      <c r="D857">
        <v>5</v>
      </c>
    </row>
    <row r="858" spans="1:4" x14ac:dyDescent="0.2">
      <c r="A858" t="s">
        <v>8219</v>
      </c>
      <c r="B858">
        <v>46</v>
      </c>
      <c r="C858" t="s">
        <v>8221</v>
      </c>
      <c r="D858">
        <v>5</v>
      </c>
    </row>
    <row r="859" spans="1:4" x14ac:dyDescent="0.2">
      <c r="A859" t="s">
        <v>8219</v>
      </c>
      <c r="B859">
        <v>46</v>
      </c>
      <c r="C859" t="s">
        <v>8221</v>
      </c>
      <c r="D859">
        <v>5</v>
      </c>
    </row>
    <row r="860" spans="1:4" x14ac:dyDescent="0.2">
      <c r="A860" t="s">
        <v>8219</v>
      </c>
      <c r="B860">
        <v>46</v>
      </c>
      <c r="C860" t="s">
        <v>8221</v>
      </c>
      <c r="D860">
        <v>5</v>
      </c>
    </row>
    <row r="861" spans="1:4" x14ac:dyDescent="0.2">
      <c r="A861" t="s">
        <v>8219</v>
      </c>
      <c r="B861">
        <v>46</v>
      </c>
      <c r="C861" t="s">
        <v>8221</v>
      </c>
      <c r="D861">
        <v>5</v>
      </c>
    </row>
    <row r="862" spans="1:4" x14ac:dyDescent="0.2">
      <c r="A862" t="s">
        <v>8219</v>
      </c>
      <c r="B862">
        <v>46</v>
      </c>
      <c r="C862" t="s">
        <v>8221</v>
      </c>
      <c r="D862">
        <v>5</v>
      </c>
    </row>
    <row r="863" spans="1:4" x14ac:dyDescent="0.2">
      <c r="A863" t="s">
        <v>8219</v>
      </c>
      <c r="B863">
        <v>46</v>
      </c>
      <c r="C863" t="s">
        <v>8221</v>
      </c>
      <c r="D863">
        <v>5</v>
      </c>
    </row>
    <row r="864" spans="1:4" x14ac:dyDescent="0.2">
      <c r="A864" t="s">
        <v>8219</v>
      </c>
      <c r="B864">
        <v>46</v>
      </c>
      <c r="C864" t="s">
        <v>8221</v>
      </c>
      <c r="D864">
        <v>5</v>
      </c>
    </row>
    <row r="865" spans="1:4" x14ac:dyDescent="0.2">
      <c r="A865" t="s">
        <v>8219</v>
      </c>
      <c r="B865">
        <v>46</v>
      </c>
      <c r="C865" t="s">
        <v>8221</v>
      </c>
      <c r="D865">
        <v>5</v>
      </c>
    </row>
    <row r="866" spans="1:4" x14ac:dyDescent="0.2">
      <c r="A866" t="s">
        <v>8219</v>
      </c>
      <c r="B866">
        <v>46</v>
      </c>
      <c r="C866" t="s">
        <v>8221</v>
      </c>
      <c r="D866">
        <v>5</v>
      </c>
    </row>
    <row r="867" spans="1:4" x14ac:dyDescent="0.2">
      <c r="A867" t="s">
        <v>8219</v>
      </c>
      <c r="B867">
        <v>46</v>
      </c>
      <c r="C867" t="s">
        <v>8221</v>
      </c>
      <c r="D867">
        <v>5</v>
      </c>
    </row>
    <row r="868" spans="1:4" x14ac:dyDescent="0.2">
      <c r="A868" t="s">
        <v>8219</v>
      </c>
      <c r="B868">
        <v>46</v>
      </c>
      <c r="C868" t="s">
        <v>8221</v>
      </c>
      <c r="D868">
        <v>5</v>
      </c>
    </row>
    <row r="869" spans="1:4" x14ac:dyDescent="0.2">
      <c r="A869" t="s">
        <v>8219</v>
      </c>
      <c r="B869">
        <v>46</v>
      </c>
      <c r="C869" t="s">
        <v>8221</v>
      </c>
      <c r="D869">
        <v>5</v>
      </c>
    </row>
    <row r="870" spans="1:4" x14ac:dyDescent="0.2">
      <c r="A870" t="s">
        <v>8219</v>
      </c>
      <c r="B870">
        <v>46</v>
      </c>
      <c r="C870" t="s">
        <v>8221</v>
      </c>
      <c r="D870">
        <v>5</v>
      </c>
    </row>
    <row r="871" spans="1:4" x14ac:dyDescent="0.2">
      <c r="A871" t="s">
        <v>8219</v>
      </c>
      <c r="B871">
        <v>46</v>
      </c>
      <c r="C871" t="s">
        <v>8221</v>
      </c>
      <c r="D871">
        <v>5</v>
      </c>
    </row>
    <row r="872" spans="1:4" x14ac:dyDescent="0.2">
      <c r="A872" t="s">
        <v>8219</v>
      </c>
      <c r="B872">
        <v>46</v>
      </c>
      <c r="C872" t="s">
        <v>8221</v>
      </c>
      <c r="D872">
        <v>5</v>
      </c>
    </row>
    <row r="873" spans="1:4" x14ac:dyDescent="0.2">
      <c r="A873" t="s">
        <v>8219</v>
      </c>
      <c r="B873">
        <v>46</v>
      </c>
      <c r="C873" t="s">
        <v>8221</v>
      </c>
      <c r="D873">
        <v>5</v>
      </c>
    </row>
    <row r="874" spans="1:4" x14ac:dyDescent="0.2">
      <c r="A874" t="s">
        <v>8219</v>
      </c>
      <c r="B874">
        <v>47</v>
      </c>
      <c r="C874" t="s">
        <v>8221</v>
      </c>
      <c r="D874">
        <v>5</v>
      </c>
    </row>
    <row r="875" spans="1:4" x14ac:dyDescent="0.2">
      <c r="A875" t="s">
        <v>8219</v>
      </c>
      <c r="B875">
        <v>47</v>
      </c>
      <c r="C875" t="s">
        <v>8221</v>
      </c>
      <c r="D875">
        <v>5</v>
      </c>
    </row>
    <row r="876" spans="1:4" x14ac:dyDescent="0.2">
      <c r="A876" t="s">
        <v>8219</v>
      </c>
      <c r="B876">
        <v>47</v>
      </c>
      <c r="C876" t="s">
        <v>8221</v>
      </c>
      <c r="D876">
        <v>5</v>
      </c>
    </row>
    <row r="877" spans="1:4" x14ac:dyDescent="0.2">
      <c r="A877" t="s">
        <v>8219</v>
      </c>
      <c r="B877">
        <v>47</v>
      </c>
      <c r="C877" t="s">
        <v>8221</v>
      </c>
      <c r="D877">
        <v>5</v>
      </c>
    </row>
    <row r="878" spans="1:4" x14ac:dyDescent="0.2">
      <c r="A878" t="s">
        <v>8219</v>
      </c>
      <c r="B878">
        <v>47</v>
      </c>
      <c r="C878" t="s">
        <v>8221</v>
      </c>
      <c r="D878">
        <v>5</v>
      </c>
    </row>
    <row r="879" spans="1:4" x14ac:dyDescent="0.2">
      <c r="A879" t="s">
        <v>8219</v>
      </c>
      <c r="B879">
        <v>47</v>
      </c>
      <c r="C879" t="s">
        <v>8221</v>
      </c>
      <c r="D879">
        <v>5</v>
      </c>
    </row>
    <row r="880" spans="1:4" x14ac:dyDescent="0.2">
      <c r="A880" t="s">
        <v>8219</v>
      </c>
      <c r="B880">
        <v>47</v>
      </c>
      <c r="C880" t="s">
        <v>8221</v>
      </c>
      <c r="D880">
        <v>5</v>
      </c>
    </row>
    <row r="881" spans="1:4" x14ac:dyDescent="0.2">
      <c r="A881" t="s">
        <v>8219</v>
      </c>
      <c r="B881">
        <v>47</v>
      </c>
      <c r="C881" t="s">
        <v>8221</v>
      </c>
      <c r="D881">
        <v>5</v>
      </c>
    </row>
    <row r="882" spans="1:4" x14ac:dyDescent="0.2">
      <c r="A882" t="s">
        <v>8219</v>
      </c>
      <c r="B882">
        <v>47</v>
      </c>
      <c r="C882" t="s">
        <v>8221</v>
      </c>
      <c r="D882">
        <v>5</v>
      </c>
    </row>
    <row r="883" spans="1:4" x14ac:dyDescent="0.2">
      <c r="A883" t="s">
        <v>8219</v>
      </c>
      <c r="B883">
        <v>47</v>
      </c>
      <c r="C883" t="s">
        <v>8221</v>
      </c>
      <c r="D883">
        <v>5</v>
      </c>
    </row>
    <row r="884" spans="1:4" x14ac:dyDescent="0.2">
      <c r="A884" t="s">
        <v>8219</v>
      </c>
      <c r="B884">
        <v>47</v>
      </c>
      <c r="C884" t="s">
        <v>8221</v>
      </c>
      <c r="D884">
        <v>5</v>
      </c>
    </row>
    <row r="885" spans="1:4" x14ac:dyDescent="0.2">
      <c r="A885" t="s">
        <v>8219</v>
      </c>
      <c r="B885">
        <v>47</v>
      </c>
      <c r="C885" t="s">
        <v>8221</v>
      </c>
      <c r="D885">
        <v>5</v>
      </c>
    </row>
    <row r="886" spans="1:4" x14ac:dyDescent="0.2">
      <c r="A886" t="s">
        <v>8219</v>
      </c>
      <c r="B886">
        <v>47</v>
      </c>
      <c r="C886" t="s">
        <v>8221</v>
      </c>
      <c r="D886">
        <v>5</v>
      </c>
    </row>
    <row r="887" spans="1:4" x14ac:dyDescent="0.2">
      <c r="A887" t="s">
        <v>8219</v>
      </c>
      <c r="B887">
        <v>47</v>
      </c>
      <c r="C887" t="s">
        <v>8221</v>
      </c>
      <c r="D887">
        <v>5</v>
      </c>
    </row>
    <row r="888" spans="1:4" x14ac:dyDescent="0.2">
      <c r="A888" t="s">
        <v>8219</v>
      </c>
      <c r="B888">
        <v>47</v>
      </c>
      <c r="C888" t="s">
        <v>8221</v>
      </c>
      <c r="D888">
        <v>5</v>
      </c>
    </row>
    <row r="889" spans="1:4" x14ac:dyDescent="0.2">
      <c r="A889" t="s">
        <v>8219</v>
      </c>
      <c r="B889">
        <v>47</v>
      </c>
      <c r="C889" t="s">
        <v>8221</v>
      </c>
      <c r="D889">
        <v>5</v>
      </c>
    </row>
    <row r="890" spans="1:4" x14ac:dyDescent="0.2">
      <c r="A890" t="s">
        <v>8219</v>
      </c>
      <c r="B890">
        <v>47</v>
      </c>
      <c r="C890" t="s">
        <v>8221</v>
      </c>
      <c r="D890">
        <v>5</v>
      </c>
    </row>
    <row r="891" spans="1:4" x14ac:dyDescent="0.2">
      <c r="A891" t="s">
        <v>8219</v>
      </c>
      <c r="B891">
        <v>47</v>
      </c>
      <c r="C891" t="s">
        <v>8221</v>
      </c>
      <c r="D891">
        <v>5</v>
      </c>
    </row>
    <row r="892" spans="1:4" x14ac:dyDescent="0.2">
      <c r="A892" t="s">
        <v>8219</v>
      </c>
      <c r="B892">
        <v>47</v>
      </c>
      <c r="C892" t="s">
        <v>8221</v>
      </c>
      <c r="D892">
        <v>5</v>
      </c>
    </row>
    <row r="893" spans="1:4" x14ac:dyDescent="0.2">
      <c r="A893" t="s">
        <v>8219</v>
      </c>
      <c r="B893">
        <v>47</v>
      </c>
      <c r="C893" t="s">
        <v>8221</v>
      </c>
      <c r="D893">
        <v>5</v>
      </c>
    </row>
    <row r="894" spans="1:4" x14ac:dyDescent="0.2">
      <c r="A894" t="s">
        <v>8219</v>
      </c>
      <c r="B894">
        <v>47</v>
      </c>
      <c r="C894" t="s">
        <v>8221</v>
      </c>
      <c r="D894">
        <v>5</v>
      </c>
    </row>
    <row r="895" spans="1:4" x14ac:dyDescent="0.2">
      <c r="A895" t="s">
        <v>8219</v>
      </c>
      <c r="B895">
        <v>48</v>
      </c>
      <c r="C895" t="s">
        <v>8221</v>
      </c>
      <c r="D895">
        <v>5</v>
      </c>
    </row>
    <row r="896" spans="1:4" x14ac:dyDescent="0.2">
      <c r="A896" t="s">
        <v>8219</v>
      </c>
      <c r="B896">
        <v>48</v>
      </c>
      <c r="C896" t="s">
        <v>8221</v>
      </c>
      <c r="D896">
        <v>5</v>
      </c>
    </row>
    <row r="897" spans="1:4" x14ac:dyDescent="0.2">
      <c r="A897" t="s">
        <v>8219</v>
      </c>
      <c r="B897">
        <v>48</v>
      </c>
      <c r="C897" t="s">
        <v>8221</v>
      </c>
      <c r="D897">
        <v>5</v>
      </c>
    </row>
    <row r="898" spans="1:4" x14ac:dyDescent="0.2">
      <c r="A898" t="s">
        <v>8219</v>
      </c>
      <c r="B898">
        <v>48</v>
      </c>
      <c r="C898" t="s">
        <v>8221</v>
      </c>
      <c r="D898">
        <v>5</v>
      </c>
    </row>
    <row r="899" spans="1:4" x14ac:dyDescent="0.2">
      <c r="A899" t="s">
        <v>8219</v>
      </c>
      <c r="B899">
        <v>48</v>
      </c>
      <c r="C899" t="s">
        <v>8221</v>
      </c>
      <c r="D899">
        <v>5</v>
      </c>
    </row>
    <row r="900" spans="1:4" x14ac:dyDescent="0.2">
      <c r="A900" t="s">
        <v>8219</v>
      </c>
      <c r="B900">
        <v>48</v>
      </c>
      <c r="C900" t="s">
        <v>8221</v>
      </c>
      <c r="D900">
        <v>5</v>
      </c>
    </row>
    <row r="901" spans="1:4" x14ac:dyDescent="0.2">
      <c r="A901" t="s">
        <v>8219</v>
      </c>
      <c r="B901">
        <v>48</v>
      </c>
      <c r="C901" t="s">
        <v>8221</v>
      </c>
      <c r="D901">
        <v>5</v>
      </c>
    </row>
    <row r="902" spans="1:4" x14ac:dyDescent="0.2">
      <c r="A902" t="s">
        <v>8219</v>
      </c>
      <c r="B902">
        <v>48</v>
      </c>
      <c r="C902" t="s">
        <v>8221</v>
      </c>
      <c r="D902">
        <v>5</v>
      </c>
    </row>
    <row r="903" spans="1:4" x14ac:dyDescent="0.2">
      <c r="A903" t="s">
        <v>8219</v>
      </c>
      <c r="B903">
        <v>48</v>
      </c>
      <c r="C903" t="s">
        <v>8221</v>
      </c>
      <c r="D903">
        <v>5</v>
      </c>
    </row>
    <row r="904" spans="1:4" x14ac:dyDescent="0.2">
      <c r="A904" t="s">
        <v>8219</v>
      </c>
      <c r="B904">
        <v>48</v>
      </c>
      <c r="C904" t="s">
        <v>8221</v>
      </c>
      <c r="D904">
        <v>5</v>
      </c>
    </row>
    <row r="905" spans="1:4" x14ac:dyDescent="0.2">
      <c r="A905" t="s">
        <v>8219</v>
      </c>
      <c r="B905">
        <v>48</v>
      </c>
      <c r="C905" t="s">
        <v>8221</v>
      </c>
      <c r="D905">
        <v>5</v>
      </c>
    </row>
    <row r="906" spans="1:4" x14ac:dyDescent="0.2">
      <c r="A906" t="s">
        <v>8219</v>
      </c>
      <c r="B906">
        <v>48</v>
      </c>
      <c r="C906" t="s">
        <v>8221</v>
      </c>
      <c r="D906">
        <v>5</v>
      </c>
    </row>
    <row r="907" spans="1:4" x14ac:dyDescent="0.2">
      <c r="A907" t="s">
        <v>8219</v>
      </c>
      <c r="B907">
        <v>48</v>
      </c>
      <c r="C907" t="s">
        <v>8221</v>
      </c>
      <c r="D907">
        <v>5</v>
      </c>
    </row>
    <row r="908" spans="1:4" x14ac:dyDescent="0.2">
      <c r="A908" t="s">
        <v>8219</v>
      </c>
      <c r="B908">
        <v>48</v>
      </c>
      <c r="C908" t="s">
        <v>8221</v>
      </c>
      <c r="D908">
        <v>5</v>
      </c>
    </row>
    <row r="909" spans="1:4" x14ac:dyDescent="0.2">
      <c r="A909" t="s">
        <v>8219</v>
      </c>
      <c r="B909">
        <v>49</v>
      </c>
      <c r="C909" t="s">
        <v>8221</v>
      </c>
      <c r="D909">
        <v>5</v>
      </c>
    </row>
    <row r="910" spans="1:4" x14ac:dyDescent="0.2">
      <c r="A910" t="s">
        <v>8219</v>
      </c>
      <c r="B910">
        <v>49</v>
      </c>
      <c r="C910" t="s">
        <v>8221</v>
      </c>
      <c r="D910">
        <v>5</v>
      </c>
    </row>
    <row r="911" spans="1:4" x14ac:dyDescent="0.2">
      <c r="A911" t="s">
        <v>8219</v>
      </c>
      <c r="B911">
        <v>49</v>
      </c>
      <c r="C911" t="s">
        <v>8221</v>
      </c>
      <c r="D911">
        <v>5</v>
      </c>
    </row>
    <row r="912" spans="1:4" x14ac:dyDescent="0.2">
      <c r="A912" t="s">
        <v>8219</v>
      </c>
      <c r="B912">
        <v>49</v>
      </c>
      <c r="C912" t="s">
        <v>8221</v>
      </c>
      <c r="D912">
        <v>6</v>
      </c>
    </row>
    <row r="913" spans="1:4" x14ac:dyDescent="0.2">
      <c r="A913" t="s">
        <v>8219</v>
      </c>
      <c r="B913">
        <v>49</v>
      </c>
      <c r="C913" t="s">
        <v>8221</v>
      </c>
      <c r="D913">
        <v>6</v>
      </c>
    </row>
    <row r="914" spans="1:4" x14ac:dyDescent="0.2">
      <c r="A914" t="s">
        <v>8219</v>
      </c>
      <c r="B914">
        <v>49</v>
      </c>
      <c r="C914" t="s">
        <v>8221</v>
      </c>
      <c r="D914">
        <v>6</v>
      </c>
    </row>
    <row r="915" spans="1:4" x14ac:dyDescent="0.2">
      <c r="A915" t="s">
        <v>8219</v>
      </c>
      <c r="B915">
        <v>49</v>
      </c>
      <c r="C915" t="s">
        <v>8221</v>
      </c>
      <c r="D915">
        <v>6</v>
      </c>
    </row>
    <row r="916" spans="1:4" x14ac:dyDescent="0.2">
      <c r="A916" t="s">
        <v>8219</v>
      </c>
      <c r="B916">
        <v>49</v>
      </c>
      <c r="C916" t="s">
        <v>8221</v>
      </c>
      <c r="D916">
        <v>6</v>
      </c>
    </row>
    <row r="917" spans="1:4" x14ac:dyDescent="0.2">
      <c r="A917" t="s">
        <v>8219</v>
      </c>
      <c r="B917">
        <v>49</v>
      </c>
      <c r="C917" t="s">
        <v>8221</v>
      </c>
      <c r="D917">
        <v>6</v>
      </c>
    </row>
    <row r="918" spans="1:4" x14ac:dyDescent="0.2">
      <c r="A918" t="s">
        <v>8219</v>
      </c>
      <c r="B918">
        <v>49</v>
      </c>
      <c r="C918" t="s">
        <v>8221</v>
      </c>
      <c r="D918">
        <v>6</v>
      </c>
    </row>
    <row r="919" spans="1:4" x14ac:dyDescent="0.2">
      <c r="A919" t="s">
        <v>8219</v>
      </c>
      <c r="B919">
        <v>49</v>
      </c>
      <c r="C919" t="s">
        <v>8221</v>
      </c>
      <c r="D919">
        <v>6</v>
      </c>
    </row>
    <row r="920" spans="1:4" x14ac:dyDescent="0.2">
      <c r="A920" t="s">
        <v>8219</v>
      </c>
      <c r="B920">
        <v>49</v>
      </c>
      <c r="C920" t="s">
        <v>8221</v>
      </c>
      <c r="D920">
        <v>6</v>
      </c>
    </row>
    <row r="921" spans="1:4" x14ac:dyDescent="0.2">
      <c r="A921" t="s">
        <v>8219</v>
      </c>
      <c r="B921">
        <v>49</v>
      </c>
      <c r="C921" t="s">
        <v>8221</v>
      </c>
      <c r="D921">
        <v>6</v>
      </c>
    </row>
    <row r="922" spans="1:4" x14ac:dyDescent="0.2">
      <c r="A922" t="s">
        <v>8219</v>
      </c>
      <c r="B922">
        <v>49</v>
      </c>
      <c r="C922" t="s">
        <v>8221</v>
      </c>
      <c r="D922">
        <v>6</v>
      </c>
    </row>
    <row r="923" spans="1:4" x14ac:dyDescent="0.2">
      <c r="A923" t="s">
        <v>8219</v>
      </c>
      <c r="B923">
        <v>49</v>
      </c>
      <c r="C923" t="s">
        <v>8221</v>
      </c>
      <c r="D923">
        <v>6</v>
      </c>
    </row>
    <row r="924" spans="1:4" x14ac:dyDescent="0.2">
      <c r="A924" t="s">
        <v>8219</v>
      </c>
      <c r="B924">
        <v>49</v>
      </c>
      <c r="C924" t="s">
        <v>8221</v>
      </c>
      <c r="D924">
        <v>6</v>
      </c>
    </row>
    <row r="925" spans="1:4" x14ac:dyDescent="0.2">
      <c r="A925" t="s">
        <v>8219</v>
      </c>
      <c r="B925">
        <v>49</v>
      </c>
      <c r="C925" t="s">
        <v>8221</v>
      </c>
      <c r="D925">
        <v>6</v>
      </c>
    </row>
    <row r="926" spans="1:4" x14ac:dyDescent="0.2">
      <c r="A926" t="s">
        <v>8219</v>
      </c>
      <c r="B926">
        <v>50</v>
      </c>
      <c r="C926" t="s">
        <v>8221</v>
      </c>
      <c r="D926">
        <v>6</v>
      </c>
    </row>
    <row r="927" spans="1:4" x14ac:dyDescent="0.2">
      <c r="A927" t="s">
        <v>8219</v>
      </c>
      <c r="B927">
        <v>50</v>
      </c>
      <c r="C927" t="s">
        <v>8221</v>
      </c>
      <c r="D927">
        <v>6</v>
      </c>
    </row>
    <row r="928" spans="1:4" x14ac:dyDescent="0.2">
      <c r="A928" t="s">
        <v>8219</v>
      </c>
      <c r="B928">
        <v>50</v>
      </c>
      <c r="C928" t="s">
        <v>8221</v>
      </c>
      <c r="D928">
        <v>6</v>
      </c>
    </row>
    <row r="929" spans="1:4" x14ac:dyDescent="0.2">
      <c r="A929" t="s">
        <v>8219</v>
      </c>
      <c r="B929">
        <v>50</v>
      </c>
      <c r="C929" t="s">
        <v>8221</v>
      </c>
      <c r="D929">
        <v>6</v>
      </c>
    </row>
    <row r="930" spans="1:4" x14ac:dyDescent="0.2">
      <c r="A930" t="s">
        <v>8219</v>
      </c>
      <c r="B930">
        <v>50</v>
      </c>
      <c r="C930" t="s">
        <v>8221</v>
      </c>
      <c r="D930">
        <v>6</v>
      </c>
    </row>
    <row r="931" spans="1:4" x14ac:dyDescent="0.2">
      <c r="A931" t="s">
        <v>8219</v>
      </c>
      <c r="B931">
        <v>50</v>
      </c>
      <c r="C931" t="s">
        <v>8221</v>
      </c>
      <c r="D931">
        <v>6</v>
      </c>
    </row>
    <row r="932" spans="1:4" x14ac:dyDescent="0.2">
      <c r="A932" t="s">
        <v>8219</v>
      </c>
      <c r="B932">
        <v>50</v>
      </c>
      <c r="C932" t="s">
        <v>8221</v>
      </c>
      <c r="D932">
        <v>6</v>
      </c>
    </row>
    <row r="933" spans="1:4" x14ac:dyDescent="0.2">
      <c r="A933" t="s">
        <v>8219</v>
      </c>
      <c r="B933">
        <v>50</v>
      </c>
      <c r="C933" t="s">
        <v>8221</v>
      </c>
      <c r="D933">
        <v>6</v>
      </c>
    </row>
    <row r="934" spans="1:4" x14ac:dyDescent="0.2">
      <c r="A934" t="s">
        <v>8219</v>
      </c>
      <c r="B934">
        <v>50</v>
      </c>
      <c r="C934" t="s">
        <v>8221</v>
      </c>
      <c r="D934">
        <v>6</v>
      </c>
    </row>
    <row r="935" spans="1:4" x14ac:dyDescent="0.2">
      <c r="A935" t="s">
        <v>8219</v>
      </c>
      <c r="B935">
        <v>50</v>
      </c>
      <c r="C935" t="s">
        <v>8221</v>
      </c>
      <c r="D935">
        <v>6</v>
      </c>
    </row>
    <row r="936" spans="1:4" x14ac:dyDescent="0.2">
      <c r="A936" t="s">
        <v>8219</v>
      </c>
      <c r="B936">
        <v>50</v>
      </c>
      <c r="C936" t="s">
        <v>8221</v>
      </c>
      <c r="D936">
        <v>6</v>
      </c>
    </row>
    <row r="937" spans="1:4" x14ac:dyDescent="0.2">
      <c r="A937" t="s">
        <v>8219</v>
      </c>
      <c r="B937">
        <v>50</v>
      </c>
      <c r="C937" t="s">
        <v>8221</v>
      </c>
      <c r="D937">
        <v>6</v>
      </c>
    </row>
    <row r="938" spans="1:4" x14ac:dyDescent="0.2">
      <c r="A938" t="s">
        <v>8219</v>
      </c>
      <c r="B938">
        <v>50</v>
      </c>
      <c r="C938" t="s">
        <v>8221</v>
      </c>
      <c r="D938">
        <v>6</v>
      </c>
    </row>
    <row r="939" spans="1:4" x14ac:dyDescent="0.2">
      <c r="A939" t="s">
        <v>8219</v>
      </c>
      <c r="B939">
        <v>50</v>
      </c>
      <c r="C939" t="s">
        <v>8221</v>
      </c>
      <c r="D939">
        <v>6</v>
      </c>
    </row>
    <row r="940" spans="1:4" x14ac:dyDescent="0.2">
      <c r="A940" t="s">
        <v>8219</v>
      </c>
      <c r="B940">
        <v>50</v>
      </c>
      <c r="C940" t="s">
        <v>8221</v>
      </c>
      <c r="D940">
        <v>6</v>
      </c>
    </row>
    <row r="941" spans="1:4" x14ac:dyDescent="0.2">
      <c r="A941" t="s">
        <v>8219</v>
      </c>
      <c r="B941">
        <v>50</v>
      </c>
      <c r="C941" t="s">
        <v>8221</v>
      </c>
      <c r="D941">
        <v>6</v>
      </c>
    </row>
    <row r="942" spans="1:4" x14ac:dyDescent="0.2">
      <c r="A942" t="s">
        <v>8219</v>
      </c>
      <c r="B942">
        <v>50</v>
      </c>
      <c r="C942" t="s">
        <v>8221</v>
      </c>
      <c r="D942">
        <v>6</v>
      </c>
    </row>
    <row r="943" spans="1:4" x14ac:dyDescent="0.2">
      <c r="A943" t="s">
        <v>8219</v>
      </c>
      <c r="B943">
        <v>50</v>
      </c>
      <c r="C943" t="s">
        <v>8221</v>
      </c>
      <c r="D943">
        <v>6</v>
      </c>
    </row>
    <row r="944" spans="1:4" x14ac:dyDescent="0.2">
      <c r="A944" t="s">
        <v>8219</v>
      </c>
      <c r="B944">
        <v>50</v>
      </c>
      <c r="C944" t="s">
        <v>8221</v>
      </c>
      <c r="D944">
        <v>6</v>
      </c>
    </row>
    <row r="945" spans="1:4" x14ac:dyDescent="0.2">
      <c r="A945" t="s">
        <v>8219</v>
      </c>
      <c r="B945">
        <v>51</v>
      </c>
      <c r="C945" t="s">
        <v>8221</v>
      </c>
      <c r="D945">
        <v>6</v>
      </c>
    </row>
    <row r="946" spans="1:4" x14ac:dyDescent="0.2">
      <c r="A946" t="s">
        <v>8219</v>
      </c>
      <c r="B946">
        <v>51</v>
      </c>
      <c r="C946" t="s">
        <v>8221</v>
      </c>
      <c r="D946">
        <v>6</v>
      </c>
    </row>
    <row r="947" spans="1:4" x14ac:dyDescent="0.2">
      <c r="A947" t="s">
        <v>8219</v>
      </c>
      <c r="B947">
        <v>51</v>
      </c>
      <c r="C947" t="s">
        <v>8221</v>
      </c>
      <c r="D947">
        <v>6</v>
      </c>
    </row>
    <row r="948" spans="1:4" x14ac:dyDescent="0.2">
      <c r="A948" t="s">
        <v>8219</v>
      </c>
      <c r="B948">
        <v>51</v>
      </c>
      <c r="C948" t="s">
        <v>8221</v>
      </c>
      <c r="D948">
        <v>6</v>
      </c>
    </row>
    <row r="949" spans="1:4" x14ac:dyDescent="0.2">
      <c r="A949" t="s">
        <v>8219</v>
      </c>
      <c r="B949">
        <v>51</v>
      </c>
      <c r="C949" t="s">
        <v>8221</v>
      </c>
      <c r="D949">
        <v>6</v>
      </c>
    </row>
    <row r="950" spans="1:4" x14ac:dyDescent="0.2">
      <c r="A950" t="s">
        <v>8219</v>
      </c>
      <c r="B950">
        <v>51</v>
      </c>
      <c r="C950" t="s">
        <v>8221</v>
      </c>
      <c r="D950">
        <v>6</v>
      </c>
    </row>
    <row r="951" spans="1:4" x14ac:dyDescent="0.2">
      <c r="A951" t="s">
        <v>8219</v>
      </c>
      <c r="B951">
        <v>51</v>
      </c>
      <c r="C951" t="s">
        <v>8221</v>
      </c>
      <c r="D951">
        <v>6</v>
      </c>
    </row>
    <row r="952" spans="1:4" x14ac:dyDescent="0.2">
      <c r="A952" t="s">
        <v>8219</v>
      </c>
      <c r="B952">
        <v>51</v>
      </c>
      <c r="C952" t="s">
        <v>8221</v>
      </c>
      <c r="D952">
        <v>6</v>
      </c>
    </row>
    <row r="953" spans="1:4" x14ac:dyDescent="0.2">
      <c r="A953" t="s">
        <v>8219</v>
      </c>
      <c r="B953">
        <v>51</v>
      </c>
      <c r="C953" t="s">
        <v>8221</v>
      </c>
      <c r="D953">
        <v>6</v>
      </c>
    </row>
    <row r="954" spans="1:4" x14ac:dyDescent="0.2">
      <c r="A954" t="s">
        <v>8219</v>
      </c>
      <c r="B954">
        <v>51</v>
      </c>
      <c r="C954" t="s">
        <v>8221</v>
      </c>
      <c r="D954">
        <v>6</v>
      </c>
    </row>
    <row r="955" spans="1:4" x14ac:dyDescent="0.2">
      <c r="A955" t="s">
        <v>8219</v>
      </c>
      <c r="B955">
        <v>52</v>
      </c>
      <c r="C955" t="s">
        <v>8221</v>
      </c>
      <c r="D955">
        <v>6</v>
      </c>
    </row>
    <row r="956" spans="1:4" x14ac:dyDescent="0.2">
      <c r="A956" t="s">
        <v>8219</v>
      </c>
      <c r="B956">
        <v>52</v>
      </c>
      <c r="C956" t="s">
        <v>8221</v>
      </c>
      <c r="D956">
        <v>6</v>
      </c>
    </row>
    <row r="957" spans="1:4" x14ac:dyDescent="0.2">
      <c r="A957" t="s">
        <v>8219</v>
      </c>
      <c r="B957">
        <v>52</v>
      </c>
      <c r="C957" t="s">
        <v>8221</v>
      </c>
      <c r="D957">
        <v>6</v>
      </c>
    </row>
    <row r="958" spans="1:4" x14ac:dyDescent="0.2">
      <c r="A958" t="s">
        <v>8219</v>
      </c>
      <c r="B958">
        <v>52</v>
      </c>
      <c r="C958" t="s">
        <v>8221</v>
      </c>
      <c r="D958">
        <v>6</v>
      </c>
    </row>
    <row r="959" spans="1:4" x14ac:dyDescent="0.2">
      <c r="A959" t="s">
        <v>8219</v>
      </c>
      <c r="B959">
        <v>52</v>
      </c>
      <c r="C959" t="s">
        <v>8221</v>
      </c>
      <c r="D959">
        <v>6</v>
      </c>
    </row>
    <row r="960" spans="1:4" x14ac:dyDescent="0.2">
      <c r="A960" t="s">
        <v>8219</v>
      </c>
      <c r="B960">
        <v>52</v>
      </c>
      <c r="C960" t="s">
        <v>8221</v>
      </c>
      <c r="D960">
        <v>6</v>
      </c>
    </row>
    <row r="961" spans="1:4" x14ac:dyDescent="0.2">
      <c r="A961" t="s">
        <v>8219</v>
      </c>
      <c r="B961">
        <v>52</v>
      </c>
      <c r="C961" t="s">
        <v>8221</v>
      </c>
      <c r="D961">
        <v>6</v>
      </c>
    </row>
    <row r="962" spans="1:4" x14ac:dyDescent="0.2">
      <c r="A962" t="s">
        <v>8219</v>
      </c>
      <c r="B962">
        <v>52</v>
      </c>
      <c r="C962" t="s">
        <v>8221</v>
      </c>
      <c r="D962">
        <v>7</v>
      </c>
    </row>
    <row r="963" spans="1:4" x14ac:dyDescent="0.2">
      <c r="A963" t="s">
        <v>8219</v>
      </c>
      <c r="B963">
        <v>52</v>
      </c>
      <c r="C963" t="s">
        <v>8221</v>
      </c>
      <c r="D963">
        <v>7</v>
      </c>
    </row>
    <row r="964" spans="1:4" x14ac:dyDescent="0.2">
      <c r="A964" t="s">
        <v>8219</v>
      </c>
      <c r="B964">
        <v>52</v>
      </c>
      <c r="C964" t="s">
        <v>8221</v>
      </c>
      <c r="D964">
        <v>7</v>
      </c>
    </row>
    <row r="965" spans="1:4" x14ac:dyDescent="0.2">
      <c r="A965" t="s">
        <v>8219</v>
      </c>
      <c r="B965">
        <v>52</v>
      </c>
      <c r="C965" t="s">
        <v>8221</v>
      </c>
      <c r="D965">
        <v>7</v>
      </c>
    </row>
    <row r="966" spans="1:4" x14ac:dyDescent="0.2">
      <c r="A966" t="s">
        <v>8219</v>
      </c>
      <c r="B966">
        <v>52</v>
      </c>
      <c r="C966" t="s">
        <v>8221</v>
      </c>
      <c r="D966">
        <v>7</v>
      </c>
    </row>
    <row r="967" spans="1:4" x14ac:dyDescent="0.2">
      <c r="A967" t="s">
        <v>8219</v>
      </c>
      <c r="B967">
        <v>52</v>
      </c>
      <c r="C967" t="s">
        <v>8221</v>
      </c>
      <c r="D967">
        <v>7</v>
      </c>
    </row>
    <row r="968" spans="1:4" x14ac:dyDescent="0.2">
      <c r="A968" t="s">
        <v>8219</v>
      </c>
      <c r="B968">
        <v>52</v>
      </c>
      <c r="C968" t="s">
        <v>8221</v>
      </c>
      <c r="D968">
        <v>7</v>
      </c>
    </row>
    <row r="969" spans="1:4" x14ac:dyDescent="0.2">
      <c r="A969" t="s">
        <v>8219</v>
      </c>
      <c r="B969">
        <v>52</v>
      </c>
      <c r="C969" t="s">
        <v>8221</v>
      </c>
      <c r="D969">
        <v>7</v>
      </c>
    </row>
    <row r="970" spans="1:4" x14ac:dyDescent="0.2">
      <c r="A970" t="s">
        <v>8219</v>
      </c>
      <c r="B970">
        <v>52</v>
      </c>
      <c r="C970" t="s">
        <v>8221</v>
      </c>
      <c r="D970">
        <v>7</v>
      </c>
    </row>
    <row r="971" spans="1:4" x14ac:dyDescent="0.2">
      <c r="A971" t="s">
        <v>8219</v>
      </c>
      <c r="B971">
        <v>52</v>
      </c>
      <c r="C971" t="s">
        <v>8221</v>
      </c>
      <c r="D971">
        <v>7</v>
      </c>
    </row>
    <row r="972" spans="1:4" x14ac:dyDescent="0.2">
      <c r="A972" t="s">
        <v>8219</v>
      </c>
      <c r="B972">
        <v>52</v>
      </c>
      <c r="C972" t="s">
        <v>8221</v>
      </c>
      <c r="D972">
        <v>7</v>
      </c>
    </row>
    <row r="973" spans="1:4" x14ac:dyDescent="0.2">
      <c r="A973" t="s">
        <v>8219</v>
      </c>
      <c r="B973">
        <v>52</v>
      </c>
      <c r="C973" t="s">
        <v>8221</v>
      </c>
      <c r="D973">
        <v>7</v>
      </c>
    </row>
    <row r="974" spans="1:4" x14ac:dyDescent="0.2">
      <c r="A974" t="s">
        <v>8219</v>
      </c>
      <c r="B974">
        <v>53</v>
      </c>
      <c r="C974" t="s">
        <v>8221</v>
      </c>
      <c r="D974">
        <v>7</v>
      </c>
    </row>
    <row r="975" spans="1:4" x14ac:dyDescent="0.2">
      <c r="A975" t="s">
        <v>8219</v>
      </c>
      <c r="B975">
        <v>53</v>
      </c>
      <c r="C975" t="s">
        <v>8221</v>
      </c>
      <c r="D975">
        <v>7</v>
      </c>
    </row>
    <row r="976" spans="1:4" x14ac:dyDescent="0.2">
      <c r="A976" t="s">
        <v>8219</v>
      </c>
      <c r="B976">
        <v>53</v>
      </c>
      <c r="C976" t="s">
        <v>8221</v>
      </c>
      <c r="D976">
        <v>7</v>
      </c>
    </row>
    <row r="977" spans="1:4" x14ac:dyDescent="0.2">
      <c r="A977" t="s">
        <v>8219</v>
      </c>
      <c r="B977">
        <v>53</v>
      </c>
      <c r="C977" t="s">
        <v>8221</v>
      </c>
      <c r="D977">
        <v>7</v>
      </c>
    </row>
    <row r="978" spans="1:4" x14ac:dyDescent="0.2">
      <c r="A978" t="s">
        <v>8219</v>
      </c>
      <c r="B978">
        <v>53</v>
      </c>
      <c r="C978" t="s">
        <v>8221</v>
      </c>
      <c r="D978">
        <v>7</v>
      </c>
    </row>
    <row r="979" spans="1:4" x14ac:dyDescent="0.2">
      <c r="A979" t="s">
        <v>8219</v>
      </c>
      <c r="B979">
        <v>53</v>
      </c>
      <c r="C979" t="s">
        <v>8221</v>
      </c>
      <c r="D979">
        <v>7</v>
      </c>
    </row>
    <row r="980" spans="1:4" x14ac:dyDescent="0.2">
      <c r="A980" t="s">
        <v>8219</v>
      </c>
      <c r="B980">
        <v>53</v>
      </c>
      <c r="C980" t="s">
        <v>8221</v>
      </c>
      <c r="D980">
        <v>7</v>
      </c>
    </row>
    <row r="981" spans="1:4" x14ac:dyDescent="0.2">
      <c r="A981" t="s">
        <v>8219</v>
      </c>
      <c r="B981">
        <v>54</v>
      </c>
      <c r="C981" t="s">
        <v>8221</v>
      </c>
      <c r="D981">
        <v>7</v>
      </c>
    </row>
    <row r="982" spans="1:4" x14ac:dyDescent="0.2">
      <c r="A982" t="s">
        <v>8219</v>
      </c>
      <c r="B982">
        <v>54</v>
      </c>
      <c r="C982" t="s">
        <v>8221</v>
      </c>
      <c r="D982">
        <v>7</v>
      </c>
    </row>
    <row r="983" spans="1:4" x14ac:dyDescent="0.2">
      <c r="A983" t="s">
        <v>8219</v>
      </c>
      <c r="B983">
        <v>54</v>
      </c>
      <c r="C983" t="s">
        <v>8221</v>
      </c>
      <c r="D983">
        <v>7</v>
      </c>
    </row>
    <row r="984" spans="1:4" x14ac:dyDescent="0.2">
      <c r="A984" t="s">
        <v>8219</v>
      </c>
      <c r="B984">
        <v>54</v>
      </c>
      <c r="C984" t="s">
        <v>8221</v>
      </c>
      <c r="D984">
        <v>7</v>
      </c>
    </row>
    <row r="985" spans="1:4" x14ac:dyDescent="0.2">
      <c r="A985" t="s">
        <v>8219</v>
      </c>
      <c r="B985">
        <v>54</v>
      </c>
      <c r="C985" t="s">
        <v>8221</v>
      </c>
      <c r="D985">
        <v>7</v>
      </c>
    </row>
    <row r="986" spans="1:4" x14ac:dyDescent="0.2">
      <c r="A986" t="s">
        <v>8219</v>
      </c>
      <c r="B986">
        <v>54</v>
      </c>
      <c r="C986" t="s">
        <v>8221</v>
      </c>
      <c r="D986">
        <v>7</v>
      </c>
    </row>
    <row r="987" spans="1:4" x14ac:dyDescent="0.2">
      <c r="A987" t="s">
        <v>8219</v>
      </c>
      <c r="B987">
        <v>54</v>
      </c>
      <c r="C987" t="s">
        <v>8221</v>
      </c>
      <c r="D987">
        <v>7</v>
      </c>
    </row>
    <row r="988" spans="1:4" x14ac:dyDescent="0.2">
      <c r="A988" t="s">
        <v>8219</v>
      </c>
      <c r="B988">
        <v>54</v>
      </c>
      <c r="C988" t="s">
        <v>8221</v>
      </c>
      <c r="D988">
        <v>7</v>
      </c>
    </row>
    <row r="989" spans="1:4" x14ac:dyDescent="0.2">
      <c r="A989" t="s">
        <v>8219</v>
      </c>
      <c r="B989">
        <v>54</v>
      </c>
      <c r="C989" t="s">
        <v>8221</v>
      </c>
      <c r="D989">
        <v>7</v>
      </c>
    </row>
    <row r="990" spans="1:4" x14ac:dyDescent="0.2">
      <c r="A990" t="s">
        <v>8219</v>
      </c>
      <c r="B990">
        <v>54</v>
      </c>
      <c r="C990" t="s">
        <v>8221</v>
      </c>
      <c r="D990">
        <v>7</v>
      </c>
    </row>
    <row r="991" spans="1:4" x14ac:dyDescent="0.2">
      <c r="A991" t="s">
        <v>8219</v>
      </c>
      <c r="B991">
        <v>54</v>
      </c>
      <c r="C991" t="s">
        <v>8221</v>
      </c>
      <c r="D991">
        <v>7</v>
      </c>
    </row>
    <row r="992" spans="1:4" x14ac:dyDescent="0.2">
      <c r="A992" t="s">
        <v>8219</v>
      </c>
      <c r="B992">
        <v>54</v>
      </c>
      <c r="C992" t="s">
        <v>8221</v>
      </c>
      <c r="D992">
        <v>7</v>
      </c>
    </row>
    <row r="993" spans="1:4" x14ac:dyDescent="0.2">
      <c r="A993" t="s">
        <v>8219</v>
      </c>
      <c r="B993">
        <v>55</v>
      </c>
      <c r="C993" t="s">
        <v>8221</v>
      </c>
      <c r="D993">
        <v>7</v>
      </c>
    </row>
    <row r="994" spans="1:4" x14ac:dyDescent="0.2">
      <c r="A994" t="s">
        <v>8219</v>
      </c>
      <c r="B994">
        <v>55</v>
      </c>
      <c r="C994" t="s">
        <v>8221</v>
      </c>
      <c r="D994">
        <v>7</v>
      </c>
    </row>
    <row r="995" spans="1:4" x14ac:dyDescent="0.2">
      <c r="A995" t="s">
        <v>8219</v>
      </c>
      <c r="B995">
        <v>55</v>
      </c>
      <c r="C995" t="s">
        <v>8221</v>
      </c>
      <c r="D995">
        <v>7</v>
      </c>
    </row>
    <row r="996" spans="1:4" x14ac:dyDescent="0.2">
      <c r="A996" t="s">
        <v>8219</v>
      </c>
      <c r="B996">
        <v>55</v>
      </c>
      <c r="C996" t="s">
        <v>8221</v>
      </c>
      <c r="D996">
        <v>7</v>
      </c>
    </row>
    <row r="997" spans="1:4" x14ac:dyDescent="0.2">
      <c r="A997" t="s">
        <v>8219</v>
      </c>
      <c r="B997">
        <v>55</v>
      </c>
      <c r="C997" t="s">
        <v>8221</v>
      </c>
      <c r="D997">
        <v>7</v>
      </c>
    </row>
    <row r="998" spans="1:4" x14ac:dyDescent="0.2">
      <c r="A998" t="s">
        <v>8219</v>
      </c>
      <c r="B998">
        <v>55</v>
      </c>
      <c r="C998" t="s">
        <v>8221</v>
      </c>
      <c r="D998">
        <v>7</v>
      </c>
    </row>
    <row r="999" spans="1:4" x14ac:dyDescent="0.2">
      <c r="A999" t="s">
        <v>8219</v>
      </c>
      <c r="B999">
        <v>55</v>
      </c>
      <c r="C999" t="s">
        <v>8221</v>
      </c>
      <c r="D999">
        <v>7</v>
      </c>
    </row>
    <row r="1000" spans="1:4" x14ac:dyDescent="0.2">
      <c r="A1000" t="s">
        <v>8219</v>
      </c>
      <c r="B1000">
        <v>55</v>
      </c>
      <c r="C1000" t="s">
        <v>8221</v>
      </c>
      <c r="D1000">
        <v>7</v>
      </c>
    </row>
    <row r="1001" spans="1:4" x14ac:dyDescent="0.2">
      <c r="A1001" t="s">
        <v>8219</v>
      </c>
      <c r="B1001">
        <v>55</v>
      </c>
      <c r="C1001" t="s">
        <v>8221</v>
      </c>
      <c r="D1001">
        <v>7</v>
      </c>
    </row>
    <row r="1002" spans="1:4" x14ac:dyDescent="0.2">
      <c r="A1002" t="s">
        <v>8219</v>
      </c>
      <c r="B1002">
        <v>55</v>
      </c>
      <c r="C1002" t="s">
        <v>8221</v>
      </c>
      <c r="D1002">
        <v>7</v>
      </c>
    </row>
    <row r="1003" spans="1:4" x14ac:dyDescent="0.2">
      <c r="A1003" t="s">
        <v>8219</v>
      </c>
      <c r="B1003">
        <v>55</v>
      </c>
      <c r="C1003" t="s">
        <v>8221</v>
      </c>
      <c r="D1003">
        <v>7</v>
      </c>
    </row>
    <row r="1004" spans="1:4" x14ac:dyDescent="0.2">
      <c r="A1004" t="s">
        <v>8219</v>
      </c>
      <c r="B1004">
        <v>55</v>
      </c>
      <c r="C1004" t="s">
        <v>8221</v>
      </c>
      <c r="D1004">
        <v>7</v>
      </c>
    </row>
    <row r="1005" spans="1:4" x14ac:dyDescent="0.2">
      <c r="A1005" t="s">
        <v>8219</v>
      </c>
      <c r="B1005">
        <v>55</v>
      </c>
      <c r="C1005" t="s">
        <v>8221</v>
      </c>
      <c r="D1005">
        <v>7</v>
      </c>
    </row>
    <row r="1006" spans="1:4" x14ac:dyDescent="0.2">
      <c r="A1006" t="s">
        <v>8219</v>
      </c>
      <c r="B1006">
        <v>55</v>
      </c>
      <c r="C1006" t="s">
        <v>8221</v>
      </c>
      <c r="D1006">
        <v>7</v>
      </c>
    </row>
    <row r="1007" spans="1:4" x14ac:dyDescent="0.2">
      <c r="A1007" t="s">
        <v>8219</v>
      </c>
      <c r="B1007">
        <v>56</v>
      </c>
      <c r="C1007" t="s">
        <v>8221</v>
      </c>
      <c r="D1007">
        <v>7</v>
      </c>
    </row>
    <row r="1008" spans="1:4" x14ac:dyDescent="0.2">
      <c r="A1008" t="s">
        <v>8219</v>
      </c>
      <c r="B1008">
        <v>56</v>
      </c>
      <c r="C1008" t="s">
        <v>8221</v>
      </c>
      <c r="D1008">
        <v>7</v>
      </c>
    </row>
    <row r="1009" spans="1:4" x14ac:dyDescent="0.2">
      <c r="A1009" t="s">
        <v>8219</v>
      </c>
      <c r="B1009">
        <v>56</v>
      </c>
      <c r="C1009" t="s">
        <v>8221</v>
      </c>
      <c r="D1009">
        <v>8</v>
      </c>
    </row>
    <row r="1010" spans="1:4" x14ac:dyDescent="0.2">
      <c r="A1010" t="s">
        <v>8219</v>
      </c>
      <c r="B1010">
        <v>56</v>
      </c>
      <c r="C1010" t="s">
        <v>8221</v>
      </c>
      <c r="D1010">
        <v>8</v>
      </c>
    </row>
    <row r="1011" spans="1:4" x14ac:dyDescent="0.2">
      <c r="A1011" t="s">
        <v>8219</v>
      </c>
      <c r="B1011">
        <v>56</v>
      </c>
      <c r="C1011" t="s">
        <v>8221</v>
      </c>
      <c r="D1011">
        <v>8</v>
      </c>
    </row>
    <row r="1012" spans="1:4" x14ac:dyDescent="0.2">
      <c r="A1012" t="s">
        <v>8219</v>
      </c>
      <c r="B1012">
        <v>56</v>
      </c>
      <c r="C1012" t="s">
        <v>8221</v>
      </c>
      <c r="D1012">
        <v>8</v>
      </c>
    </row>
    <row r="1013" spans="1:4" x14ac:dyDescent="0.2">
      <c r="A1013" t="s">
        <v>8219</v>
      </c>
      <c r="B1013">
        <v>56</v>
      </c>
      <c r="C1013" t="s">
        <v>8221</v>
      </c>
      <c r="D1013">
        <v>8</v>
      </c>
    </row>
    <row r="1014" spans="1:4" x14ac:dyDescent="0.2">
      <c r="A1014" t="s">
        <v>8219</v>
      </c>
      <c r="B1014">
        <v>56</v>
      </c>
      <c r="C1014" t="s">
        <v>8221</v>
      </c>
      <c r="D1014">
        <v>8</v>
      </c>
    </row>
    <row r="1015" spans="1:4" x14ac:dyDescent="0.2">
      <c r="A1015" t="s">
        <v>8219</v>
      </c>
      <c r="B1015">
        <v>56</v>
      </c>
      <c r="C1015" t="s">
        <v>8221</v>
      </c>
      <c r="D1015">
        <v>8</v>
      </c>
    </row>
    <row r="1016" spans="1:4" x14ac:dyDescent="0.2">
      <c r="A1016" t="s">
        <v>8219</v>
      </c>
      <c r="B1016">
        <v>56</v>
      </c>
      <c r="C1016" t="s">
        <v>8221</v>
      </c>
      <c r="D1016">
        <v>8</v>
      </c>
    </row>
    <row r="1017" spans="1:4" x14ac:dyDescent="0.2">
      <c r="A1017" t="s">
        <v>8219</v>
      </c>
      <c r="B1017">
        <v>56</v>
      </c>
      <c r="C1017" t="s">
        <v>8221</v>
      </c>
      <c r="D1017">
        <v>8</v>
      </c>
    </row>
    <row r="1018" spans="1:4" x14ac:dyDescent="0.2">
      <c r="A1018" t="s">
        <v>8219</v>
      </c>
      <c r="B1018">
        <v>56</v>
      </c>
      <c r="C1018" t="s">
        <v>8221</v>
      </c>
      <c r="D1018">
        <v>8</v>
      </c>
    </row>
    <row r="1019" spans="1:4" x14ac:dyDescent="0.2">
      <c r="A1019" t="s">
        <v>8219</v>
      </c>
      <c r="B1019">
        <v>56</v>
      </c>
      <c r="C1019" t="s">
        <v>8221</v>
      </c>
      <c r="D1019">
        <v>8</v>
      </c>
    </row>
    <row r="1020" spans="1:4" x14ac:dyDescent="0.2">
      <c r="A1020" t="s">
        <v>8219</v>
      </c>
      <c r="B1020">
        <v>56</v>
      </c>
      <c r="C1020" t="s">
        <v>8221</v>
      </c>
      <c r="D1020">
        <v>8</v>
      </c>
    </row>
    <row r="1021" spans="1:4" x14ac:dyDescent="0.2">
      <c r="A1021" t="s">
        <v>8219</v>
      </c>
      <c r="B1021">
        <v>56</v>
      </c>
      <c r="C1021" t="s">
        <v>8221</v>
      </c>
      <c r="D1021">
        <v>8</v>
      </c>
    </row>
    <row r="1022" spans="1:4" x14ac:dyDescent="0.2">
      <c r="A1022" t="s">
        <v>8219</v>
      </c>
      <c r="B1022">
        <v>57</v>
      </c>
      <c r="C1022" t="s">
        <v>8221</v>
      </c>
      <c r="D1022">
        <v>8</v>
      </c>
    </row>
    <row r="1023" spans="1:4" x14ac:dyDescent="0.2">
      <c r="A1023" t="s">
        <v>8219</v>
      </c>
      <c r="B1023">
        <v>57</v>
      </c>
      <c r="C1023" t="s">
        <v>8221</v>
      </c>
      <c r="D1023">
        <v>8</v>
      </c>
    </row>
    <row r="1024" spans="1:4" x14ac:dyDescent="0.2">
      <c r="A1024" t="s">
        <v>8219</v>
      </c>
      <c r="B1024">
        <v>57</v>
      </c>
      <c r="C1024" t="s">
        <v>8221</v>
      </c>
      <c r="D1024">
        <v>8</v>
      </c>
    </row>
    <row r="1025" spans="1:4" x14ac:dyDescent="0.2">
      <c r="A1025" t="s">
        <v>8219</v>
      </c>
      <c r="B1025">
        <v>57</v>
      </c>
      <c r="C1025" t="s">
        <v>8221</v>
      </c>
      <c r="D1025">
        <v>8</v>
      </c>
    </row>
    <row r="1026" spans="1:4" x14ac:dyDescent="0.2">
      <c r="A1026" t="s">
        <v>8219</v>
      </c>
      <c r="B1026">
        <v>57</v>
      </c>
      <c r="C1026" t="s">
        <v>8221</v>
      </c>
      <c r="D1026">
        <v>8</v>
      </c>
    </row>
    <row r="1027" spans="1:4" x14ac:dyDescent="0.2">
      <c r="A1027" t="s">
        <v>8219</v>
      </c>
      <c r="B1027">
        <v>57</v>
      </c>
      <c r="C1027" t="s">
        <v>8221</v>
      </c>
      <c r="D1027">
        <v>8</v>
      </c>
    </row>
    <row r="1028" spans="1:4" x14ac:dyDescent="0.2">
      <c r="A1028" t="s">
        <v>8219</v>
      </c>
      <c r="B1028">
        <v>57</v>
      </c>
      <c r="C1028" t="s">
        <v>8221</v>
      </c>
      <c r="D1028">
        <v>8</v>
      </c>
    </row>
    <row r="1029" spans="1:4" x14ac:dyDescent="0.2">
      <c r="A1029" t="s">
        <v>8219</v>
      </c>
      <c r="B1029">
        <v>57</v>
      </c>
      <c r="C1029" t="s">
        <v>8221</v>
      </c>
      <c r="D1029">
        <v>8</v>
      </c>
    </row>
    <row r="1030" spans="1:4" x14ac:dyDescent="0.2">
      <c r="A1030" t="s">
        <v>8219</v>
      </c>
      <c r="B1030">
        <v>57</v>
      </c>
      <c r="C1030" t="s">
        <v>8221</v>
      </c>
      <c r="D1030">
        <v>8</v>
      </c>
    </row>
    <row r="1031" spans="1:4" x14ac:dyDescent="0.2">
      <c r="A1031" t="s">
        <v>8219</v>
      </c>
      <c r="B1031">
        <v>57</v>
      </c>
      <c r="C1031" t="s">
        <v>8221</v>
      </c>
      <c r="D1031">
        <v>8</v>
      </c>
    </row>
    <row r="1032" spans="1:4" x14ac:dyDescent="0.2">
      <c r="A1032" t="s">
        <v>8219</v>
      </c>
      <c r="B1032">
        <v>57</v>
      </c>
      <c r="C1032" t="s">
        <v>8221</v>
      </c>
      <c r="D1032">
        <v>8</v>
      </c>
    </row>
    <row r="1033" spans="1:4" x14ac:dyDescent="0.2">
      <c r="A1033" t="s">
        <v>8219</v>
      </c>
      <c r="B1033">
        <v>57</v>
      </c>
      <c r="C1033" t="s">
        <v>8221</v>
      </c>
      <c r="D1033">
        <v>8</v>
      </c>
    </row>
    <row r="1034" spans="1:4" x14ac:dyDescent="0.2">
      <c r="A1034" t="s">
        <v>8219</v>
      </c>
      <c r="B1034">
        <v>57</v>
      </c>
      <c r="C1034" t="s">
        <v>8221</v>
      </c>
      <c r="D1034">
        <v>8</v>
      </c>
    </row>
    <row r="1035" spans="1:4" x14ac:dyDescent="0.2">
      <c r="A1035" t="s">
        <v>8219</v>
      </c>
      <c r="B1035">
        <v>57</v>
      </c>
      <c r="C1035" t="s">
        <v>8221</v>
      </c>
      <c r="D1035">
        <v>8</v>
      </c>
    </row>
    <row r="1036" spans="1:4" x14ac:dyDescent="0.2">
      <c r="A1036" t="s">
        <v>8219</v>
      </c>
      <c r="B1036">
        <v>57</v>
      </c>
      <c r="C1036" t="s">
        <v>8221</v>
      </c>
      <c r="D1036">
        <v>8</v>
      </c>
    </row>
    <row r="1037" spans="1:4" x14ac:dyDescent="0.2">
      <c r="A1037" t="s">
        <v>8219</v>
      </c>
      <c r="B1037">
        <v>57</v>
      </c>
      <c r="C1037" t="s">
        <v>8221</v>
      </c>
      <c r="D1037">
        <v>8</v>
      </c>
    </row>
    <row r="1038" spans="1:4" x14ac:dyDescent="0.2">
      <c r="A1038" t="s">
        <v>8219</v>
      </c>
      <c r="B1038">
        <v>57</v>
      </c>
      <c r="C1038" t="s">
        <v>8221</v>
      </c>
      <c r="D1038">
        <v>8</v>
      </c>
    </row>
    <row r="1039" spans="1:4" x14ac:dyDescent="0.2">
      <c r="A1039" t="s">
        <v>8219</v>
      </c>
      <c r="B1039">
        <v>57</v>
      </c>
      <c r="C1039" t="s">
        <v>8221</v>
      </c>
      <c r="D1039">
        <v>8</v>
      </c>
    </row>
    <row r="1040" spans="1:4" x14ac:dyDescent="0.2">
      <c r="A1040" t="s">
        <v>8219</v>
      </c>
      <c r="B1040">
        <v>57</v>
      </c>
      <c r="C1040" t="s">
        <v>8221</v>
      </c>
      <c r="D1040">
        <v>8</v>
      </c>
    </row>
    <row r="1041" spans="1:4" x14ac:dyDescent="0.2">
      <c r="A1041" t="s">
        <v>8219</v>
      </c>
      <c r="B1041">
        <v>57</v>
      </c>
      <c r="C1041" t="s">
        <v>8221</v>
      </c>
      <c r="D1041">
        <v>8</v>
      </c>
    </row>
    <row r="1042" spans="1:4" x14ac:dyDescent="0.2">
      <c r="A1042" t="s">
        <v>8219</v>
      </c>
      <c r="B1042">
        <v>57</v>
      </c>
      <c r="C1042" t="s">
        <v>8221</v>
      </c>
      <c r="D1042">
        <v>8</v>
      </c>
    </row>
    <row r="1043" spans="1:4" x14ac:dyDescent="0.2">
      <c r="A1043" t="s">
        <v>8219</v>
      </c>
      <c r="B1043">
        <v>58</v>
      </c>
      <c r="C1043" t="s">
        <v>8221</v>
      </c>
      <c r="D1043">
        <v>8</v>
      </c>
    </row>
    <row r="1044" spans="1:4" x14ac:dyDescent="0.2">
      <c r="A1044" t="s">
        <v>8219</v>
      </c>
      <c r="B1044">
        <v>58</v>
      </c>
      <c r="C1044" t="s">
        <v>8221</v>
      </c>
      <c r="D1044">
        <v>8</v>
      </c>
    </row>
    <row r="1045" spans="1:4" x14ac:dyDescent="0.2">
      <c r="A1045" t="s">
        <v>8219</v>
      </c>
      <c r="B1045">
        <v>58</v>
      </c>
      <c r="C1045" t="s">
        <v>8221</v>
      </c>
      <c r="D1045">
        <v>8</v>
      </c>
    </row>
    <row r="1046" spans="1:4" x14ac:dyDescent="0.2">
      <c r="A1046" t="s">
        <v>8219</v>
      </c>
      <c r="B1046">
        <v>58</v>
      </c>
      <c r="C1046" t="s">
        <v>8221</v>
      </c>
      <c r="D1046">
        <v>8</v>
      </c>
    </row>
    <row r="1047" spans="1:4" x14ac:dyDescent="0.2">
      <c r="A1047" t="s">
        <v>8219</v>
      </c>
      <c r="B1047">
        <v>58</v>
      </c>
      <c r="C1047" t="s">
        <v>8221</v>
      </c>
      <c r="D1047">
        <v>9</v>
      </c>
    </row>
    <row r="1048" spans="1:4" x14ac:dyDescent="0.2">
      <c r="A1048" t="s">
        <v>8219</v>
      </c>
      <c r="B1048">
        <v>58</v>
      </c>
      <c r="C1048" t="s">
        <v>8221</v>
      </c>
      <c r="D1048">
        <v>9</v>
      </c>
    </row>
    <row r="1049" spans="1:4" x14ac:dyDescent="0.2">
      <c r="A1049" t="s">
        <v>8219</v>
      </c>
      <c r="B1049">
        <v>58</v>
      </c>
      <c r="C1049" t="s">
        <v>8221</v>
      </c>
      <c r="D1049">
        <v>9</v>
      </c>
    </row>
    <row r="1050" spans="1:4" x14ac:dyDescent="0.2">
      <c r="A1050" t="s">
        <v>8219</v>
      </c>
      <c r="B1050">
        <v>58</v>
      </c>
      <c r="C1050" t="s">
        <v>8221</v>
      </c>
      <c r="D1050">
        <v>9</v>
      </c>
    </row>
    <row r="1051" spans="1:4" x14ac:dyDescent="0.2">
      <c r="A1051" t="s">
        <v>8219</v>
      </c>
      <c r="B1051">
        <v>58</v>
      </c>
      <c r="C1051" t="s">
        <v>8221</v>
      </c>
      <c r="D1051">
        <v>9</v>
      </c>
    </row>
    <row r="1052" spans="1:4" x14ac:dyDescent="0.2">
      <c r="A1052" t="s">
        <v>8219</v>
      </c>
      <c r="B1052">
        <v>58</v>
      </c>
      <c r="C1052" t="s">
        <v>8221</v>
      </c>
      <c r="D1052">
        <v>9</v>
      </c>
    </row>
    <row r="1053" spans="1:4" x14ac:dyDescent="0.2">
      <c r="A1053" t="s">
        <v>8219</v>
      </c>
      <c r="B1053">
        <v>58</v>
      </c>
      <c r="C1053" t="s">
        <v>8221</v>
      </c>
      <c r="D1053">
        <v>9</v>
      </c>
    </row>
    <row r="1054" spans="1:4" x14ac:dyDescent="0.2">
      <c r="A1054" t="s">
        <v>8219</v>
      </c>
      <c r="B1054">
        <v>58</v>
      </c>
      <c r="C1054" t="s">
        <v>8221</v>
      </c>
      <c r="D1054">
        <v>9</v>
      </c>
    </row>
    <row r="1055" spans="1:4" x14ac:dyDescent="0.2">
      <c r="A1055" t="s">
        <v>8219</v>
      </c>
      <c r="B1055">
        <v>59</v>
      </c>
      <c r="C1055" t="s">
        <v>8221</v>
      </c>
      <c r="D1055">
        <v>9</v>
      </c>
    </row>
    <row r="1056" spans="1:4" x14ac:dyDescent="0.2">
      <c r="A1056" t="s">
        <v>8219</v>
      </c>
      <c r="B1056">
        <v>59</v>
      </c>
      <c r="C1056" t="s">
        <v>8221</v>
      </c>
      <c r="D1056">
        <v>9</v>
      </c>
    </row>
    <row r="1057" spans="1:4" x14ac:dyDescent="0.2">
      <c r="A1057" t="s">
        <v>8219</v>
      </c>
      <c r="B1057">
        <v>59</v>
      </c>
      <c r="C1057" t="s">
        <v>8221</v>
      </c>
      <c r="D1057">
        <v>9</v>
      </c>
    </row>
    <row r="1058" spans="1:4" x14ac:dyDescent="0.2">
      <c r="A1058" t="s">
        <v>8219</v>
      </c>
      <c r="B1058">
        <v>59</v>
      </c>
      <c r="C1058" t="s">
        <v>8221</v>
      </c>
      <c r="D1058">
        <v>9</v>
      </c>
    </row>
    <row r="1059" spans="1:4" x14ac:dyDescent="0.2">
      <c r="A1059" t="s">
        <v>8219</v>
      </c>
      <c r="B1059">
        <v>59</v>
      </c>
      <c r="C1059" t="s">
        <v>8221</v>
      </c>
      <c r="D1059">
        <v>9</v>
      </c>
    </row>
    <row r="1060" spans="1:4" x14ac:dyDescent="0.2">
      <c r="A1060" t="s">
        <v>8219</v>
      </c>
      <c r="B1060">
        <v>59</v>
      </c>
      <c r="C1060" t="s">
        <v>8221</v>
      </c>
      <c r="D1060">
        <v>9</v>
      </c>
    </row>
    <row r="1061" spans="1:4" x14ac:dyDescent="0.2">
      <c r="A1061" t="s">
        <v>8219</v>
      </c>
      <c r="B1061">
        <v>59</v>
      </c>
      <c r="C1061" t="s">
        <v>8221</v>
      </c>
      <c r="D1061">
        <v>9</v>
      </c>
    </row>
    <row r="1062" spans="1:4" x14ac:dyDescent="0.2">
      <c r="A1062" t="s">
        <v>8219</v>
      </c>
      <c r="B1062">
        <v>59</v>
      </c>
      <c r="C1062" t="s">
        <v>8221</v>
      </c>
      <c r="D1062">
        <v>9</v>
      </c>
    </row>
    <row r="1063" spans="1:4" x14ac:dyDescent="0.2">
      <c r="A1063" t="s">
        <v>8219</v>
      </c>
      <c r="B1063">
        <v>59</v>
      </c>
      <c r="C1063" t="s">
        <v>8221</v>
      </c>
      <c r="D1063">
        <v>9</v>
      </c>
    </row>
    <row r="1064" spans="1:4" x14ac:dyDescent="0.2">
      <c r="A1064" t="s">
        <v>8219</v>
      </c>
      <c r="B1064">
        <v>59</v>
      </c>
      <c r="C1064" t="s">
        <v>8221</v>
      </c>
      <c r="D1064">
        <v>9</v>
      </c>
    </row>
    <row r="1065" spans="1:4" x14ac:dyDescent="0.2">
      <c r="A1065" t="s">
        <v>8219</v>
      </c>
      <c r="B1065">
        <v>59</v>
      </c>
      <c r="C1065" t="s">
        <v>8221</v>
      </c>
      <c r="D1065">
        <v>9</v>
      </c>
    </row>
    <row r="1066" spans="1:4" x14ac:dyDescent="0.2">
      <c r="A1066" t="s">
        <v>8219</v>
      </c>
      <c r="B1066">
        <v>60</v>
      </c>
      <c r="C1066" t="s">
        <v>8221</v>
      </c>
      <c r="D1066">
        <v>9</v>
      </c>
    </row>
    <row r="1067" spans="1:4" x14ac:dyDescent="0.2">
      <c r="A1067" t="s">
        <v>8219</v>
      </c>
      <c r="B1067">
        <v>60</v>
      </c>
      <c r="C1067" t="s">
        <v>8221</v>
      </c>
      <c r="D1067">
        <v>9</v>
      </c>
    </row>
    <row r="1068" spans="1:4" x14ac:dyDescent="0.2">
      <c r="A1068" t="s">
        <v>8219</v>
      </c>
      <c r="B1068">
        <v>60</v>
      </c>
      <c r="C1068" t="s">
        <v>8221</v>
      </c>
      <c r="D1068">
        <v>9</v>
      </c>
    </row>
    <row r="1069" spans="1:4" x14ac:dyDescent="0.2">
      <c r="A1069" t="s">
        <v>8219</v>
      </c>
      <c r="B1069">
        <v>60</v>
      </c>
      <c r="C1069" t="s">
        <v>8221</v>
      </c>
      <c r="D1069">
        <v>9</v>
      </c>
    </row>
    <row r="1070" spans="1:4" x14ac:dyDescent="0.2">
      <c r="A1070" t="s">
        <v>8219</v>
      </c>
      <c r="B1070">
        <v>60</v>
      </c>
      <c r="C1070" t="s">
        <v>8221</v>
      </c>
      <c r="D1070">
        <v>9</v>
      </c>
    </row>
    <row r="1071" spans="1:4" x14ac:dyDescent="0.2">
      <c r="A1071" t="s">
        <v>8219</v>
      </c>
      <c r="B1071">
        <v>60</v>
      </c>
      <c r="C1071" t="s">
        <v>8221</v>
      </c>
      <c r="D1071">
        <v>9</v>
      </c>
    </row>
    <row r="1072" spans="1:4" x14ac:dyDescent="0.2">
      <c r="A1072" t="s">
        <v>8219</v>
      </c>
      <c r="B1072">
        <v>60</v>
      </c>
      <c r="C1072" t="s">
        <v>8221</v>
      </c>
      <c r="D1072">
        <v>9</v>
      </c>
    </row>
    <row r="1073" spans="1:4" x14ac:dyDescent="0.2">
      <c r="A1073" t="s">
        <v>8219</v>
      </c>
      <c r="B1073">
        <v>60</v>
      </c>
      <c r="C1073" t="s">
        <v>8221</v>
      </c>
      <c r="D1073">
        <v>9</v>
      </c>
    </row>
    <row r="1074" spans="1:4" x14ac:dyDescent="0.2">
      <c r="A1074" t="s">
        <v>8219</v>
      </c>
      <c r="B1074">
        <v>60</v>
      </c>
      <c r="C1074" t="s">
        <v>8221</v>
      </c>
      <c r="D1074">
        <v>9</v>
      </c>
    </row>
    <row r="1075" spans="1:4" x14ac:dyDescent="0.2">
      <c r="A1075" t="s">
        <v>8219</v>
      </c>
      <c r="B1075">
        <v>60</v>
      </c>
      <c r="C1075" t="s">
        <v>8221</v>
      </c>
      <c r="D1075">
        <v>9</v>
      </c>
    </row>
    <row r="1076" spans="1:4" x14ac:dyDescent="0.2">
      <c r="A1076" t="s">
        <v>8219</v>
      </c>
      <c r="B1076">
        <v>60</v>
      </c>
      <c r="C1076" t="s">
        <v>8221</v>
      </c>
      <c r="D1076">
        <v>9</v>
      </c>
    </row>
    <row r="1077" spans="1:4" x14ac:dyDescent="0.2">
      <c r="A1077" t="s">
        <v>8219</v>
      </c>
      <c r="B1077">
        <v>60</v>
      </c>
      <c r="C1077" t="s">
        <v>8221</v>
      </c>
      <c r="D1077">
        <v>9</v>
      </c>
    </row>
    <row r="1078" spans="1:4" x14ac:dyDescent="0.2">
      <c r="A1078" t="s">
        <v>8219</v>
      </c>
      <c r="B1078">
        <v>61</v>
      </c>
      <c r="C1078" t="s">
        <v>8221</v>
      </c>
      <c r="D1078">
        <v>9</v>
      </c>
    </row>
    <row r="1079" spans="1:4" x14ac:dyDescent="0.2">
      <c r="A1079" t="s">
        <v>8219</v>
      </c>
      <c r="B1079">
        <v>61</v>
      </c>
      <c r="C1079" t="s">
        <v>8221</v>
      </c>
      <c r="D1079">
        <v>9</v>
      </c>
    </row>
    <row r="1080" spans="1:4" x14ac:dyDescent="0.2">
      <c r="A1080" t="s">
        <v>8219</v>
      </c>
      <c r="B1080">
        <v>61</v>
      </c>
      <c r="C1080" t="s">
        <v>8221</v>
      </c>
      <c r="D1080">
        <v>9</v>
      </c>
    </row>
    <row r="1081" spans="1:4" x14ac:dyDescent="0.2">
      <c r="A1081" t="s">
        <v>8219</v>
      </c>
      <c r="B1081">
        <v>61</v>
      </c>
      <c r="C1081" t="s">
        <v>8221</v>
      </c>
      <c r="D1081">
        <v>9</v>
      </c>
    </row>
    <row r="1082" spans="1:4" x14ac:dyDescent="0.2">
      <c r="A1082" t="s">
        <v>8219</v>
      </c>
      <c r="B1082">
        <v>61</v>
      </c>
      <c r="C1082" t="s">
        <v>8221</v>
      </c>
      <c r="D1082">
        <v>9</v>
      </c>
    </row>
    <row r="1083" spans="1:4" x14ac:dyDescent="0.2">
      <c r="A1083" t="s">
        <v>8219</v>
      </c>
      <c r="B1083">
        <v>61</v>
      </c>
      <c r="C1083" t="s">
        <v>8221</v>
      </c>
      <c r="D1083">
        <v>10</v>
      </c>
    </row>
    <row r="1084" spans="1:4" x14ac:dyDescent="0.2">
      <c r="A1084" t="s">
        <v>8219</v>
      </c>
      <c r="B1084">
        <v>61</v>
      </c>
      <c r="C1084" t="s">
        <v>8221</v>
      </c>
      <c r="D1084">
        <v>10</v>
      </c>
    </row>
    <row r="1085" spans="1:4" x14ac:dyDescent="0.2">
      <c r="A1085" t="s">
        <v>8219</v>
      </c>
      <c r="B1085">
        <v>61</v>
      </c>
      <c r="C1085" t="s">
        <v>8221</v>
      </c>
      <c r="D1085">
        <v>10</v>
      </c>
    </row>
    <row r="1086" spans="1:4" x14ac:dyDescent="0.2">
      <c r="A1086" t="s">
        <v>8219</v>
      </c>
      <c r="B1086">
        <v>61</v>
      </c>
      <c r="C1086" t="s">
        <v>8221</v>
      </c>
      <c r="D1086">
        <v>10</v>
      </c>
    </row>
    <row r="1087" spans="1:4" x14ac:dyDescent="0.2">
      <c r="A1087" t="s">
        <v>8219</v>
      </c>
      <c r="B1087">
        <v>61</v>
      </c>
      <c r="C1087" t="s">
        <v>8221</v>
      </c>
      <c r="D1087">
        <v>10</v>
      </c>
    </row>
    <row r="1088" spans="1:4" x14ac:dyDescent="0.2">
      <c r="A1088" t="s">
        <v>8219</v>
      </c>
      <c r="B1088">
        <v>61</v>
      </c>
      <c r="C1088" t="s">
        <v>8221</v>
      </c>
      <c r="D1088">
        <v>10</v>
      </c>
    </row>
    <row r="1089" spans="1:4" x14ac:dyDescent="0.2">
      <c r="A1089" t="s">
        <v>8219</v>
      </c>
      <c r="B1089">
        <v>61</v>
      </c>
      <c r="C1089" t="s">
        <v>8221</v>
      </c>
      <c r="D1089">
        <v>10</v>
      </c>
    </row>
    <row r="1090" spans="1:4" x14ac:dyDescent="0.2">
      <c r="A1090" t="s">
        <v>8219</v>
      </c>
      <c r="B1090">
        <v>61</v>
      </c>
      <c r="C1090" t="s">
        <v>8221</v>
      </c>
      <c r="D1090">
        <v>10</v>
      </c>
    </row>
    <row r="1091" spans="1:4" x14ac:dyDescent="0.2">
      <c r="A1091" t="s">
        <v>8219</v>
      </c>
      <c r="B1091">
        <v>61</v>
      </c>
      <c r="C1091" t="s">
        <v>8221</v>
      </c>
      <c r="D1091">
        <v>10</v>
      </c>
    </row>
    <row r="1092" spans="1:4" x14ac:dyDescent="0.2">
      <c r="A1092" t="s">
        <v>8219</v>
      </c>
      <c r="B1092">
        <v>62</v>
      </c>
      <c r="C1092" t="s">
        <v>8221</v>
      </c>
      <c r="D1092">
        <v>10</v>
      </c>
    </row>
    <row r="1093" spans="1:4" x14ac:dyDescent="0.2">
      <c r="A1093" t="s">
        <v>8219</v>
      </c>
      <c r="B1093">
        <v>62</v>
      </c>
      <c r="C1093" t="s">
        <v>8221</v>
      </c>
      <c r="D1093">
        <v>10</v>
      </c>
    </row>
    <row r="1094" spans="1:4" x14ac:dyDescent="0.2">
      <c r="A1094" t="s">
        <v>8219</v>
      </c>
      <c r="B1094">
        <v>62</v>
      </c>
      <c r="C1094" t="s">
        <v>8221</v>
      </c>
      <c r="D1094">
        <v>10</v>
      </c>
    </row>
    <row r="1095" spans="1:4" x14ac:dyDescent="0.2">
      <c r="A1095" t="s">
        <v>8219</v>
      </c>
      <c r="B1095">
        <v>62</v>
      </c>
      <c r="C1095" t="s">
        <v>8221</v>
      </c>
      <c r="D1095">
        <v>10</v>
      </c>
    </row>
    <row r="1096" spans="1:4" x14ac:dyDescent="0.2">
      <c r="A1096" t="s">
        <v>8219</v>
      </c>
      <c r="B1096">
        <v>62</v>
      </c>
      <c r="C1096" t="s">
        <v>8221</v>
      </c>
      <c r="D1096">
        <v>10</v>
      </c>
    </row>
    <row r="1097" spans="1:4" x14ac:dyDescent="0.2">
      <c r="A1097" t="s">
        <v>8219</v>
      </c>
      <c r="B1097">
        <v>62</v>
      </c>
      <c r="C1097" t="s">
        <v>8221</v>
      </c>
      <c r="D1097">
        <v>10</v>
      </c>
    </row>
    <row r="1098" spans="1:4" x14ac:dyDescent="0.2">
      <c r="A1098" t="s">
        <v>8219</v>
      </c>
      <c r="B1098">
        <v>62</v>
      </c>
      <c r="C1098" t="s">
        <v>8221</v>
      </c>
      <c r="D1098">
        <v>10</v>
      </c>
    </row>
    <row r="1099" spans="1:4" x14ac:dyDescent="0.2">
      <c r="A1099" t="s">
        <v>8219</v>
      </c>
      <c r="B1099">
        <v>62</v>
      </c>
      <c r="C1099" t="s">
        <v>8221</v>
      </c>
      <c r="D1099">
        <v>10</v>
      </c>
    </row>
    <row r="1100" spans="1:4" x14ac:dyDescent="0.2">
      <c r="A1100" t="s">
        <v>8219</v>
      </c>
      <c r="B1100">
        <v>62</v>
      </c>
      <c r="C1100" t="s">
        <v>8221</v>
      </c>
      <c r="D1100">
        <v>10</v>
      </c>
    </row>
    <row r="1101" spans="1:4" x14ac:dyDescent="0.2">
      <c r="A1101" t="s">
        <v>8219</v>
      </c>
      <c r="B1101">
        <v>62</v>
      </c>
      <c r="C1101" t="s">
        <v>8221</v>
      </c>
      <c r="D1101">
        <v>10</v>
      </c>
    </row>
    <row r="1102" spans="1:4" x14ac:dyDescent="0.2">
      <c r="A1102" t="s">
        <v>8219</v>
      </c>
      <c r="B1102">
        <v>62</v>
      </c>
      <c r="C1102" t="s">
        <v>8221</v>
      </c>
      <c r="D1102">
        <v>10</v>
      </c>
    </row>
    <row r="1103" spans="1:4" x14ac:dyDescent="0.2">
      <c r="A1103" t="s">
        <v>8219</v>
      </c>
      <c r="B1103">
        <v>62</v>
      </c>
      <c r="C1103" t="s">
        <v>8221</v>
      </c>
      <c r="D1103">
        <v>10</v>
      </c>
    </row>
    <row r="1104" spans="1:4" x14ac:dyDescent="0.2">
      <c r="A1104" t="s">
        <v>8219</v>
      </c>
      <c r="B1104">
        <v>62</v>
      </c>
      <c r="C1104" t="s">
        <v>8221</v>
      </c>
      <c r="D1104">
        <v>10</v>
      </c>
    </row>
    <row r="1105" spans="1:4" x14ac:dyDescent="0.2">
      <c r="A1105" t="s">
        <v>8219</v>
      </c>
      <c r="B1105">
        <v>62</v>
      </c>
      <c r="C1105" t="s">
        <v>8221</v>
      </c>
      <c r="D1105">
        <v>10</v>
      </c>
    </row>
    <row r="1106" spans="1:4" x14ac:dyDescent="0.2">
      <c r="A1106" t="s">
        <v>8219</v>
      </c>
      <c r="B1106">
        <v>62</v>
      </c>
      <c r="C1106" t="s">
        <v>8221</v>
      </c>
      <c r="D1106">
        <v>10</v>
      </c>
    </row>
    <row r="1107" spans="1:4" x14ac:dyDescent="0.2">
      <c r="A1107" t="s">
        <v>8219</v>
      </c>
      <c r="B1107">
        <v>62</v>
      </c>
      <c r="C1107" t="s">
        <v>8221</v>
      </c>
      <c r="D1107">
        <v>10</v>
      </c>
    </row>
    <row r="1108" spans="1:4" x14ac:dyDescent="0.2">
      <c r="A1108" t="s">
        <v>8219</v>
      </c>
      <c r="B1108">
        <v>62</v>
      </c>
      <c r="C1108" t="s">
        <v>8221</v>
      </c>
      <c r="D1108">
        <v>10</v>
      </c>
    </row>
    <row r="1109" spans="1:4" x14ac:dyDescent="0.2">
      <c r="A1109" t="s">
        <v>8219</v>
      </c>
      <c r="B1109">
        <v>62</v>
      </c>
      <c r="C1109" t="s">
        <v>8221</v>
      </c>
      <c r="D1109">
        <v>10</v>
      </c>
    </row>
    <row r="1110" spans="1:4" x14ac:dyDescent="0.2">
      <c r="A1110" t="s">
        <v>8219</v>
      </c>
      <c r="B1110">
        <v>63</v>
      </c>
      <c r="C1110" t="s">
        <v>8221</v>
      </c>
      <c r="D1110">
        <v>11</v>
      </c>
    </row>
    <row r="1111" spans="1:4" x14ac:dyDescent="0.2">
      <c r="A1111" t="s">
        <v>8219</v>
      </c>
      <c r="B1111">
        <v>63</v>
      </c>
      <c r="C1111" t="s">
        <v>8221</v>
      </c>
      <c r="D1111">
        <v>11</v>
      </c>
    </row>
    <row r="1112" spans="1:4" x14ac:dyDescent="0.2">
      <c r="A1112" t="s">
        <v>8219</v>
      </c>
      <c r="B1112">
        <v>63</v>
      </c>
      <c r="C1112" t="s">
        <v>8221</v>
      </c>
      <c r="D1112">
        <v>11</v>
      </c>
    </row>
    <row r="1113" spans="1:4" x14ac:dyDescent="0.2">
      <c r="A1113" t="s">
        <v>8219</v>
      </c>
      <c r="B1113">
        <v>63</v>
      </c>
      <c r="C1113" t="s">
        <v>8221</v>
      </c>
      <c r="D1113">
        <v>11</v>
      </c>
    </row>
    <row r="1114" spans="1:4" x14ac:dyDescent="0.2">
      <c r="A1114" t="s">
        <v>8219</v>
      </c>
      <c r="B1114">
        <v>63</v>
      </c>
      <c r="C1114" t="s">
        <v>8221</v>
      </c>
      <c r="D1114">
        <v>11</v>
      </c>
    </row>
    <row r="1115" spans="1:4" x14ac:dyDescent="0.2">
      <c r="A1115" t="s">
        <v>8219</v>
      </c>
      <c r="B1115">
        <v>63</v>
      </c>
      <c r="C1115" t="s">
        <v>8221</v>
      </c>
      <c r="D1115">
        <v>11</v>
      </c>
    </row>
    <row r="1116" spans="1:4" x14ac:dyDescent="0.2">
      <c r="A1116" t="s">
        <v>8219</v>
      </c>
      <c r="B1116">
        <v>63</v>
      </c>
      <c r="C1116" t="s">
        <v>8221</v>
      </c>
      <c r="D1116">
        <v>11</v>
      </c>
    </row>
    <row r="1117" spans="1:4" x14ac:dyDescent="0.2">
      <c r="A1117" t="s">
        <v>8219</v>
      </c>
      <c r="B1117">
        <v>63</v>
      </c>
      <c r="C1117" t="s">
        <v>8221</v>
      </c>
      <c r="D1117">
        <v>11</v>
      </c>
    </row>
    <row r="1118" spans="1:4" x14ac:dyDescent="0.2">
      <c r="A1118" t="s">
        <v>8219</v>
      </c>
      <c r="B1118">
        <v>63</v>
      </c>
      <c r="C1118" t="s">
        <v>8221</v>
      </c>
      <c r="D1118">
        <v>11</v>
      </c>
    </row>
    <row r="1119" spans="1:4" x14ac:dyDescent="0.2">
      <c r="A1119" t="s">
        <v>8219</v>
      </c>
      <c r="B1119">
        <v>63</v>
      </c>
      <c r="C1119" t="s">
        <v>8221</v>
      </c>
      <c r="D1119">
        <v>11</v>
      </c>
    </row>
    <row r="1120" spans="1:4" x14ac:dyDescent="0.2">
      <c r="A1120" t="s">
        <v>8219</v>
      </c>
      <c r="B1120">
        <v>63</v>
      </c>
      <c r="C1120" t="s">
        <v>8221</v>
      </c>
      <c r="D1120">
        <v>11</v>
      </c>
    </row>
    <row r="1121" spans="1:4" x14ac:dyDescent="0.2">
      <c r="A1121" t="s">
        <v>8219</v>
      </c>
      <c r="B1121">
        <v>63</v>
      </c>
      <c r="C1121" t="s">
        <v>8221</v>
      </c>
      <c r="D1121">
        <v>11</v>
      </c>
    </row>
    <row r="1122" spans="1:4" x14ac:dyDescent="0.2">
      <c r="A1122" t="s">
        <v>8219</v>
      </c>
      <c r="B1122">
        <v>64</v>
      </c>
      <c r="C1122" t="s">
        <v>8221</v>
      </c>
      <c r="D1122">
        <v>11</v>
      </c>
    </row>
    <row r="1123" spans="1:4" x14ac:dyDescent="0.2">
      <c r="A1123" t="s">
        <v>8219</v>
      </c>
      <c r="B1123">
        <v>64</v>
      </c>
      <c r="C1123" t="s">
        <v>8221</v>
      </c>
      <c r="D1123">
        <v>11</v>
      </c>
    </row>
    <row r="1124" spans="1:4" x14ac:dyDescent="0.2">
      <c r="A1124" t="s">
        <v>8219</v>
      </c>
      <c r="B1124">
        <v>64</v>
      </c>
      <c r="C1124" t="s">
        <v>8221</v>
      </c>
      <c r="D1124">
        <v>11</v>
      </c>
    </row>
    <row r="1125" spans="1:4" x14ac:dyDescent="0.2">
      <c r="A1125" t="s">
        <v>8219</v>
      </c>
      <c r="B1125">
        <v>64</v>
      </c>
      <c r="C1125" t="s">
        <v>8221</v>
      </c>
      <c r="D1125">
        <v>11</v>
      </c>
    </row>
    <row r="1126" spans="1:4" x14ac:dyDescent="0.2">
      <c r="A1126" t="s">
        <v>8219</v>
      </c>
      <c r="B1126">
        <v>64</v>
      </c>
      <c r="C1126" t="s">
        <v>8221</v>
      </c>
      <c r="D1126">
        <v>11</v>
      </c>
    </row>
    <row r="1127" spans="1:4" x14ac:dyDescent="0.2">
      <c r="A1127" t="s">
        <v>8219</v>
      </c>
      <c r="B1127">
        <v>64</v>
      </c>
      <c r="C1127" t="s">
        <v>8221</v>
      </c>
      <c r="D1127">
        <v>11</v>
      </c>
    </row>
    <row r="1128" spans="1:4" x14ac:dyDescent="0.2">
      <c r="A1128" t="s">
        <v>8219</v>
      </c>
      <c r="B1128">
        <v>64</v>
      </c>
      <c r="C1128" t="s">
        <v>8221</v>
      </c>
      <c r="D1128">
        <v>11</v>
      </c>
    </row>
    <row r="1129" spans="1:4" x14ac:dyDescent="0.2">
      <c r="A1129" t="s">
        <v>8219</v>
      </c>
      <c r="B1129">
        <v>64</v>
      </c>
      <c r="C1129" t="s">
        <v>8221</v>
      </c>
      <c r="D1129">
        <v>11</v>
      </c>
    </row>
    <row r="1130" spans="1:4" x14ac:dyDescent="0.2">
      <c r="A1130" t="s">
        <v>8219</v>
      </c>
      <c r="B1130">
        <v>64</v>
      </c>
      <c r="C1130" t="s">
        <v>8221</v>
      </c>
      <c r="D1130">
        <v>12</v>
      </c>
    </row>
    <row r="1131" spans="1:4" x14ac:dyDescent="0.2">
      <c r="A1131" t="s">
        <v>8219</v>
      </c>
      <c r="B1131">
        <v>64</v>
      </c>
      <c r="C1131" t="s">
        <v>8221</v>
      </c>
      <c r="D1131">
        <v>12</v>
      </c>
    </row>
    <row r="1132" spans="1:4" x14ac:dyDescent="0.2">
      <c r="A1132" t="s">
        <v>8219</v>
      </c>
      <c r="B1132">
        <v>64</v>
      </c>
      <c r="C1132" t="s">
        <v>8221</v>
      </c>
      <c r="D1132">
        <v>12</v>
      </c>
    </row>
    <row r="1133" spans="1:4" x14ac:dyDescent="0.2">
      <c r="A1133" t="s">
        <v>8219</v>
      </c>
      <c r="B1133">
        <v>64</v>
      </c>
      <c r="C1133" t="s">
        <v>8221</v>
      </c>
      <c r="D1133">
        <v>12</v>
      </c>
    </row>
    <row r="1134" spans="1:4" x14ac:dyDescent="0.2">
      <c r="A1134" t="s">
        <v>8219</v>
      </c>
      <c r="B1134">
        <v>65</v>
      </c>
      <c r="C1134" t="s">
        <v>8221</v>
      </c>
      <c r="D1134">
        <v>12</v>
      </c>
    </row>
    <row r="1135" spans="1:4" x14ac:dyDescent="0.2">
      <c r="A1135" t="s">
        <v>8219</v>
      </c>
      <c r="B1135">
        <v>65</v>
      </c>
      <c r="C1135" t="s">
        <v>8221</v>
      </c>
      <c r="D1135">
        <v>12</v>
      </c>
    </row>
    <row r="1136" spans="1:4" x14ac:dyDescent="0.2">
      <c r="A1136" t="s">
        <v>8219</v>
      </c>
      <c r="B1136">
        <v>65</v>
      </c>
      <c r="C1136" t="s">
        <v>8221</v>
      </c>
      <c r="D1136">
        <v>12</v>
      </c>
    </row>
    <row r="1137" spans="1:4" x14ac:dyDescent="0.2">
      <c r="A1137" t="s">
        <v>8219</v>
      </c>
      <c r="B1137">
        <v>65</v>
      </c>
      <c r="C1137" t="s">
        <v>8221</v>
      </c>
      <c r="D1137">
        <v>12</v>
      </c>
    </row>
    <row r="1138" spans="1:4" x14ac:dyDescent="0.2">
      <c r="A1138" t="s">
        <v>8219</v>
      </c>
      <c r="B1138">
        <v>65</v>
      </c>
      <c r="C1138" t="s">
        <v>8221</v>
      </c>
      <c r="D1138">
        <v>12</v>
      </c>
    </row>
    <row r="1139" spans="1:4" x14ac:dyDescent="0.2">
      <c r="A1139" t="s">
        <v>8219</v>
      </c>
      <c r="B1139">
        <v>65</v>
      </c>
      <c r="C1139" t="s">
        <v>8221</v>
      </c>
      <c r="D1139">
        <v>12</v>
      </c>
    </row>
    <row r="1140" spans="1:4" x14ac:dyDescent="0.2">
      <c r="A1140" t="s">
        <v>8219</v>
      </c>
      <c r="B1140">
        <v>65</v>
      </c>
      <c r="C1140" t="s">
        <v>8221</v>
      </c>
      <c r="D1140">
        <v>12</v>
      </c>
    </row>
    <row r="1141" spans="1:4" x14ac:dyDescent="0.2">
      <c r="A1141" t="s">
        <v>8219</v>
      </c>
      <c r="B1141">
        <v>65</v>
      </c>
      <c r="C1141" t="s">
        <v>8221</v>
      </c>
      <c r="D1141">
        <v>12</v>
      </c>
    </row>
    <row r="1142" spans="1:4" x14ac:dyDescent="0.2">
      <c r="A1142" t="s">
        <v>8219</v>
      </c>
      <c r="B1142">
        <v>65</v>
      </c>
      <c r="C1142" t="s">
        <v>8221</v>
      </c>
      <c r="D1142">
        <v>12</v>
      </c>
    </row>
    <row r="1143" spans="1:4" x14ac:dyDescent="0.2">
      <c r="A1143" t="s">
        <v>8219</v>
      </c>
      <c r="B1143">
        <v>65</v>
      </c>
      <c r="C1143" t="s">
        <v>8221</v>
      </c>
      <c r="D1143">
        <v>12</v>
      </c>
    </row>
    <row r="1144" spans="1:4" x14ac:dyDescent="0.2">
      <c r="A1144" t="s">
        <v>8219</v>
      </c>
      <c r="B1144">
        <v>65</v>
      </c>
      <c r="C1144" t="s">
        <v>8221</v>
      </c>
      <c r="D1144">
        <v>12</v>
      </c>
    </row>
    <row r="1145" spans="1:4" x14ac:dyDescent="0.2">
      <c r="A1145" t="s">
        <v>8219</v>
      </c>
      <c r="B1145">
        <v>65</v>
      </c>
      <c r="C1145" t="s">
        <v>8221</v>
      </c>
      <c r="D1145">
        <v>12</v>
      </c>
    </row>
    <row r="1146" spans="1:4" x14ac:dyDescent="0.2">
      <c r="A1146" t="s">
        <v>8219</v>
      </c>
      <c r="B1146">
        <v>66</v>
      </c>
      <c r="C1146" t="s">
        <v>8221</v>
      </c>
      <c r="D1146">
        <v>12</v>
      </c>
    </row>
    <row r="1147" spans="1:4" x14ac:dyDescent="0.2">
      <c r="A1147" t="s">
        <v>8219</v>
      </c>
      <c r="B1147">
        <v>66</v>
      </c>
      <c r="C1147" t="s">
        <v>8221</v>
      </c>
      <c r="D1147">
        <v>12</v>
      </c>
    </row>
    <row r="1148" spans="1:4" x14ac:dyDescent="0.2">
      <c r="A1148" t="s">
        <v>8219</v>
      </c>
      <c r="B1148">
        <v>66</v>
      </c>
      <c r="C1148" t="s">
        <v>8221</v>
      </c>
      <c r="D1148">
        <v>12</v>
      </c>
    </row>
    <row r="1149" spans="1:4" x14ac:dyDescent="0.2">
      <c r="A1149" t="s">
        <v>8219</v>
      </c>
      <c r="B1149">
        <v>66</v>
      </c>
      <c r="C1149" t="s">
        <v>8221</v>
      </c>
      <c r="D1149">
        <v>12</v>
      </c>
    </row>
    <row r="1150" spans="1:4" x14ac:dyDescent="0.2">
      <c r="A1150" t="s">
        <v>8219</v>
      </c>
      <c r="B1150">
        <v>66</v>
      </c>
      <c r="C1150" t="s">
        <v>8221</v>
      </c>
      <c r="D1150">
        <v>12</v>
      </c>
    </row>
    <row r="1151" spans="1:4" x14ac:dyDescent="0.2">
      <c r="A1151" t="s">
        <v>8219</v>
      </c>
      <c r="B1151">
        <v>66</v>
      </c>
      <c r="C1151" t="s">
        <v>8221</v>
      </c>
      <c r="D1151">
        <v>12</v>
      </c>
    </row>
    <row r="1152" spans="1:4" x14ac:dyDescent="0.2">
      <c r="A1152" t="s">
        <v>8219</v>
      </c>
      <c r="B1152">
        <v>66</v>
      </c>
      <c r="C1152" t="s">
        <v>8221</v>
      </c>
      <c r="D1152">
        <v>12</v>
      </c>
    </row>
    <row r="1153" spans="1:4" x14ac:dyDescent="0.2">
      <c r="A1153" t="s">
        <v>8219</v>
      </c>
      <c r="B1153">
        <v>66</v>
      </c>
      <c r="C1153" t="s">
        <v>8221</v>
      </c>
      <c r="D1153">
        <v>12</v>
      </c>
    </row>
    <row r="1154" spans="1:4" x14ac:dyDescent="0.2">
      <c r="A1154" t="s">
        <v>8219</v>
      </c>
      <c r="B1154">
        <v>67</v>
      </c>
      <c r="C1154" t="s">
        <v>8221</v>
      </c>
      <c r="D1154">
        <v>12</v>
      </c>
    </row>
    <row r="1155" spans="1:4" x14ac:dyDescent="0.2">
      <c r="A1155" t="s">
        <v>8219</v>
      </c>
      <c r="B1155">
        <v>67</v>
      </c>
      <c r="C1155" t="s">
        <v>8221</v>
      </c>
      <c r="D1155">
        <v>12</v>
      </c>
    </row>
    <row r="1156" spans="1:4" x14ac:dyDescent="0.2">
      <c r="A1156" t="s">
        <v>8219</v>
      </c>
      <c r="B1156">
        <v>67</v>
      </c>
      <c r="C1156" t="s">
        <v>8221</v>
      </c>
      <c r="D1156">
        <v>12</v>
      </c>
    </row>
    <row r="1157" spans="1:4" x14ac:dyDescent="0.2">
      <c r="A1157" t="s">
        <v>8219</v>
      </c>
      <c r="B1157">
        <v>67</v>
      </c>
      <c r="C1157" t="s">
        <v>8221</v>
      </c>
      <c r="D1157">
        <v>12</v>
      </c>
    </row>
    <row r="1158" spans="1:4" x14ac:dyDescent="0.2">
      <c r="A1158" t="s">
        <v>8219</v>
      </c>
      <c r="B1158">
        <v>67</v>
      </c>
      <c r="C1158" t="s">
        <v>8221</v>
      </c>
      <c r="D1158">
        <v>12</v>
      </c>
    </row>
    <row r="1159" spans="1:4" x14ac:dyDescent="0.2">
      <c r="A1159" t="s">
        <v>8219</v>
      </c>
      <c r="B1159">
        <v>67</v>
      </c>
      <c r="C1159" t="s">
        <v>8221</v>
      </c>
      <c r="D1159">
        <v>12</v>
      </c>
    </row>
    <row r="1160" spans="1:4" x14ac:dyDescent="0.2">
      <c r="A1160" t="s">
        <v>8219</v>
      </c>
      <c r="B1160">
        <v>67</v>
      </c>
      <c r="C1160" t="s">
        <v>8221</v>
      </c>
      <c r="D1160">
        <v>12</v>
      </c>
    </row>
    <row r="1161" spans="1:4" x14ac:dyDescent="0.2">
      <c r="A1161" t="s">
        <v>8219</v>
      </c>
      <c r="B1161">
        <v>67</v>
      </c>
      <c r="C1161" t="s">
        <v>8221</v>
      </c>
      <c r="D1161">
        <v>13</v>
      </c>
    </row>
    <row r="1162" spans="1:4" x14ac:dyDescent="0.2">
      <c r="A1162" t="s">
        <v>8219</v>
      </c>
      <c r="B1162">
        <v>67</v>
      </c>
      <c r="C1162" t="s">
        <v>8221</v>
      </c>
      <c r="D1162">
        <v>13</v>
      </c>
    </row>
    <row r="1163" spans="1:4" x14ac:dyDescent="0.2">
      <c r="A1163" t="s">
        <v>8219</v>
      </c>
      <c r="B1163">
        <v>68</v>
      </c>
      <c r="C1163" t="s">
        <v>8221</v>
      </c>
      <c r="D1163">
        <v>13</v>
      </c>
    </row>
    <row r="1164" spans="1:4" x14ac:dyDescent="0.2">
      <c r="A1164" t="s">
        <v>8219</v>
      </c>
      <c r="B1164">
        <v>68</v>
      </c>
      <c r="C1164" t="s">
        <v>8221</v>
      </c>
      <c r="D1164">
        <v>13</v>
      </c>
    </row>
    <row r="1165" spans="1:4" x14ac:dyDescent="0.2">
      <c r="A1165" t="s">
        <v>8219</v>
      </c>
      <c r="B1165">
        <v>68</v>
      </c>
      <c r="C1165" t="s">
        <v>8221</v>
      </c>
      <c r="D1165">
        <v>13</v>
      </c>
    </row>
    <row r="1166" spans="1:4" x14ac:dyDescent="0.2">
      <c r="A1166" t="s">
        <v>8219</v>
      </c>
      <c r="B1166">
        <v>68</v>
      </c>
      <c r="C1166" t="s">
        <v>8221</v>
      </c>
      <c r="D1166">
        <v>13</v>
      </c>
    </row>
    <row r="1167" spans="1:4" x14ac:dyDescent="0.2">
      <c r="A1167" t="s">
        <v>8219</v>
      </c>
      <c r="B1167">
        <v>68</v>
      </c>
      <c r="C1167" t="s">
        <v>8221</v>
      </c>
      <c r="D1167">
        <v>13</v>
      </c>
    </row>
    <row r="1168" spans="1:4" x14ac:dyDescent="0.2">
      <c r="A1168" t="s">
        <v>8219</v>
      </c>
      <c r="B1168">
        <v>68</v>
      </c>
      <c r="C1168" t="s">
        <v>8221</v>
      </c>
      <c r="D1168">
        <v>13</v>
      </c>
    </row>
    <row r="1169" spans="1:4" x14ac:dyDescent="0.2">
      <c r="A1169" t="s">
        <v>8219</v>
      </c>
      <c r="B1169">
        <v>68</v>
      </c>
      <c r="C1169" t="s">
        <v>8221</v>
      </c>
      <c r="D1169">
        <v>13</v>
      </c>
    </row>
    <row r="1170" spans="1:4" x14ac:dyDescent="0.2">
      <c r="A1170" t="s">
        <v>8219</v>
      </c>
      <c r="B1170">
        <v>69</v>
      </c>
      <c r="C1170" t="s">
        <v>8221</v>
      </c>
      <c r="D1170">
        <v>13</v>
      </c>
    </row>
    <row r="1171" spans="1:4" x14ac:dyDescent="0.2">
      <c r="A1171" t="s">
        <v>8219</v>
      </c>
      <c r="B1171">
        <v>69</v>
      </c>
      <c r="C1171" t="s">
        <v>8221</v>
      </c>
      <c r="D1171">
        <v>13</v>
      </c>
    </row>
    <row r="1172" spans="1:4" x14ac:dyDescent="0.2">
      <c r="A1172" t="s">
        <v>8219</v>
      </c>
      <c r="B1172">
        <v>69</v>
      </c>
      <c r="C1172" t="s">
        <v>8221</v>
      </c>
      <c r="D1172">
        <v>13</v>
      </c>
    </row>
    <row r="1173" spans="1:4" x14ac:dyDescent="0.2">
      <c r="A1173" t="s">
        <v>8219</v>
      </c>
      <c r="B1173">
        <v>69</v>
      </c>
      <c r="C1173" t="s">
        <v>8221</v>
      </c>
      <c r="D1173">
        <v>13</v>
      </c>
    </row>
    <row r="1174" spans="1:4" x14ac:dyDescent="0.2">
      <c r="A1174" t="s">
        <v>8219</v>
      </c>
      <c r="B1174">
        <v>69</v>
      </c>
      <c r="C1174" t="s">
        <v>8221</v>
      </c>
      <c r="D1174">
        <v>13</v>
      </c>
    </row>
    <row r="1175" spans="1:4" x14ac:dyDescent="0.2">
      <c r="A1175" t="s">
        <v>8219</v>
      </c>
      <c r="B1175">
        <v>69</v>
      </c>
      <c r="C1175" t="s">
        <v>8221</v>
      </c>
      <c r="D1175">
        <v>13</v>
      </c>
    </row>
    <row r="1176" spans="1:4" x14ac:dyDescent="0.2">
      <c r="A1176" t="s">
        <v>8219</v>
      </c>
      <c r="B1176">
        <v>69</v>
      </c>
      <c r="C1176" t="s">
        <v>8221</v>
      </c>
      <c r="D1176">
        <v>13</v>
      </c>
    </row>
    <row r="1177" spans="1:4" x14ac:dyDescent="0.2">
      <c r="A1177" t="s">
        <v>8219</v>
      </c>
      <c r="B1177">
        <v>69</v>
      </c>
      <c r="C1177" t="s">
        <v>8221</v>
      </c>
      <c r="D1177">
        <v>13</v>
      </c>
    </row>
    <row r="1178" spans="1:4" x14ac:dyDescent="0.2">
      <c r="A1178" t="s">
        <v>8219</v>
      </c>
      <c r="B1178">
        <v>69</v>
      </c>
      <c r="C1178" t="s">
        <v>8221</v>
      </c>
      <c r="D1178">
        <v>13</v>
      </c>
    </row>
    <row r="1179" spans="1:4" x14ac:dyDescent="0.2">
      <c r="A1179" t="s">
        <v>8219</v>
      </c>
      <c r="B1179">
        <v>69</v>
      </c>
      <c r="C1179" t="s">
        <v>8221</v>
      </c>
      <c r="D1179">
        <v>13</v>
      </c>
    </row>
    <row r="1180" spans="1:4" x14ac:dyDescent="0.2">
      <c r="A1180" t="s">
        <v>8219</v>
      </c>
      <c r="B1180">
        <v>69</v>
      </c>
      <c r="C1180" t="s">
        <v>8221</v>
      </c>
      <c r="D1180">
        <v>13</v>
      </c>
    </row>
    <row r="1181" spans="1:4" x14ac:dyDescent="0.2">
      <c r="A1181" t="s">
        <v>8219</v>
      </c>
      <c r="B1181">
        <v>69</v>
      </c>
      <c r="C1181" t="s">
        <v>8221</v>
      </c>
      <c r="D1181">
        <v>13</v>
      </c>
    </row>
    <row r="1182" spans="1:4" x14ac:dyDescent="0.2">
      <c r="A1182" t="s">
        <v>8219</v>
      </c>
      <c r="B1182">
        <v>69</v>
      </c>
      <c r="C1182" t="s">
        <v>8221</v>
      </c>
      <c r="D1182">
        <v>13</v>
      </c>
    </row>
    <row r="1183" spans="1:4" x14ac:dyDescent="0.2">
      <c r="A1183" t="s">
        <v>8219</v>
      </c>
      <c r="B1183">
        <v>69</v>
      </c>
      <c r="C1183" t="s">
        <v>8221</v>
      </c>
      <c r="D1183">
        <v>14</v>
      </c>
    </row>
    <row r="1184" spans="1:4" x14ac:dyDescent="0.2">
      <c r="A1184" t="s">
        <v>8219</v>
      </c>
      <c r="B1184">
        <v>70</v>
      </c>
      <c r="C1184" t="s">
        <v>8221</v>
      </c>
      <c r="D1184">
        <v>14</v>
      </c>
    </row>
    <row r="1185" spans="1:4" x14ac:dyDescent="0.2">
      <c r="A1185" t="s">
        <v>8219</v>
      </c>
      <c r="B1185">
        <v>70</v>
      </c>
      <c r="C1185" t="s">
        <v>8221</v>
      </c>
      <c r="D1185">
        <v>14</v>
      </c>
    </row>
    <row r="1186" spans="1:4" x14ac:dyDescent="0.2">
      <c r="A1186" t="s">
        <v>8219</v>
      </c>
      <c r="B1186">
        <v>70</v>
      </c>
      <c r="C1186" t="s">
        <v>8221</v>
      </c>
      <c r="D1186">
        <v>14</v>
      </c>
    </row>
    <row r="1187" spans="1:4" x14ac:dyDescent="0.2">
      <c r="A1187" t="s">
        <v>8219</v>
      </c>
      <c r="B1187">
        <v>70</v>
      </c>
      <c r="C1187" t="s">
        <v>8221</v>
      </c>
      <c r="D1187">
        <v>14</v>
      </c>
    </row>
    <row r="1188" spans="1:4" x14ac:dyDescent="0.2">
      <c r="A1188" t="s">
        <v>8219</v>
      </c>
      <c r="B1188">
        <v>70</v>
      </c>
      <c r="C1188" t="s">
        <v>8221</v>
      </c>
      <c r="D1188">
        <v>14</v>
      </c>
    </row>
    <row r="1189" spans="1:4" x14ac:dyDescent="0.2">
      <c r="A1189" t="s">
        <v>8219</v>
      </c>
      <c r="B1189">
        <v>70</v>
      </c>
      <c r="C1189" t="s">
        <v>8221</v>
      </c>
      <c r="D1189">
        <v>14</v>
      </c>
    </row>
    <row r="1190" spans="1:4" x14ac:dyDescent="0.2">
      <c r="A1190" t="s">
        <v>8219</v>
      </c>
      <c r="B1190">
        <v>70</v>
      </c>
      <c r="C1190" t="s">
        <v>8221</v>
      </c>
      <c r="D1190">
        <v>14</v>
      </c>
    </row>
    <row r="1191" spans="1:4" x14ac:dyDescent="0.2">
      <c r="A1191" t="s">
        <v>8219</v>
      </c>
      <c r="B1191">
        <v>70</v>
      </c>
      <c r="C1191" t="s">
        <v>8221</v>
      </c>
      <c r="D1191">
        <v>14</v>
      </c>
    </row>
    <row r="1192" spans="1:4" x14ac:dyDescent="0.2">
      <c r="A1192" t="s">
        <v>8219</v>
      </c>
      <c r="B1192">
        <v>70</v>
      </c>
      <c r="C1192" t="s">
        <v>8221</v>
      </c>
      <c r="D1192">
        <v>14</v>
      </c>
    </row>
    <row r="1193" spans="1:4" x14ac:dyDescent="0.2">
      <c r="A1193" t="s">
        <v>8219</v>
      </c>
      <c r="B1193">
        <v>70</v>
      </c>
      <c r="C1193" t="s">
        <v>8221</v>
      </c>
      <c r="D1193">
        <v>14</v>
      </c>
    </row>
    <row r="1194" spans="1:4" x14ac:dyDescent="0.2">
      <c r="A1194" t="s">
        <v>8219</v>
      </c>
      <c r="B1194">
        <v>70</v>
      </c>
      <c r="C1194" t="s">
        <v>8221</v>
      </c>
      <c r="D1194">
        <v>14</v>
      </c>
    </row>
    <row r="1195" spans="1:4" x14ac:dyDescent="0.2">
      <c r="A1195" t="s">
        <v>8219</v>
      </c>
      <c r="B1195">
        <v>70</v>
      </c>
      <c r="C1195" t="s">
        <v>8221</v>
      </c>
      <c r="D1195">
        <v>14</v>
      </c>
    </row>
    <row r="1196" spans="1:4" x14ac:dyDescent="0.2">
      <c r="A1196" t="s">
        <v>8219</v>
      </c>
      <c r="B1196">
        <v>70</v>
      </c>
      <c r="C1196" t="s">
        <v>8221</v>
      </c>
      <c r="D1196">
        <v>14</v>
      </c>
    </row>
    <row r="1197" spans="1:4" x14ac:dyDescent="0.2">
      <c r="A1197" t="s">
        <v>8219</v>
      </c>
      <c r="B1197">
        <v>70</v>
      </c>
      <c r="C1197" t="s">
        <v>8221</v>
      </c>
      <c r="D1197">
        <v>14</v>
      </c>
    </row>
    <row r="1198" spans="1:4" x14ac:dyDescent="0.2">
      <c r="A1198" t="s">
        <v>8219</v>
      </c>
      <c r="B1198">
        <v>70</v>
      </c>
      <c r="C1198" t="s">
        <v>8221</v>
      </c>
      <c r="D1198">
        <v>14</v>
      </c>
    </row>
    <row r="1199" spans="1:4" x14ac:dyDescent="0.2">
      <c r="A1199" t="s">
        <v>8219</v>
      </c>
      <c r="B1199">
        <v>70</v>
      </c>
      <c r="C1199" t="s">
        <v>8221</v>
      </c>
      <c r="D1199">
        <v>14</v>
      </c>
    </row>
    <row r="1200" spans="1:4" x14ac:dyDescent="0.2">
      <c r="A1200" t="s">
        <v>8219</v>
      </c>
      <c r="B1200">
        <v>70</v>
      </c>
      <c r="C1200" t="s">
        <v>8221</v>
      </c>
      <c r="D1200">
        <v>14</v>
      </c>
    </row>
    <row r="1201" spans="1:4" x14ac:dyDescent="0.2">
      <c r="A1201" t="s">
        <v>8219</v>
      </c>
      <c r="B1201">
        <v>71</v>
      </c>
      <c r="C1201" t="s">
        <v>8221</v>
      </c>
      <c r="D1201">
        <v>14</v>
      </c>
    </row>
    <row r="1202" spans="1:4" x14ac:dyDescent="0.2">
      <c r="A1202" t="s">
        <v>8219</v>
      </c>
      <c r="B1202">
        <v>71</v>
      </c>
      <c r="C1202" t="s">
        <v>8221</v>
      </c>
      <c r="D1202">
        <v>14</v>
      </c>
    </row>
    <row r="1203" spans="1:4" x14ac:dyDescent="0.2">
      <c r="A1203" t="s">
        <v>8219</v>
      </c>
      <c r="B1203">
        <v>71</v>
      </c>
      <c r="C1203" t="s">
        <v>8221</v>
      </c>
      <c r="D1203">
        <v>14</v>
      </c>
    </row>
    <row r="1204" spans="1:4" x14ac:dyDescent="0.2">
      <c r="A1204" t="s">
        <v>8219</v>
      </c>
      <c r="B1204">
        <v>71</v>
      </c>
      <c r="C1204" t="s">
        <v>8221</v>
      </c>
      <c r="D1204">
        <v>15</v>
      </c>
    </row>
    <row r="1205" spans="1:4" x14ac:dyDescent="0.2">
      <c r="A1205" t="s">
        <v>8219</v>
      </c>
      <c r="B1205">
        <v>71</v>
      </c>
      <c r="C1205" t="s">
        <v>8221</v>
      </c>
      <c r="D1205">
        <v>15</v>
      </c>
    </row>
    <row r="1206" spans="1:4" x14ac:dyDescent="0.2">
      <c r="A1206" t="s">
        <v>8219</v>
      </c>
      <c r="B1206">
        <v>71</v>
      </c>
      <c r="C1206" t="s">
        <v>8221</v>
      </c>
      <c r="D1206">
        <v>15</v>
      </c>
    </row>
    <row r="1207" spans="1:4" x14ac:dyDescent="0.2">
      <c r="A1207" t="s">
        <v>8219</v>
      </c>
      <c r="B1207">
        <v>71</v>
      </c>
      <c r="C1207" t="s">
        <v>8221</v>
      </c>
      <c r="D1207">
        <v>15</v>
      </c>
    </row>
    <row r="1208" spans="1:4" x14ac:dyDescent="0.2">
      <c r="A1208" t="s">
        <v>8219</v>
      </c>
      <c r="B1208">
        <v>71</v>
      </c>
      <c r="C1208" t="s">
        <v>8221</v>
      </c>
      <c r="D1208">
        <v>15</v>
      </c>
    </row>
    <row r="1209" spans="1:4" x14ac:dyDescent="0.2">
      <c r="A1209" t="s">
        <v>8219</v>
      </c>
      <c r="B1209">
        <v>71</v>
      </c>
      <c r="C1209" t="s">
        <v>8221</v>
      </c>
      <c r="D1209">
        <v>15</v>
      </c>
    </row>
    <row r="1210" spans="1:4" x14ac:dyDescent="0.2">
      <c r="A1210" t="s">
        <v>8219</v>
      </c>
      <c r="B1210">
        <v>71</v>
      </c>
      <c r="C1210" t="s">
        <v>8221</v>
      </c>
      <c r="D1210">
        <v>15</v>
      </c>
    </row>
    <row r="1211" spans="1:4" x14ac:dyDescent="0.2">
      <c r="A1211" t="s">
        <v>8219</v>
      </c>
      <c r="B1211">
        <v>71</v>
      </c>
      <c r="C1211" t="s">
        <v>8221</v>
      </c>
      <c r="D1211">
        <v>15</v>
      </c>
    </row>
    <row r="1212" spans="1:4" x14ac:dyDescent="0.2">
      <c r="A1212" t="s">
        <v>8219</v>
      </c>
      <c r="B1212">
        <v>71</v>
      </c>
      <c r="C1212" t="s">
        <v>8221</v>
      </c>
      <c r="D1212">
        <v>15</v>
      </c>
    </row>
    <row r="1213" spans="1:4" x14ac:dyDescent="0.2">
      <c r="A1213" t="s">
        <v>8219</v>
      </c>
      <c r="B1213">
        <v>71</v>
      </c>
      <c r="C1213" t="s">
        <v>8221</v>
      </c>
      <c r="D1213">
        <v>15</v>
      </c>
    </row>
    <row r="1214" spans="1:4" x14ac:dyDescent="0.2">
      <c r="A1214" t="s">
        <v>8219</v>
      </c>
      <c r="B1214">
        <v>71</v>
      </c>
      <c r="C1214" t="s">
        <v>8221</v>
      </c>
      <c r="D1214">
        <v>15</v>
      </c>
    </row>
    <row r="1215" spans="1:4" x14ac:dyDescent="0.2">
      <c r="A1215" t="s">
        <v>8219</v>
      </c>
      <c r="B1215">
        <v>71</v>
      </c>
      <c r="C1215" t="s">
        <v>8221</v>
      </c>
      <c r="D1215">
        <v>15</v>
      </c>
    </row>
    <row r="1216" spans="1:4" x14ac:dyDescent="0.2">
      <c r="A1216" t="s">
        <v>8219</v>
      </c>
      <c r="B1216">
        <v>71</v>
      </c>
      <c r="C1216" t="s">
        <v>8221</v>
      </c>
      <c r="D1216">
        <v>15</v>
      </c>
    </row>
    <row r="1217" spans="1:4" x14ac:dyDescent="0.2">
      <c r="A1217" t="s">
        <v>8219</v>
      </c>
      <c r="B1217">
        <v>72</v>
      </c>
      <c r="C1217" t="s">
        <v>8221</v>
      </c>
      <c r="D1217">
        <v>16</v>
      </c>
    </row>
    <row r="1218" spans="1:4" x14ac:dyDescent="0.2">
      <c r="A1218" t="s">
        <v>8219</v>
      </c>
      <c r="B1218">
        <v>72</v>
      </c>
      <c r="C1218" t="s">
        <v>8221</v>
      </c>
      <c r="D1218">
        <v>16</v>
      </c>
    </row>
    <row r="1219" spans="1:4" x14ac:dyDescent="0.2">
      <c r="A1219" t="s">
        <v>8219</v>
      </c>
      <c r="B1219">
        <v>72</v>
      </c>
      <c r="C1219" t="s">
        <v>8221</v>
      </c>
      <c r="D1219">
        <v>16</v>
      </c>
    </row>
    <row r="1220" spans="1:4" x14ac:dyDescent="0.2">
      <c r="A1220" t="s">
        <v>8219</v>
      </c>
      <c r="B1220">
        <v>72</v>
      </c>
      <c r="C1220" t="s">
        <v>8221</v>
      </c>
      <c r="D1220">
        <v>16</v>
      </c>
    </row>
    <row r="1221" spans="1:4" x14ac:dyDescent="0.2">
      <c r="A1221" t="s">
        <v>8219</v>
      </c>
      <c r="B1221">
        <v>72</v>
      </c>
      <c r="C1221" t="s">
        <v>8221</v>
      </c>
      <c r="D1221">
        <v>16</v>
      </c>
    </row>
    <row r="1222" spans="1:4" x14ac:dyDescent="0.2">
      <c r="A1222" t="s">
        <v>8219</v>
      </c>
      <c r="B1222">
        <v>72</v>
      </c>
      <c r="C1222" t="s">
        <v>8221</v>
      </c>
      <c r="D1222">
        <v>16</v>
      </c>
    </row>
    <row r="1223" spans="1:4" x14ac:dyDescent="0.2">
      <c r="A1223" t="s">
        <v>8219</v>
      </c>
      <c r="B1223">
        <v>72</v>
      </c>
      <c r="C1223" t="s">
        <v>8221</v>
      </c>
      <c r="D1223">
        <v>16</v>
      </c>
    </row>
    <row r="1224" spans="1:4" x14ac:dyDescent="0.2">
      <c r="A1224" t="s">
        <v>8219</v>
      </c>
      <c r="B1224">
        <v>72</v>
      </c>
      <c r="C1224" t="s">
        <v>8221</v>
      </c>
      <c r="D1224">
        <v>16</v>
      </c>
    </row>
    <row r="1225" spans="1:4" x14ac:dyDescent="0.2">
      <c r="A1225" t="s">
        <v>8219</v>
      </c>
      <c r="B1225">
        <v>72</v>
      </c>
      <c r="C1225" t="s">
        <v>8221</v>
      </c>
      <c r="D1225">
        <v>16</v>
      </c>
    </row>
    <row r="1226" spans="1:4" x14ac:dyDescent="0.2">
      <c r="A1226" t="s">
        <v>8219</v>
      </c>
      <c r="B1226">
        <v>72</v>
      </c>
      <c r="C1226" t="s">
        <v>8221</v>
      </c>
      <c r="D1226">
        <v>16</v>
      </c>
    </row>
    <row r="1227" spans="1:4" x14ac:dyDescent="0.2">
      <c r="A1227" t="s">
        <v>8219</v>
      </c>
      <c r="B1227">
        <v>72</v>
      </c>
      <c r="C1227" t="s">
        <v>8221</v>
      </c>
      <c r="D1227">
        <v>16</v>
      </c>
    </row>
    <row r="1228" spans="1:4" x14ac:dyDescent="0.2">
      <c r="A1228" t="s">
        <v>8219</v>
      </c>
      <c r="B1228">
        <v>72</v>
      </c>
      <c r="C1228" t="s">
        <v>8221</v>
      </c>
      <c r="D1228">
        <v>16</v>
      </c>
    </row>
    <row r="1229" spans="1:4" x14ac:dyDescent="0.2">
      <c r="A1229" t="s">
        <v>8219</v>
      </c>
      <c r="B1229">
        <v>72</v>
      </c>
      <c r="C1229" t="s">
        <v>8221</v>
      </c>
      <c r="D1229">
        <v>16</v>
      </c>
    </row>
    <row r="1230" spans="1:4" x14ac:dyDescent="0.2">
      <c r="A1230" t="s">
        <v>8219</v>
      </c>
      <c r="B1230">
        <v>73</v>
      </c>
      <c r="C1230" t="s">
        <v>8221</v>
      </c>
      <c r="D1230">
        <v>16</v>
      </c>
    </row>
    <row r="1231" spans="1:4" x14ac:dyDescent="0.2">
      <c r="A1231" t="s">
        <v>8219</v>
      </c>
      <c r="B1231">
        <v>73</v>
      </c>
      <c r="C1231" t="s">
        <v>8221</v>
      </c>
      <c r="D1231">
        <v>16</v>
      </c>
    </row>
    <row r="1232" spans="1:4" x14ac:dyDescent="0.2">
      <c r="A1232" t="s">
        <v>8219</v>
      </c>
      <c r="B1232">
        <v>73</v>
      </c>
      <c r="C1232" t="s">
        <v>8221</v>
      </c>
      <c r="D1232">
        <v>16</v>
      </c>
    </row>
    <row r="1233" spans="1:4" x14ac:dyDescent="0.2">
      <c r="A1233" t="s">
        <v>8219</v>
      </c>
      <c r="B1233">
        <v>73</v>
      </c>
      <c r="C1233" t="s">
        <v>8221</v>
      </c>
      <c r="D1233">
        <v>17</v>
      </c>
    </row>
    <row r="1234" spans="1:4" x14ac:dyDescent="0.2">
      <c r="A1234" t="s">
        <v>8219</v>
      </c>
      <c r="B1234">
        <v>73</v>
      </c>
      <c r="C1234" t="s">
        <v>8221</v>
      </c>
      <c r="D1234">
        <v>17</v>
      </c>
    </row>
    <row r="1235" spans="1:4" x14ac:dyDescent="0.2">
      <c r="A1235" t="s">
        <v>8219</v>
      </c>
      <c r="B1235">
        <v>73</v>
      </c>
      <c r="C1235" t="s">
        <v>8221</v>
      </c>
      <c r="D1235">
        <v>17</v>
      </c>
    </row>
    <row r="1236" spans="1:4" x14ac:dyDescent="0.2">
      <c r="A1236" t="s">
        <v>8219</v>
      </c>
      <c r="B1236">
        <v>73</v>
      </c>
      <c r="C1236" t="s">
        <v>8221</v>
      </c>
      <c r="D1236">
        <v>17</v>
      </c>
    </row>
    <row r="1237" spans="1:4" x14ac:dyDescent="0.2">
      <c r="A1237" t="s">
        <v>8219</v>
      </c>
      <c r="B1237">
        <v>73</v>
      </c>
      <c r="C1237" t="s">
        <v>8221</v>
      </c>
      <c r="D1237">
        <v>17</v>
      </c>
    </row>
    <row r="1238" spans="1:4" x14ac:dyDescent="0.2">
      <c r="A1238" t="s">
        <v>8219</v>
      </c>
      <c r="B1238">
        <v>73</v>
      </c>
      <c r="C1238" t="s">
        <v>8221</v>
      </c>
      <c r="D1238">
        <v>17</v>
      </c>
    </row>
    <row r="1239" spans="1:4" x14ac:dyDescent="0.2">
      <c r="A1239" t="s">
        <v>8219</v>
      </c>
      <c r="B1239">
        <v>73</v>
      </c>
      <c r="C1239" t="s">
        <v>8221</v>
      </c>
      <c r="D1239">
        <v>17</v>
      </c>
    </row>
    <row r="1240" spans="1:4" x14ac:dyDescent="0.2">
      <c r="A1240" t="s">
        <v>8219</v>
      </c>
      <c r="B1240">
        <v>73</v>
      </c>
      <c r="C1240" t="s">
        <v>8221</v>
      </c>
      <c r="D1240">
        <v>17</v>
      </c>
    </row>
    <row r="1241" spans="1:4" x14ac:dyDescent="0.2">
      <c r="A1241" t="s">
        <v>8219</v>
      </c>
      <c r="B1241">
        <v>73</v>
      </c>
      <c r="C1241" t="s">
        <v>8221</v>
      </c>
      <c r="D1241">
        <v>17</v>
      </c>
    </row>
    <row r="1242" spans="1:4" x14ac:dyDescent="0.2">
      <c r="A1242" t="s">
        <v>8219</v>
      </c>
      <c r="B1242">
        <v>74</v>
      </c>
      <c r="C1242" t="s">
        <v>8221</v>
      </c>
      <c r="D1242">
        <v>17</v>
      </c>
    </row>
    <row r="1243" spans="1:4" x14ac:dyDescent="0.2">
      <c r="A1243" t="s">
        <v>8219</v>
      </c>
      <c r="B1243">
        <v>74</v>
      </c>
      <c r="C1243" t="s">
        <v>8221</v>
      </c>
      <c r="D1243">
        <v>17</v>
      </c>
    </row>
    <row r="1244" spans="1:4" x14ac:dyDescent="0.2">
      <c r="A1244" t="s">
        <v>8219</v>
      </c>
      <c r="B1244">
        <v>74</v>
      </c>
      <c r="C1244" t="s">
        <v>8221</v>
      </c>
      <c r="D1244">
        <v>17</v>
      </c>
    </row>
    <row r="1245" spans="1:4" x14ac:dyDescent="0.2">
      <c r="A1245" t="s">
        <v>8219</v>
      </c>
      <c r="B1245">
        <v>74</v>
      </c>
      <c r="C1245" t="s">
        <v>8221</v>
      </c>
      <c r="D1245">
        <v>17</v>
      </c>
    </row>
    <row r="1246" spans="1:4" x14ac:dyDescent="0.2">
      <c r="A1246" t="s">
        <v>8219</v>
      </c>
      <c r="B1246">
        <v>74</v>
      </c>
      <c r="C1246" t="s">
        <v>8221</v>
      </c>
      <c r="D1246">
        <v>17</v>
      </c>
    </row>
    <row r="1247" spans="1:4" x14ac:dyDescent="0.2">
      <c r="A1247" t="s">
        <v>8219</v>
      </c>
      <c r="B1247">
        <v>74</v>
      </c>
      <c r="C1247" t="s">
        <v>8221</v>
      </c>
      <c r="D1247">
        <v>17</v>
      </c>
    </row>
    <row r="1248" spans="1:4" x14ac:dyDescent="0.2">
      <c r="A1248" t="s">
        <v>8219</v>
      </c>
      <c r="B1248">
        <v>74</v>
      </c>
      <c r="C1248" t="s">
        <v>8221</v>
      </c>
      <c r="D1248">
        <v>17</v>
      </c>
    </row>
    <row r="1249" spans="1:4" x14ac:dyDescent="0.2">
      <c r="A1249" t="s">
        <v>8219</v>
      </c>
      <c r="B1249">
        <v>74</v>
      </c>
      <c r="C1249" t="s">
        <v>8221</v>
      </c>
      <c r="D1249">
        <v>18</v>
      </c>
    </row>
    <row r="1250" spans="1:4" x14ac:dyDescent="0.2">
      <c r="A1250" t="s">
        <v>8219</v>
      </c>
      <c r="B1250">
        <v>74</v>
      </c>
      <c r="C1250" t="s">
        <v>8221</v>
      </c>
      <c r="D1250">
        <v>18</v>
      </c>
    </row>
    <row r="1251" spans="1:4" x14ac:dyDescent="0.2">
      <c r="A1251" t="s">
        <v>8219</v>
      </c>
      <c r="B1251">
        <v>74</v>
      </c>
      <c r="C1251" t="s">
        <v>8221</v>
      </c>
      <c r="D1251">
        <v>18</v>
      </c>
    </row>
    <row r="1252" spans="1:4" x14ac:dyDescent="0.2">
      <c r="A1252" t="s">
        <v>8219</v>
      </c>
      <c r="B1252">
        <v>74</v>
      </c>
      <c r="C1252" t="s">
        <v>8221</v>
      </c>
      <c r="D1252">
        <v>18</v>
      </c>
    </row>
    <row r="1253" spans="1:4" x14ac:dyDescent="0.2">
      <c r="A1253" t="s">
        <v>8219</v>
      </c>
      <c r="B1253">
        <v>74</v>
      </c>
      <c r="C1253" t="s">
        <v>8221</v>
      </c>
      <c r="D1253">
        <v>18</v>
      </c>
    </row>
    <row r="1254" spans="1:4" x14ac:dyDescent="0.2">
      <c r="A1254" t="s">
        <v>8219</v>
      </c>
      <c r="B1254">
        <v>74</v>
      </c>
      <c r="C1254" t="s">
        <v>8221</v>
      </c>
      <c r="D1254">
        <v>18</v>
      </c>
    </row>
    <row r="1255" spans="1:4" x14ac:dyDescent="0.2">
      <c r="A1255" t="s">
        <v>8219</v>
      </c>
      <c r="B1255">
        <v>75</v>
      </c>
      <c r="C1255" t="s">
        <v>8221</v>
      </c>
      <c r="D1255">
        <v>18</v>
      </c>
    </row>
    <row r="1256" spans="1:4" x14ac:dyDescent="0.2">
      <c r="A1256" t="s">
        <v>8219</v>
      </c>
      <c r="B1256">
        <v>75</v>
      </c>
      <c r="C1256" t="s">
        <v>8221</v>
      </c>
      <c r="D1256">
        <v>18</v>
      </c>
    </row>
    <row r="1257" spans="1:4" x14ac:dyDescent="0.2">
      <c r="A1257" t="s">
        <v>8219</v>
      </c>
      <c r="B1257">
        <v>75</v>
      </c>
      <c r="C1257" t="s">
        <v>8221</v>
      </c>
      <c r="D1257">
        <v>19</v>
      </c>
    </row>
    <row r="1258" spans="1:4" x14ac:dyDescent="0.2">
      <c r="A1258" t="s">
        <v>8219</v>
      </c>
      <c r="B1258">
        <v>75</v>
      </c>
      <c r="C1258" t="s">
        <v>8221</v>
      </c>
      <c r="D1258">
        <v>19</v>
      </c>
    </row>
    <row r="1259" spans="1:4" x14ac:dyDescent="0.2">
      <c r="A1259" t="s">
        <v>8219</v>
      </c>
      <c r="B1259">
        <v>75</v>
      </c>
      <c r="C1259" t="s">
        <v>8221</v>
      </c>
      <c r="D1259">
        <v>19</v>
      </c>
    </row>
    <row r="1260" spans="1:4" x14ac:dyDescent="0.2">
      <c r="A1260" t="s">
        <v>8219</v>
      </c>
      <c r="B1260">
        <v>75</v>
      </c>
      <c r="C1260" t="s">
        <v>8221</v>
      </c>
      <c r="D1260">
        <v>19</v>
      </c>
    </row>
    <row r="1261" spans="1:4" x14ac:dyDescent="0.2">
      <c r="A1261" t="s">
        <v>8219</v>
      </c>
      <c r="B1261">
        <v>75</v>
      </c>
      <c r="C1261" t="s">
        <v>8221</v>
      </c>
      <c r="D1261">
        <v>19</v>
      </c>
    </row>
    <row r="1262" spans="1:4" x14ac:dyDescent="0.2">
      <c r="A1262" t="s">
        <v>8219</v>
      </c>
      <c r="B1262">
        <v>75</v>
      </c>
      <c r="C1262" t="s">
        <v>8221</v>
      </c>
      <c r="D1262">
        <v>19</v>
      </c>
    </row>
    <row r="1263" spans="1:4" x14ac:dyDescent="0.2">
      <c r="A1263" t="s">
        <v>8219</v>
      </c>
      <c r="B1263">
        <v>75</v>
      </c>
      <c r="C1263" t="s">
        <v>8221</v>
      </c>
      <c r="D1263">
        <v>19</v>
      </c>
    </row>
    <row r="1264" spans="1:4" x14ac:dyDescent="0.2">
      <c r="A1264" t="s">
        <v>8219</v>
      </c>
      <c r="B1264">
        <v>75</v>
      </c>
      <c r="C1264" t="s">
        <v>8221</v>
      </c>
      <c r="D1264">
        <v>19</v>
      </c>
    </row>
    <row r="1265" spans="1:4" x14ac:dyDescent="0.2">
      <c r="A1265" t="s">
        <v>8219</v>
      </c>
      <c r="B1265">
        <v>75</v>
      </c>
      <c r="C1265" t="s">
        <v>8221</v>
      </c>
      <c r="D1265">
        <v>19</v>
      </c>
    </row>
    <row r="1266" spans="1:4" x14ac:dyDescent="0.2">
      <c r="A1266" t="s">
        <v>8219</v>
      </c>
      <c r="B1266">
        <v>75</v>
      </c>
      <c r="C1266" t="s">
        <v>8221</v>
      </c>
      <c r="D1266">
        <v>19</v>
      </c>
    </row>
    <row r="1267" spans="1:4" x14ac:dyDescent="0.2">
      <c r="A1267" t="s">
        <v>8219</v>
      </c>
      <c r="B1267">
        <v>76</v>
      </c>
      <c r="C1267" t="s">
        <v>8221</v>
      </c>
      <c r="D1267">
        <v>19</v>
      </c>
    </row>
    <row r="1268" spans="1:4" x14ac:dyDescent="0.2">
      <c r="A1268" t="s">
        <v>8219</v>
      </c>
      <c r="B1268">
        <v>76</v>
      </c>
      <c r="C1268" t="s">
        <v>8221</v>
      </c>
      <c r="D1268">
        <v>20</v>
      </c>
    </row>
    <row r="1269" spans="1:4" x14ac:dyDescent="0.2">
      <c r="A1269" t="s">
        <v>8219</v>
      </c>
      <c r="B1269">
        <v>76</v>
      </c>
      <c r="C1269" t="s">
        <v>8221</v>
      </c>
      <c r="D1269">
        <v>20</v>
      </c>
    </row>
    <row r="1270" spans="1:4" x14ac:dyDescent="0.2">
      <c r="A1270" t="s">
        <v>8219</v>
      </c>
      <c r="B1270">
        <v>76</v>
      </c>
      <c r="C1270" t="s">
        <v>8221</v>
      </c>
      <c r="D1270">
        <v>20</v>
      </c>
    </row>
    <row r="1271" spans="1:4" x14ac:dyDescent="0.2">
      <c r="A1271" t="s">
        <v>8219</v>
      </c>
      <c r="B1271">
        <v>76</v>
      </c>
      <c r="C1271" t="s">
        <v>8221</v>
      </c>
      <c r="D1271">
        <v>20</v>
      </c>
    </row>
    <row r="1272" spans="1:4" x14ac:dyDescent="0.2">
      <c r="A1272" t="s">
        <v>8219</v>
      </c>
      <c r="B1272">
        <v>76</v>
      </c>
      <c r="C1272" t="s">
        <v>8221</v>
      </c>
      <c r="D1272">
        <v>20</v>
      </c>
    </row>
    <row r="1273" spans="1:4" x14ac:dyDescent="0.2">
      <c r="A1273" t="s">
        <v>8219</v>
      </c>
      <c r="B1273">
        <v>76</v>
      </c>
      <c r="C1273" t="s">
        <v>8221</v>
      </c>
      <c r="D1273">
        <v>20</v>
      </c>
    </row>
    <row r="1274" spans="1:4" x14ac:dyDescent="0.2">
      <c r="A1274" t="s">
        <v>8219</v>
      </c>
      <c r="B1274">
        <v>76</v>
      </c>
      <c r="C1274" t="s">
        <v>8221</v>
      </c>
      <c r="D1274">
        <v>20</v>
      </c>
    </row>
    <row r="1275" spans="1:4" x14ac:dyDescent="0.2">
      <c r="A1275" t="s">
        <v>8219</v>
      </c>
      <c r="B1275">
        <v>76</v>
      </c>
      <c r="C1275" t="s">
        <v>8221</v>
      </c>
      <c r="D1275">
        <v>20</v>
      </c>
    </row>
    <row r="1276" spans="1:4" x14ac:dyDescent="0.2">
      <c r="A1276" t="s">
        <v>8219</v>
      </c>
      <c r="B1276">
        <v>76</v>
      </c>
      <c r="C1276" t="s">
        <v>8221</v>
      </c>
      <c r="D1276">
        <v>21</v>
      </c>
    </row>
    <row r="1277" spans="1:4" x14ac:dyDescent="0.2">
      <c r="A1277" t="s">
        <v>8219</v>
      </c>
      <c r="B1277">
        <v>77</v>
      </c>
      <c r="C1277" t="s">
        <v>8221</v>
      </c>
      <c r="D1277">
        <v>21</v>
      </c>
    </row>
    <row r="1278" spans="1:4" x14ac:dyDescent="0.2">
      <c r="A1278" t="s">
        <v>8219</v>
      </c>
      <c r="B1278">
        <v>77</v>
      </c>
      <c r="C1278" t="s">
        <v>8221</v>
      </c>
      <c r="D1278">
        <v>21</v>
      </c>
    </row>
    <row r="1279" spans="1:4" x14ac:dyDescent="0.2">
      <c r="A1279" t="s">
        <v>8219</v>
      </c>
      <c r="B1279">
        <v>77</v>
      </c>
      <c r="C1279" t="s">
        <v>8221</v>
      </c>
      <c r="D1279">
        <v>21</v>
      </c>
    </row>
    <row r="1280" spans="1:4" x14ac:dyDescent="0.2">
      <c r="A1280" t="s">
        <v>8219</v>
      </c>
      <c r="B1280">
        <v>77</v>
      </c>
      <c r="C1280" t="s">
        <v>8221</v>
      </c>
      <c r="D1280">
        <v>21</v>
      </c>
    </row>
    <row r="1281" spans="1:4" x14ac:dyDescent="0.2">
      <c r="A1281" t="s">
        <v>8219</v>
      </c>
      <c r="B1281">
        <v>77</v>
      </c>
      <c r="C1281" t="s">
        <v>8221</v>
      </c>
      <c r="D1281">
        <v>21</v>
      </c>
    </row>
    <row r="1282" spans="1:4" x14ac:dyDescent="0.2">
      <c r="A1282" t="s">
        <v>8219</v>
      </c>
      <c r="B1282">
        <v>77</v>
      </c>
      <c r="C1282" t="s">
        <v>8221</v>
      </c>
      <c r="D1282">
        <v>21</v>
      </c>
    </row>
    <row r="1283" spans="1:4" x14ac:dyDescent="0.2">
      <c r="A1283" t="s">
        <v>8219</v>
      </c>
      <c r="B1283">
        <v>77</v>
      </c>
      <c r="C1283" t="s">
        <v>8221</v>
      </c>
      <c r="D1283">
        <v>21</v>
      </c>
    </row>
    <row r="1284" spans="1:4" x14ac:dyDescent="0.2">
      <c r="A1284" t="s">
        <v>8219</v>
      </c>
      <c r="B1284">
        <v>77</v>
      </c>
      <c r="C1284" t="s">
        <v>8221</v>
      </c>
      <c r="D1284">
        <v>21</v>
      </c>
    </row>
    <row r="1285" spans="1:4" x14ac:dyDescent="0.2">
      <c r="A1285" t="s">
        <v>8219</v>
      </c>
      <c r="B1285">
        <v>78</v>
      </c>
      <c r="C1285" t="s">
        <v>8221</v>
      </c>
      <c r="D1285">
        <v>22</v>
      </c>
    </row>
    <row r="1286" spans="1:4" x14ac:dyDescent="0.2">
      <c r="A1286" t="s">
        <v>8219</v>
      </c>
      <c r="B1286">
        <v>78</v>
      </c>
      <c r="C1286" t="s">
        <v>8221</v>
      </c>
      <c r="D1286">
        <v>22</v>
      </c>
    </row>
    <row r="1287" spans="1:4" x14ac:dyDescent="0.2">
      <c r="A1287" t="s">
        <v>8219</v>
      </c>
      <c r="B1287">
        <v>78</v>
      </c>
      <c r="C1287" t="s">
        <v>8221</v>
      </c>
      <c r="D1287">
        <v>22</v>
      </c>
    </row>
    <row r="1288" spans="1:4" x14ac:dyDescent="0.2">
      <c r="A1288" t="s">
        <v>8219</v>
      </c>
      <c r="B1288">
        <v>78</v>
      </c>
      <c r="C1288" t="s">
        <v>8221</v>
      </c>
      <c r="D1288">
        <v>22</v>
      </c>
    </row>
    <row r="1289" spans="1:4" x14ac:dyDescent="0.2">
      <c r="A1289" t="s">
        <v>8219</v>
      </c>
      <c r="B1289">
        <v>78</v>
      </c>
      <c r="C1289" t="s">
        <v>8221</v>
      </c>
      <c r="D1289">
        <v>22</v>
      </c>
    </row>
    <row r="1290" spans="1:4" x14ac:dyDescent="0.2">
      <c r="A1290" t="s">
        <v>8219</v>
      </c>
      <c r="B1290">
        <v>78</v>
      </c>
      <c r="C1290" t="s">
        <v>8221</v>
      </c>
      <c r="D1290">
        <v>22</v>
      </c>
    </row>
    <row r="1291" spans="1:4" x14ac:dyDescent="0.2">
      <c r="A1291" t="s">
        <v>8219</v>
      </c>
      <c r="B1291">
        <v>78</v>
      </c>
      <c r="C1291" t="s">
        <v>8221</v>
      </c>
      <c r="D1291">
        <v>22</v>
      </c>
    </row>
    <row r="1292" spans="1:4" x14ac:dyDescent="0.2">
      <c r="A1292" t="s">
        <v>8219</v>
      </c>
      <c r="B1292">
        <v>78</v>
      </c>
      <c r="C1292" t="s">
        <v>8221</v>
      </c>
      <c r="D1292">
        <v>23</v>
      </c>
    </row>
    <row r="1293" spans="1:4" x14ac:dyDescent="0.2">
      <c r="A1293" t="s">
        <v>8219</v>
      </c>
      <c r="B1293">
        <v>78</v>
      </c>
      <c r="C1293" t="s">
        <v>8221</v>
      </c>
      <c r="D1293">
        <v>23</v>
      </c>
    </row>
    <row r="1294" spans="1:4" x14ac:dyDescent="0.2">
      <c r="A1294" t="s">
        <v>8219</v>
      </c>
      <c r="B1294">
        <v>78</v>
      </c>
      <c r="C1294" t="s">
        <v>8221</v>
      </c>
      <c r="D1294">
        <v>23</v>
      </c>
    </row>
    <row r="1295" spans="1:4" x14ac:dyDescent="0.2">
      <c r="A1295" t="s">
        <v>8219</v>
      </c>
      <c r="B1295">
        <v>78</v>
      </c>
      <c r="C1295" t="s">
        <v>8221</v>
      </c>
      <c r="D1295">
        <v>23</v>
      </c>
    </row>
    <row r="1296" spans="1:4" x14ac:dyDescent="0.2">
      <c r="A1296" t="s">
        <v>8219</v>
      </c>
      <c r="B1296">
        <v>78</v>
      </c>
      <c r="C1296" t="s">
        <v>8221</v>
      </c>
      <c r="D1296">
        <v>23</v>
      </c>
    </row>
    <row r="1297" spans="1:4" x14ac:dyDescent="0.2">
      <c r="A1297" t="s">
        <v>8219</v>
      </c>
      <c r="B1297">
        <v>78</v>
      </c>
      <c r="C1297" t="s">
        <v>8221</v>
      </c>
      <c r="D1297">
        <v>23</v>
      </c>
    </row>
    <row r="1298" spans="1:4" x14ac:dyDescent="0.2">
      <c r="A1298" t="s">
        <v>8219</v>
      </c>
      <c r="B1298">
        <v>79</v>
      </c>
      <c r="C1298" t="s">
        <v>8221</v>
      </c>
      <c r="D1298">
        <v>23</v>
      </c>
    </row>
    <row r="1299" spans="1:4" x14ac:dyDescent="0.2">
      <c r="A1299" t="s">
        <v>8219</v>
      </c>
      <c r="B1299">
        <v>79</v>
      </c>
      <c r="C1299" t="s">
        <v>8221</v>
      </c>
      <c r="D1299">
        <v>24</v>
      </c>
    </row>
    <row r="1300" spans="1:4" x14ac:dyDescent="0.2">
      <c r="A1300" t="s">
        <v>8219</v>
      </c>
      <c r="B1300">
        <v>79</v>
      </c>
      <c r="C1300" t="s">
        <v>8221</v>
      </c>
      <c r="D1300">
        <v>24</v>
      </c>
    </row>
    <row r="1301" spans="1:4" x14ac:dyDescent="0.2">
      <c r="A1301" t="s">
        <v>8219</v>
      </c>
      <c r="B1301">
        <v>79</v>
      </c>
      <c r="C1301" t="s">
        <v>8221</v>
      </c>
      <c r="D1301">
        <v>24</v>
      </c>
    </row>
    <row r="1302" spans="1:4" x14ac:dyDescent="0.2">
      <c r="A1302" t="s">
        <v>8219</v>
      </c>
      <c r="B1302">
        <v>79</v>
      </c>
      <c r="C1302" t="s">
        <v>8221</v>
      </c>
      <c r="D1302">
        <v>24</v>
      </c>
    </row>
    <row r="1303" spans="1:4" x14ac:dyDescent="0.2">
      <c r="A1303" t="s">
        <v>8219</v>
      </c>
      <c r="B1303">
        <v>79</v>
      </c>
      <c r="C1303" t="s">
        <v>8221</v>
      </c>
      <c r="D1303">
        <v>24</v>
      </c>
    </row>
    <row r="1304" spans="1:4" x14ac:dyDescent="0.2">
      <c r="A1304" t="s">
        <v>8219</v>
      </c>
      <c r="B1304">
        <v>79</v>
      </c>
      <c r="C1304" t="s">
        <v>8221</v>
      </c>
      <c r="D1304">
        <v>24</v>
      </c>
    </row>
    <row r="1305" spans="1:4" x14ac:dyDescent="0.2">
      <c r="A1305" t="s">
        <v>8219</v>
      </c>
      <c r="B1305">
        <v>79</v>
      </c>
      <c r="C1305" t="s">
        <v>8221</v>
      </c>
      <c r="D1305">
        <v>24</v>
      </c>
    </row>
    <row r="1306" spans="1:4" x14ac:dyDescent="0.2">
      <c r="A1306" t="s">
        <v>8219</v>
      </c>
      <c r="B1306">
        <v>79</v>
      </c>
      <c r="C1306" t="s">
        <v>8221</v>
      </c>
      <c r="D1306">
        <v>24</v>
      </c>
    </row>
    <row r="1307" spans="1:4" x14ac:dyDescent="0.2">
      <c r="A1307" t="s">
        <v>8219</v>
      </c>
      <c r="B1307">
        <v>79</v>
      </c>
      <c r="C1307" t="s">
        <v>8221</v>
      </c>
      <c r="D1307">
        <v>24</v>
      </c>
    </row>
    <row r="1308" spans="1:4" x14ac:dyDescent="0.2">
      <c r="A1308" t="s">
        <v>8219</v>
      </c>
      <c r="B1308">
        <v>79</v>
      </c>
      <c r="C1308" t="s">
        <v>8221</v>
      </c>
      <c r="D1308">
        <v>24</v>
      </c>
    </row>
    <row r="1309" spans="1:4" x14ac:dyDescent="0.2">
      <c r="A1309" t="s">
        <v>8219</v>
      </c>
      <c r="B1309">
        <v>80</v>
      </c>
      <c r="C1309" t="s">
        <v>8221</v>
      </c>
      <c r="D1309">
        <v>24</v>
      </c>
    </row>
    <row r="1310" spans="1:4" x14ac:dyDescent="0.2">
      <c r="A1310" t="s">
        <v>8219</v>
      </c>
      <c r="B1310">
        <v>80</v>
      </c>
      <c r="C1310" t="s">
        <v>8221</v>
      </c>
      <c r="D1310">
        <v>24</v>
      </c>
    </row>
    <row r="1311" spans="1:4" x14ac:dyDescent="0.2">
      <c r="A1311" t="s">
        <v>8219</v>
      </c>
      <c r="B1311">
        <v>80</v>
      </c>
      <c r="C1311" t="s">
        <v>8221</v>
      </c>
      <c r="D1311">
        <v>24</v>
      </c>
    </row>
    <row r="1312" spans="1:4" x14ac:dyDescent="0.2">
      <c r="A1312" t="s">
        <v>8219</v>
      </c>
      <c r="B1312">
        <v>80</v>
      </c>
      <c r="C1312" t="s">
        <v>8221</v>
      </c>
      <c r="D1312">
        <v>25</v>
      </c>
    </row>
    <row r="1313" spans="1:4" x14ac:dyDescent="0.2">
      <c r="A1313" t="s">
        <v>8219</v>
      </c>
      <c r="B1313">
        <v>80</v>
      </c>
      <c r="C1313" t="s">
        <v>8221</v>
      </c>
      <c r="D1313">
        <v>25</v>
      </c>
    </row>
    <row r="1314" spans="1:4" x14ac:dyDescent="0.2">
      <c r="A1314" t="s">
        <v>8219</v>
      </c>
      <c r="B1314">
        <v>80</v>
      </c>
      <c r="C1314" t="s">
        <v>8221</v>
      </c>
      <c r="D1314">
        <v>25</v>
      </c>
    </row>
    <row r="1315" spans="1:4" x14ac:dyDescent="0.2">
      <c r="A1315" t="s">
        <v>8219</v>
      </c>
      <c r="B1315">
        <v>80</v>
      </c>
      <c r="C1315" t="s">
        <v>8221</v>
      </c>
      <c r="D1315">
        <v>25</v>
      </c>
    </row>
    <row r="1316" spans="1:4" x14ac:dyDescent="0.2">
      <c r="A1316" t="s">
        <v>8219</v>
      </c>
      <c r="B1316">
        <v>80</v>
      </c>
      <c r="C1316" t="s">
        <v>8221</v>
      </c>
      <c r="D1316">
        <v>25</v>
      </c>
    </row>
    <row r="1317" spans="1:4" x14ac:dyDescent="0.2">
      <c r="A1317" t="s">
        <v>8219</v>
      </c>
      <c r="B1317">
        <v>81</v>
      </c>
      <c r="C1317" t="s">
        <v>8221</v>
      </c>
      <c r="D1317">
        <v>25</v>
      </c>
    </row>
    <row r="1318" spans="1:4" x14ac:dyDescent="0.2">
      <c r="A1318" t="s">
        <v>8219</v>
      </c>
      <c r="B1318">
        <v>81</v>
      </c>
      <c r="C1318" t="s">
        <v>8221</v>
      </c>
      <c r="D1318">
        <v>25</v>
      </c>
    </row>
    <row r="1319" spans="1:4" x14ac:dyDescent="0.2">
      <c r="A1319" t="s">
        <v>8219</v>
      </c>
      <c r="B1319">
        <v>81</v>
      </c>
      <c r="C1319" t="s">
        <v>8221</v>
      </c>
      <c r="D1319">
        <v>26</v>
      </c>
    </row>
    <row r="1320" spans="1:4" x14ac:dyDescent="0.2">
      <c r="A1320" t="s">
        <v>8219</v>
      </c>
      <c r="B1320">
        <v>81</v>
      </c>
      <c r="C1320" t="s">
        <v>8221</v>
      </c>
      <c r="D1320">
        <v>26</v>
      </c>
    </row>
    <row r="1321" spans="1:4" x14ac:dyDescent="0.2">
      <c r="A1321" t="s">
        <v>8219</v>
      </c>
      <c r="B1321">
        <v>81</v>
      </c>
      <c r="C1321" t="s">
        <v>8221</v>
      </c>
      <c r="D1321">
        <v>26</v>
      </c>
    </row>
    <row r="1322" spans="1:4" x14ac:dyDescent="0.2">
      <c r="A1322" t="s">
        <v>8219</v>
      </c>
      <c r="B1322">
        <v>81</v>
      </c>
      <c r="C1322" t="s">
        <v>8221</v>
      </c>
      <c r="D1322">
        <v>26</v>
      </c>
    </row>
    <row r="1323" spans="1:4" x14ac:dyDescent="0.2">
      <c r="A1323" t="s">
        <v>8219</v>
      </c>
      <c r="B1323">
        <v>81</v>
      </c>
      <c r="C1323" t="s">
        <v>8221</v>
      </c>
      <c r="D1323">
        <v>26</v>
      </c>
    </row>
    <row r="1324" spans="1:4" x14ac:dyDescent="0.2">
      <c r="A1324" t="s">
        <v>8219</v>
      </c>
      <c r="B1324">
        <v>81</v>
      </c>
      <c r="C1324" t="s">
        <v>8221</v>
      </c>
      <c r="D1324">
        <v>26</v>
      </c>
    </row>
    <row r="1325" spans="1:4" x14ac:dyDescent="0.2">
      <c r="A1325" t="s">
        <v>8219</v>
      </c>
      <c r="B1325">
        <v>81</v>
      </c>
      <c r="C1325" t="s">
        <v>8221</v>
      </c>
      <c r="D1325">
        <v>27</v>
      </c>
    </row>
    <row r="1326" spans="1:4" x14ac:dyDescent="0.2">
      <c r="A1326" t="s">
        <v>8219</v>
      </c>
      <c r="B1326">
        <v>81</v>
      </c>
      <c r="C1326" t="s">
        <v>8221</v>
      </c>
      <c r="D1326">
        <v>27</v>
      </c>
    </row>
    <row r="1327" spans="1:4" x14ac:dyDescent="0.2">
      <c r="A1327" t="s">
        <v>8219</v>
      </c>
      <c r="B1327">
        <v>82</v>
      </c>
      <c r="C1327" t="s">
        <v>8221</v>
      </c>
      <c r="D1327">
        <v>27</v>
      </c>
    </row>
    <row r="1328" spans="1:4" x14ac:dyDescent="0.2">
      <c r="A1328" t="s">
        <v>8219</v>
      </c>
      <c r="B1328">
        <v>82</v>
      </c>
      <c r="C1328" t="s">
        <v>8221</v>
      </c>
      <c r="D1328">
        <v>27</v>
      </c>
    </row>
    <row r="1329" spans="1:4" x14ac:dyDescent="0.2">
      <c r="A1329" t="s">
        <v>8219</v>
      </c>
      <c r="B1329">
        <v>82</v>
      </c>
      <c r="C1329" t="s">
        <v>8221</v>
      </c>
      <c r="D1329">
        <v>27</v>
      </c>
    </row>
    <row r="1330" spans="1:4" x14ac:dyDescent="0.2">
      <c r="A1330" t="s">
        <v>8219</v>
      </c>
      <c r="B1330">
        <v>82</v>
      </c>
      <c r="C1330" t="s">
        <v>8221</v>
      </c>
      <c r="D1330">
        <v>27</v>
      </c>
    </row>
    <row r="1331" spans="1:4" x14ac:dyDescent="0.2">
      <c r="A1331" t="s">
        <v>8219</v>
      </c>
      <c r="B1331">
        <v>82</v>
      </c>
      <c r="C1331" t="s">
        <v>8221</v>
      </c>
      <c r="D1331">
        <v>27</v>
      </c>
    </row>
    <row r="1332" spans="1:4" x14ac:dyDescent="0.2">
      <c r="A1332" t="s">
        <v>8219</v>
      </c>
      <c r="B1332">
        <v>82</v>
      </c>
      <c r="C1332" t="s">
        <v>8221</v>
      </c>
      <c r="D1332">
        <v>28</v>
      </c>
    </row>
    <row r="1333" spans="1:4" x14ac:dyDescent="0.2">
      <c r="A1333" t="s">
        <v>8219</v>
      </c>
      <c r="B1333">
        <v>82</v>
      </c>
      <c r="C1333" t="s">
        <v>8221</v>
      </c>
      <c r="D1333">
        <v>28</v>
      </c>
    </row>
    <row r="1334" spans="1:4" x14ac:dyDescent="0.2">
      <c r="A1334" t="s">
        <v>8219</v>
      </c>
      <c r="B1334">
        <v>82</v>
      </c>
      <c r="C1334" t="s">
        <v>8221</v>
      </c>
      <c r="D1334">
        <v>28</v>
      </c>
    </row>
    <row r="1335" spans="1:4" x14ac:dyDescent="0.2">
      <c r="A1335" t="s">
        <v>8219</v>
      </c>
      <c r="B1335">
        <v>82</v>
      </c>
      <c r="C1335" t="s">
        <v>8221</v>
      </c>
      <c r="D1335">
        <v>28</v>
      </c>
    </row>
    <row r="1336" spans="1:4" x14ac:dyDescent="0.2">
      <c r="A1336" t="s">
        <v>8219</v>
      </c>
      <c r="B1336">
        <v>83</v>
      </c>
      <c r="C1336" t="s">
        <v>8221</v>
      </c>
      <c r="D1336">
        <v>28</v>
      </c>
    </row>
    <row r="1337" spans="1:4" x14ac:dyDescent="0.2">
      <c r="A1337" t="s">
        <v>8219</v>
      </c>
      <c r="B1337">
        <v>83</v>
      </c>
      <c r="C1337" t="s">
        <v>8221</v>
      </c>
      <c r="D1337">
        <v>28</v>
      </c>
    </row>
    <row r="1338" spans="1:4" x14ac:dyDescent="0.2">
      <c r="A1338" t="s">
        <v>8219</v>
      </c>
      <c r="B1338">
        <v>83</v>
      </c>
      <c r="C1338" t="s">
        <v>8221</v>
      </c>
      <c r="D1338">
        <v>28</v>
      </c>
    </row>
    <row r="1339" spans="1:4" x14ac:dyDescent="0.2">
      <c r="A1339" t="s">
        <v>8219</v>
      </c>
      <c r="B1339">
        <v>83</v>
      </c>
      <c r="C1339" t="s">
        <v>8221</v>
      </c>
      <c r="D1339">
        <v>28</v>
      </c>
    </row>
    <row r="1340" spans="1:4" x14ac:dyDescent="0.2">
      <c r="A1340" t="s">
        <v>8219</v>
      </c>
      <c r="B1340">
        <v>83</v>
      </c>
      <c r="C1340" t="s">
        <v>8221</v>
      </c>
      <c r="D1340">
        <v>29</v>
      </c>
    </row>
    <row r="1341" spans="1:4" x14ac:dyDescent="0.2">
      <c r="A1341" t="s">
        <v>8219</v>
      </c>
      <c r="B1341">
        <v>83</v>
      </c>
      <c r="C1341" t="s">
        <v>8221</v>
      </c>
      <c r="D1341">
        <v>29</v>
      </c>
    </row>
    <row r="1342" spans="1:4" x14ac:dyDescent="0.2">
      <c r="A1342" t="s">
        <v>8219</v>
      </c>
      <c r="B1342">
        <v>83</v>
      </c>
      <c r="C1342" t="s">
        <v>8221</v>
      </c>
      <c r="D1342">
        <v>29</v>
      </c>
    </row>
    <row r="1343" spans="1:4" x14ac:dyDescent="0.2">
      <c r="A1343" t="s">
        <v>8219</v>
      </c>
      <c r="B1343">
        <v>83</v>
      </c>
      <c r="C1343" t="s">
        <v>8221</v>
      </c>
      <c r="D1343">
        <v>29</v>
      </c>
    </row>
    <row r="1344" spans="1:4" x14ac:dyDescent="0.2">
      <c r="A1344" t="s">
        <v>8219</v>
      </c>
      <c r="B1344">
        <v>84</v>
      </c>
      <c r="C1344" t="s">
        <v>8221</v>
      </c>
      <c r="D1344">
        <v>29</v>
      </c>
    </row>
    <row r="1345" spans="1:4" x14ac:dyDescent="0.2">
      <c r="A1345" t="s">
        <v>8219</v>
      </c>
      <c r="B1345">
        <v>84</v>
      </c>
      <c r="C1345" t="s">
        <v>8221</v>
      </c>
      <c r="D1345">
        <v>29</v>
      </c>
    </row>
    <row r="1346" spans="1:4" x14ac:dyDescent="0.2">
      <c r="A1346" t="s">
        <v>8219</v>
      </c>
      <c r="B1346">
        <v>84</v>
      </c>
      <c r="C1346" t="s">
        <v>8221</v>
      </c>
      <c r="D1346">
        <v>29</v>
      </c>
    </row>
    <row r="1347" spans="1:4" x14ac:dyDescent="0.2">
      <c r="A1347" t="s">
        <v>8219</v>
      </c>
      <c r="B1347">
        <v>84</v>
      </c>
      <c r="C1347" t="s">
        <v>8221</v>
      </c>
      <c r="D1347">
        <v>29</v>
      </c>
    </row>
    <row r="1348" spans="1:4" x14ac:dyDescent="0.2">
      <c r="A1348" t="s">
        <v>8219</v>
      </c>
      <c r="B1348">
        <v>84</v>
      </c>
      <c r="C1348" t="s">
        <v>8221</v>
      </c>
      <c r="D1348">
        <v>29</v>
      </c>
    </row>
    <row r="1349" spans="1:4" x14ac:dyDescent="0.2">
      <c r="A1349" t="s">
        <v>8219</v>
      </c>
      <c r="B1349">
        <v>84</v>
      </c>
      <c r="C1349" t="s">
        <v>8221</v>
      </c>
      <c r="D1349">
        <v>30</v>
      </c>
    </row>
    <row r="1350" spans="1:4" x14ac:dyDescent="0.2">
      <c r="A1350" t="s">
        <v>8219</v>
      </c>
      <c r="B1350">
        <v>85</v>
      </c>
      <c r="C1350" t="s">
        <v>8221</v>
      </c>
      <c r="D1350">
        <v>30</v>
      </c>
    </row>
    <row r="1351" spans="1:4" x14ac:dyDescent="0.2">
      <c r="A1351" t="s">
        <v>8219</v>
      </c>
      <c r="B1351">
        <v>85</v>
      </c>
      <c r="C1351" t="s">
        <v>8221</v>
      </c>
      <c r="D1351">
        <v>30</v>
      </c>
    </row>
    <row r="1352" spans="1:4" x14ac:dyDescent="0.2">
      <c r="A1352" t="s">
        <v>8219</v>
      </c>
      <c r="B1352">
        <v>85</v>
      </c>
      <c r="C1352" t="s">
        <v>8221</v>
      </c>
      <c r="D1352">
        <v>30</v>
      </c>
    </row>
    <row r="1353" spans="1:4" x14ac:dyDescent="0.2">
      <c r="A1353" t="s">
        <v>8219</v>
      </c>
      <c r="B1353">
        <v>85</v>
      </c>
      <c r="C1353" t="s">
        <v>8221</v>
      </c>
      <c r="D1353">
        <v>30</v>
      </c>
    </row>
    <row r="1354" spans="1:4" x14ac:dyDescent="0.2">
      <c r="A1354" t="s">
        <v>8219</v>
      </c>
      <c r="B1354">
        <v>86</v>
      </c>
      <c r="C1354" t="s">
        <v>8221</v>
      </c>
      <c r="D1354">
        <v>30</v>
      </c>
    </row>
    <row r="1355" spans="1:4" x14ac:dyDescent="0.2">
      <c r="A1355" t="s">
        <v>8219</v>
      </c>
      <c r="B1355">
        <v>86</v>
      </c>
      <c r="C1355" t="s">
        <v>8221</v>
      </c>
      <c r="D1355">
        <v>30</v>
      </c>
    </row>
    <row r="1356" spans="1:4" x14ac:dyDescent="0.2">
      <c r="A1356" t="s">
        <v>8219</v>
      </c>
      <c r="B1356">
        <v>86</v>
      </c>
      <c r="C1356" t="s">
        <v>8221</v>
      </c>
      <c r="D1356">
        <v>31</v>
      </c>
    </row>
    <row r="1357" spans="1:4" x14ac:dyDescent="0.2">
      <c r="A1357" t="s">
        <v>8219</v>
      </c>
      <c r="B1357">
        <v>86</v>
      </c>
      <c r="C1357" t="s">
        <v>8221</v>
      </c>
      <c r="D1357">
        <v>31</v>
      </c>
    </row>
    <row r="1358" spans="1:4" x14ac:dyDescent="0.2">
      <c r="A1358" t="s">
        <v>8219</v>
      </c>
      <c r="B1358">
        <v>86</v>
      </c>
      <c r="C1358" t="s">
        <v>8221</v>
      </c>
      <c r="D1358">
        <v>31</v>
      </c>
    </row>
    <row r="1359" spans="1:4" x14ac:dyDescent="0.2">
      <c r="A1359" t="s">
        <v>8219</v>
      </c>
      <c r="B1359">
        <v>86</v>
      </c>
      <c r="C1359" t="s">
        <v>8221</v>
      </c>
      <c r="D1359">
        <v>31</v>
      </c>
    </row>
    <row r="1360" spans="1:4" x14ac:dyDescent="0.2">
      <c r="A1360" t="s">
        <v>8219</v>
      </c>
      <c r="B1360">
        <v>87</v>
      </c>
      <c r="C1360" t="s">
        <v>8221</v>
      </c>
      <c r="D1360">
        <v>31</v>
      </c>
    </row>
    <row r="1361" spans="1:4" x14ac:dyDescent="0.2">
      <c r="A1361" t="s">
        <v>8219</v>
      </c>
      <c r="B1361">
        <v>87</v>
      </c>
      <c r="C1361" t="s">
        <v>8221</v>
      </c>
      <c r="D1361">
        <v>31</v>
      </c>
    </row>
    <row r="1362" spans="1:4" x14ac:dyDescent="0.2">
      <c r="A1362" t="s">
        <v>8219</v>
      </c>
      <c r="B1362">
        <v>87</v>
      </c>
      <c r="C1362" t="s">
        <v>8221</v>
      </c>
      <c r="D1362">
        <v>31</v>
      </c>
    </row>
    <row r="1363" spans="1:4" x14ac:dyDescent="0.2">
      <c r="A1363" t="s">
        <v>8219</v>
      </c>
      <c r="B1363">
        <v>87</v>
      </c>
      <c r="C1363" t="s">
        <v>8221</v>
      </c>
      <c r="D1363">
        <v>32</v>
      </c>
    </row>
    <row r="1364" spans="1:4" x14ac:dyDescent="0.2">
      <c r="A1364" t="s">
        <v>8219</v>
      </c>
      <c r="B1364">
        <v>87</v>
      </c>
      <c r="C1364" t="s">
        <v>8221</v>
      </c>
      <c r="D1364">
        <v>32</v>
      </c>
    </row>
    <row r="1365" spans="1:4" x14ac:dyDescent="0.2">
      <c r="A1365" t="s">
        <v>8219</v>
      </c>
      <c r="B1365">
        <v>87</v>
      </c>
      <c r="C1365" t="s">
        <v>8221</v>
      </c>
      <c r="D1365">
        <v>32</v>
      </c>
    </row>
    <row r="1366" spans="1:4" x14ac:dyDescent="0.2">
      <c r="A1366" t="s">
        <v>8219</v>
      </c>
      <c r="B1366">
        <v>87</v>
      </c>
      <c r="C1366" t="s">
        <v>8221</v>
      </c>
      <c r="D1366">
        <v>33</v>
      </c>
    </row>
    <row r="1367" spans="1:4" x14ac:dyDescent="0.2">
      <c r="A1367" t="s">
        <v>8219</v>
      </c>
      <c r="B1367">
        <v>87</v>
      </c>
      <c r="C1367" t="s">
        <v>8221</v>
      </c>
      <c r="D1367">
        <v>33</v>
      </c>
    </row>
    <row r="1368" spans="1:4" x14ac:dyDescent="0.2">
      <c r="A1368" t="s">
        <v>8219</v>
      </c>
      <c r="B1368">
        <v>87</v>
      </c>
      <c r="C1368" t="s">
        <v>8221</v>
      </c>
      <c r="D1368">
        <v>33</v>
      </c>
    </row>
    <row r="1369" spans="1:4" x14ac:dyDescent="0.2">
      <c r="A1369" t="s">
        <v>8219</v>
      </c>
      <c r="B1369">
        <v>88</v>
      </c>
      <c r="C1369" t="s">
        <v>8221</v>
      </c>
      <c r="D1369">
        <v>33</v>
      </c>
    </row>
    <row r="1370" spans="1:4" x14ac:dyDescent="0.2">
      <c r="A1370" t="s">
        <v>8219</v>
      </c>
      <c r="B1370">
        <v>88</v>
      </c>
      <c r="C1370" t="s">
        <v>8221</v>
      </c>
      <c r="D1370">
        <v>33</v>
      </c>
    </row>
    <row r="1371" spans="1:4" x14ac:dyDescent="0.2">
      <c r="A1371" t="s">
        <v>8219</v>
      </c>
      <c r="B1371">
        <v>88</v>
      </c>
      <c r="C1371" t="s">
        <v>8221</v>
      </c>
      <c r="D1371">
        <v>33</v>
      </c>
    </row>
    <row r="1372" spans="1:4" x14ac:dyDescent="0.2">
      <c r="A1372" t="s">
        <v>8219</v>
      </c>
      <c r="B1372">
        <v>88</v>
      </c>
      <c r="C1372" t="s">
        <v>8221</v>
      </c>
      <c r="D1372">
        <v>33</v>
      </c>
    </row>
    <row r="1373" spans="1:4" x14ac:dyDescent="0.2">
      <c r="A1373" t="s">
        <v>8219</v>
      </c>
      <c r="B1373">
        <v>88</v>
      </c>
      <c r="C1373" t="s">
        <v>8221</v>
      </c>
      <c r="D1373">
        <v>34</v>
      </c>
    </row>
    <row r="1374" spans="1:4" x14ac:dyDescent="0.2">
      <c r="A1374" t="s">
        <v>8219</v>
      </c>
      <c r="B1374">
        <v>88</v>
      </c>
      <c r="C1374" t="s">
        <v>8221</v>
      </c>
      <c r="D1374">
        <v>34</v>
      </c>
    </row>
    <row r="1375" spans="1:4" x14ac:dyDescent="0.2">
      <c r="A1375" t="s">
        <v>8219</v>
      </c>
      <c r="B1375">
        <v>89</v>
      </c>
      <c r="C1375" t="s">
        <v>8221</v>
      </c>
      <c r="D1375">
        <v>34</v>
      </c>
    </row>
    <row r="1376" spans="1:4" x14ac:dyDescent="0.2">
      <c r="A1376" t="s">
        <v>8219</v>
      </c>
      <c r="B1376">
        <v>89</v>
      </c>
      <c r="C1376" t="s">
        <v>8221</v>
      </c>
      <c r="D1376">
        <v>34</v>
      </c>
    </row>
    <row r="1377" spans="1:4" x14ac:dyDescent="0.2">
      <c r="A1377" t="s">
        <v>8219</v>
      </c>
      <c r="B1377">
        <v>89</v>
      </c>
      <c r="C1377" t="s">
        <v>8221</v>
      </c>
      <c r="D1377">
        <v>34</v>
      </c>
    </row>
    <row r="1378" spans="1:4" x14ac:dyDescent="0.2">
      <c r="A1378" t="s">
        <v>8219</v>
      </c>
      <c r="B1378">
        <v>89</v>
      </c>
      <c r="C1378" t="s">
        <v>8221</v>
      </c>
      <c r="D1378">
        <v>35</v>
      </c>
    </row>
    <row r="1379" spans="1:4" x14ac:dyDescent="0.2">
      <c r="A1379" t="s">
        <v>8219</v>
      </c>
      <c r="B1379">
        <v>89</v>
      </c>
      <c r="C1379" t="s">
        <v>8221</v>
      </c>
      <c r="D1379">
        <v>36</v>
      </c>
    </row>
    <row r="1380" spans="1:4" x14ac:dyDescent="0.2">
      <c r="A1380" t="s">
        <v>8219</v>
      </c>
      <c r="B1380">
        <v>89</v>
      </c>
      <c r="C1380" t="s">
        <v>8221</v>
      </c>
      <c r="D1380">
        <v>36</v>
      </c>
    </row>
    <row r="1381" spans="1:4" x14ac:dyDescent="0.2">
      <c r="A1381" t="s">
        <v>8219</v>
      </c>
      <c r="B1381">
        <v>89</v>
      </c>
      <c r="C1381" t="s">
        <v>8221</v>
      </c>
      <c r="D1381">
        <v>36</v>
      </c>
    </row>
    <row r="1382" spans="1:4" x14ac:dyDescent="0.2">
      <c r="A1382" t="s">
        <v>8219</v>
      </c>
      <c r="B1382">
        <v>89</v>
      </c>
      <c r="C1382" t="s">
        <v>8221</v>
      </c>
      <c r="D1382">
        <v>36</v>
      </c>
    </row>
    <row r="1383" spans="1:4" x14ac:dyDescent="0.2">
      <c r="A1383" t="s">
        <v>8219</v>
      </c>
      <c r="B1383">
        <v>89</v>
      </c>
      <c r="C1383" t="s">
        <v>8221</v>
      </c>
      <c r="D1383">
        <v>36</v>
      </c>
    </row>
    <row r="1384" spans="1:4" x14ac:dyDescent="0.2">
      <c r="A1384" t="s">
        <v>8219</v>
      </c>
      <c r="B1384">
        <v>89</v>
      </c>
      <c r="C1384" t="s">
        <v>8221</v>
      </c>
      <c r="D1384">
        <v>37</v>
      </c>
    </row>
    <row r="1385" spans="1:4" x14ac:dyDescent="0.2">
      <c r="A1385" t="s">
        <v>8219</v>
      </c>
      <c r="B1385">
        <v>89</v>
      </c>
      <c r="C1385" t="s">
        <v>8221</v>
      </c>
      <c r="D1385">
        <v>37</v>
      </c>
    </row>
    <row r="1386" spans="1:4" x14ac:dyDescent="0.2">
      <c r="A1386" t="s">
        <v>8219</v>
      </c>
      <c r="B1386">
        <v>90</v>
      </c>
      <c r="C1386" t="s">
        <v>8221</v>
      </c>
      <c r="D1386">
        <v>37</v>
      </c>
    </row>
    <row r="1387" spans="1:4" x14ac:dyDescent="0.2">
      <c r="A1387" t="s">
        <v>8219</v>
      </c>
      <c r="B1387">
        <v>90</v>
      </c>
      <c r="C1387" t="s">
        <v>8221</v>
      </c>
      <c r="D1387">
        <v>37</v>
      </c>
    </row>
    <row r="1388" spans="1:4" x14ac:dyDescent="0.2">
      <c r="A1388" t="s">
        <v>8219</v>
      </c>
      <c r="B1388">
        <v>90</v>
      </c>
      <c r="C1388" t="s">
        <v>8221</v>
      </c>
      <c r="D1388">
        <v>37</v>
      </c>
    </row>
    <row r="1389" spans="1:4" x14ac:dyDescent="0.2">
      <c r="A1389" t="s">
        <v>8219</v>
      </c>
      <c r="B1389">
        <v>90</v>
      </c>
      <c r="C1389" t="s">
        <v>8221</v>
      </c>
      <c r="D1389">
        <v>37</v>
      </c>
    </row>
    <row r="1390" spans="1:4" x14ac:dyDescent="0.2">
      <c r="A1390" t="s">
        <v>8219</v>
      </c>
      <c r="B1390">
        <v>90</v>
      </c>
      <c r="C1390" t="s">
        <v>8221</v>
      </c>
      <c r="D1390">
        <v>37</v>
      </c>
    </row>
    <row r="1391" spans="1:4" x14ac:dyDescent="0.2">
      <c r="A1391" t="s">
        <v>8219</v>
      </c>
      <c r="B1391">
        <v>90</v>
      </c>
      <c r="C1391" t="s">
        <v>8221</v>
      </c>
      <c r="D1391">
        <v>37</v>
      </c>
    </row>
    <row r="1392" spans="1:4" x14ac:dyDescent="0.2">
      <c r="A1392" t="s">
        <v>8219</v>
      </c>
      <c r="B1392">
        <v>90</v>
      </c>
      <c r="C1392" t="s">
        <v>8221</v>
      </c>
      <c r="D1392">
        <v>38</v>
      </c>
    </row>
    <row r="1393" spans="1:4" x14ac:dyDescent="0.2">
      <c r="A1393" t="s">
        <v>8219</v>
      </c>
      <c r="B1393">
        <v>90</v>
      </c>
      <c r="C1393" t="s">
        <v>8221</v>
      </c>
      <c r="D1393">
        <v>38</v>
      </c>
    </row>
    <row r="1394" spans="1:4" x14ac:dyDescent="0.2">
      <c r="A1394" t="s">
        <v>8219</v>
      </c>
      <c r="B1394">
        <v>90</v>
      </c>
      <c r="C1394" t="s">
        <v>8221</v>
      </c>
      <c r="D1394">
        <v>38</v>
      </c>
    </row>
    <row r="1395" spans="1:4" x14ac:dyDescent="0.2">
      <c r="A1395" t="s">
        <v>8219</v>
      </c>
      <c r="B1395">
        <v>91</v>
      </c>
      <c r="C1395" t="s">
        <v>8221</v>
      </c>
      <c r="D1395">
        <v>38</v>
      </c>
    </row>
    <row r="1396" spans="1:4" x14ac:dyDescent="0.2">
      <c r="A1396" t="s">
        <v>8219</v>
      </c>
      <c r="B1396">
        <v>91</v>
      </c>
      <c r="C1396" t="s">
        <v>8221</v>
      </c>
      <c r="D1396">
        <v>38</v>
      </c>
    </row>
    <row r="1397" spans="1:4" x14ac:dyDescent="0.2">
      <c r="A1397" t="s">
        <v>8219</v>
      </c>
      <c r="B1397">
        <v>91</v>
      </c>
      <c r="C1397" t="s">
        <v>8221</v>
      </c>
      <c r="D1397">
        <v>39</v>
      </c>
    </row>
    <row r="1398" spans="1:4" x14ac:dyDescent="0.2">
      <c r="A1398" t="s">
        <v>8219</v>
      </c>
      <c r="B1398">
        <v>91</v>
      </c>
      <c r="C1398" t="s">
        <v>8221</v>
      </c>
      <c r="D1398">
        <v>39</v>
      </c>
    </row>
    <row r="1399" spans="1:4" x14ac:dyDescent="0.2">
      <c r="A1399" t="s">
        <v>8219</v>
      </c>
      <c r="B1399">
        <v>91</v>
      </c>
      <c r="C1399" t="s">
        <v>8221</v>
      </c>
      <c r="D1399">
        <v>39</v>
      </c>
    </row>
    <row r="1400" spans="1:4" x14ac:dyDescent="0.2">
      <c r="A1400" t="s">
        <v>8219</v>
      </c>
      <c r="B1400">
        <v>92</v>
      </c>
      <c r="C1400" t="s">
        <v>8221</v>
      </c>
      <c r="D1400">
        <v>39</v>
      </c>
    </row>
    <row r="1401" spans="1:4" x14ac:dyDescent="0.2">
      <c r="A1401" t="s">
        <v>8219</v>
      </c>
      <c r="B1401">
        <v>92</v>
      </c>
      <c r="C1401" t="s">
        <v>8221</v>
      </c>
      <c r="D1401">
        <v>39</v>
      </c>
    </row>
    <row r="1402" spans="1:4" x14ac:dyDescent="0.2">
      <c r="A1402" t="s">
        <v>8219</v>
      </c>
      <c r="B1402">
        <v>92</v>
      </c>
      <c r="C1402" t="s">
        <v>8221</v>
      </c>
      <c r="D1402">
        <v>39</v>
      </c>
    </row>
    <row r="1403" spans="1:4" x14ac:dyDescent="0.2">
      <c r="A1403" t="s">
        <v>8219</v>
      </c>
      <c r="B1403">
        <v>93</v>
      </c>
      <c r="C1403" t="s">
        <v>8221</v>
      </c>
      <c r="D1403">
        <v>40</v>
      </c>
    </row>
    <row r="1404" spans="1:4" x14ac:dyDescent="0.2">
      <c r="A1404" t="s">
        <v>8219</v>
      </c>
      <c r="B1404">
        <v>93</v>
      </c>
      <c r="C1404" t="s">
        <v>8221</v>
      </c>
      <c r="D1404">
        <v>40</v>
      </c>
    </row>
    <row r="1405" spans="1:4" x14ac:dyDescent="0.2">
      <c r="A1405" t="s">
        <v>8219</v>
      </c>
      <c r="B1405">
        <v>93</v>
      </c>
      <c r="C1405" t="s">
        <v>8221</v>
      </c>
      <c r="D1405">
        <v>40</v>
      </c>
    </row>
    <row r="1406" spans="1:4" x14ac:dyDescent="0.2">
      <c r="A1406" t="s">
        <v>8219</v>
      </c>
      <c r="B1406">
        <v>93</v>
      </c>
      <c r="C1406" t="s">
        <v>8221</v>
      </c>
      <c r="D1406">
        <v>41</v>
      </c>
    </row>
    <row r="1407" spans="1:4" x14ac:dyDescent="0.2">
      <c r="A1407" t="s">
        <v>8219</v>
      </c>
      <c r="B1407">
        <v>93</v>
      </c>
      <c r="C1407" t="s">
        <v>8221</v>
      </c>
      <c r="D1407">
        <v>41</v>
      </c>
    </row>
    <row r="1408" spans="1:4" x14ac:dyDescent="0.2">
      <c r="A1408" t="s">
        <v>8219</v>
      </c>
      <c r="B1408">
        <v>93</v>
      </c>
      <c r="C1408" t="s">
        <v>8221</v>
      </c>
      <c r="D1408">
        <v>41</v>
      </c>
    </row>
    <row r="1409" spans="1:4" x14ac:dyDescent="0.2">
      <c r="A1409" t="s">
        <v>8219</v>
      </c>
      <c r="B1409">
        <v>94</v>
      </c>
      <c r="C1409" t="s">
        <v>8221</v>
      </c>
      <c r="D1409">
        <v>42</v>
      </c>
    </row>
    <row r="1410" spans="1:4" x14ac:dyDescent="0.2">
      <c r="A1410" t="s">
        <v>8219</v>
      </c>
      <c r="B1410">
        <v>94</v>
      </c>
      <c r="C1410" t="s">
        <v>8221</v>
      </c>
      <c r="D1410">
        <v>42</v>
      </c>
    </row>
    <row r="1411" spans="1:4" x14ac:dyDescent="0.2">
      <c r="A1411" t="s">
        <v>8219</v>
      </c>
      <c r="B1411">
        <v>94</v>
      </c>
      <c r="C1411" t="s">
        <v>8221</v>
      </c>
      <c r="D1411">
        <v>43</v>
      </c>
    </row>
    <row r="1412" spans="1:4" x14ac:dyDescent="0.2">
      <c r="A1412" t="s">
        <v>8219</v>
      </c>
      <c r="B1412">
        <v>94</v>
      </c>
      <c r="C1412" t="s">
        <v>8221</v>
      </c>
      <c r="D1412">
        <v>44</v>
      </c>
    </row>
    <row r="1413" spans="1:4" x14ac:dyDescent="0.2">
      <c r="A1413" t="s">
        <v>8219</v>
      </c>
      <c r="B1413">
        <v>94</v>
      </c>
      <c r="C1413" t="s">
        <v>8221</v>
      </c>
      <c r="D1413">
        <v>45</v>
      </c>
    </row>
    <row r="1414" spans="1:4" x14ac:dyDescent="0.2">
      <c r="A1414" t="s">
        <v>8219</v>
      </c>
      <c r="B1414">
        <v>94</v>
      </c>
      <c r="C1414" t="s">
        <v>8221</v>
      </c>
      <c r="D1414">
        <v>45</v>
      </c>
    </row>
    <row r="1415" spans="1:4" x14ac:dyDescent="0.2">
      <c r="A1415" t="s">
        <v>8219</v>
      </c>
      <c r="B1415">
        <v>94</v>
      </c>
      <c r="C1415" t="s">
        <v>8221</v>
      </c>
      <c r="D1415">
        <v>45</v>
      </c>
    </row>
    <row r="1416" spans="1:4" x14ac:dyDescent="0.2">
      <c r="A1416" t="s">
        <v>8219</v>
      </c>
      <c r="B1416">
        <v>94</v>
      </c>
      <c r="C1416" t="s">
        <v>8221</v>
      </c>
      <c r="D1416">
        <v>46</v>
      </c>
    </row>
    <row r="1417" spans="1:4" x14ac:dyDescent="0.2">
      <c r="A1417" t="s">
        <v>8219</v>
      </c>
      <c r="B1417">
        <v>95</v>
      </c>
      <c r="C1417" t="s">
        <v>8221</v>
      </c>
      <c r="D1417">
        <v>47</v>
      </c>
    </row>
    <row r="1418" spans="1:4" x14ac:dyDescent="0.2">
      <c r="A1418" t="s">
        <v>8219</v>
      </c>
      <c r="B1418">
        <v>95</v>
      </c>
      <c r="C1418" t="s">
        <v>8221</v>
      </c>
      <c r="D1418">
        <v>47</v>
      </c>
    </row>
    <row r="1419" spans="1:4" x14ac:dyDescent="0.2">
      <c r="A1419" t="s">
        <v>8219</v>
      </c>
      <c r="B1419">
        <v>95</v>
      </c>
      <c r="C1419" t="s">
        <v>8221</v>
      </c>
      <c r="D1419">
        <v>48</v>
      </c>
    </row>
    <row r="1420" spans="1:4" x14ac:dyDescent="0.2">
      <c r="A1420" t="s">
        <v>8219</v>
      </c>
      <c r="B1420">
        <v>95</v>
      </c>
      <c r="C1420" t="s">
        <v>8221</v>
      </c>
      <c r="D1420">
        <v>48</v>
      </c>
    </row>
    <row r="1421" spans="1:4" x14ac:dyDescent="0.2">
      <c r="A1421" t="s">
        <v>8219</v>
      </c>
      <c r="B1421">
        <v>95</v>
      </c>
      <c r="C1421" t="s">
        <v>8221</v>
      </c>
      <c r="D1421">
        <v>49</v>
      </c>
    </row>
    <row r="1422" spans="1:4" x14ac:dyDescent="0.2">
      <c r="A1422" t="s">
        <v>8219</v>
      </c>
      <c r="B1422">
        <v>95</v>
      </c>
      <c r="C1422" t="s">
        <v>8221</v>
      </c>
      <c r="D1422">
        <v>49</v>
      </c>
    </row>
    <row r="1423" spans="1:4" x14ac:dyDescent="0.2">
      <c r="A1423" t="s">
        <v>8219</v>
      </c>
      <c r="B1423">
        <v>95</v>
      </c>
      <c r="C1423" t="s">
        <v>8221</v>
      </c>
      <c r="D1423">
        <v>49</v>
      </c>
    </row>
    <row r="1424" spans="1:4" x14ac:dyDescent="0.2">
      <c r="A1424" t="s">
        <v>8219</v>
      </c>
      <c r="B1424">
        <v>96</v>
      </c>
      <c r="C1424" t="s">
        <v>8221</v>
      </c>
      <c r="D1424">
        <v>50</v>
      </c>
    </row>
    <row r="1425" spans="1:4" x14ac:dyDescent="0.2">
      <c r="A1425" t="s">
        <v>8219</v>
      </c>
      <c r="B1425">
        <v>96</v>
      </c>
      <c r="C1425" t="s">
        <v>8221</v>
      </c>
      <c r="D1425">
        <v>50</v>
      </c>
    </row>
    <row r="1426" spans="1:4" x14ac:dyDescent="0.2">
      <c r="A1426" t="s">
        <v>8219</v>
      </c>
      <c r="B1426">
        <v>96</v>
      </c>
      <c r="C1426" t="s">
        <v>8221</v>
      </c>
      <c r="D1426">
        <v>52</v>
      </c>
    </row>
    <row r="1427" spans="1:4" x14ac:dyDescent="0.2">
      <c r="A1427" t="s">
        <v>8219</v>
      </c>
      <c r="B1427">
        <v>96</v>
      </c>
      <c r="C1427" t="s">
        <v>8221</v>
      </c>
      <c r="D1427">
        <v>52</v>
      </c>
    </row>
    <row r="1428" spans="1:4" x14ac:dyDescent="0.2">
      <c r="A1428" t="s">
        <v>8219</v>
      </c>
      <c r="B1428">
        <v>96</v>
      </c>
      <c r="C1428" t="s">
        <v>8221</v>
      </c>
      <c r="D1428">
        <v>52</v>
      </c>
    </row>
    <row r="1429" spans="1:4" x14ac:dyDescent="0.2">
      <c r="A1429" t="s">
        <v>8219</v>
      </c>
      <c r="B1429">
        <v>96</v>
      </c>
      <c r="C1429" t="s">
        <v>8221</v>
      </c>
      <c r="D1429">
        <v>53</v>
      </c>
    </row>
    <row r="1430" spans="1:4" x14ac:dyDescent="0.2">
      <c r="A1430" t="s">
        <v>8219</v>
      </c>
      <c r="B1430">
        <v>96</v>
      </c>
      <c r="C1430" t="s">
        <v>8221</v>
      </c>
      <c r="D1430">
        <v>53</v>
      </c>
    </row>
    <row r="1431" spans="1:4" x14ac:dyDescent="0.2">
      <c r="A1431" t="s">
        <v>8219</v>
      </c>
      <c r="B1431">
        <v>96</v>
      </c>
      <c r="C1431" t="s">
        <v>8221</v>
      </c>
      <c r="D1431">
        <v>55</v>
      </c>
    </row>
    <row r="1432" spans="1:4" x14ac:dyDescent="0.2">
      <c r="A1432" t="s">
        <v>8219</v>
      </c>
      <c r="B1432">
        <v>96</v>
      </c>
      <c r="C1432" t="s">
        <v>8221</v>
      </c>
      <c r="D1432">
        <v>55</v>
      </c>
    </row>
    <row r="1433" spans="1:4" x14ac:dyDescent="0.2">
      <c r="A1433" t="s">
        <v>8219</v>
      </c>
      <c r="B1433">
        <v>96</v>
      </c>
      <c r="C1433" t="s">
        <v>8221</v>
      </c>
      <c r="D1433">
        <v>56</v>
      </c>
    </row>
    <row r="1434" spans="1:4" x14ac:dyDescent="0.2">
      <c r="A1434" t="s">
        <v>8219</v>
      </c>
      <c r="B1434">
        <v>97</v>
      </c>
      <c r="C1434" t="s">
        <v>8221</v>
      </c>
      <c r="D1434">
        <v>57</v>
      </c>
    </row>
    <row r="1435" spans="1:4" x14ac:dyDescent="0.2">
      <c r="A1435" t="s">
        <v>8219</v>
      </c>
      <c r="B1435">
        <v>97</v>
      </c>
      <c r="C1435" t="s">
        <v>8221</v>
      </c>
      <c r="D1435">
        <v>57</v>
      </c>
    </row>
    <row r="1436" spans="1:4" x14ac:dyDescent="0.2">
      <c r="A1436" t="s">
        <v>8219</v>
      </c>
      <c r="B1436">
        <v>97</v>
      </c>
      <c r="C1436" t="s">
        <v>8221</v>
      </c>
      <c r="D1436">
        <v>59</v>
      </c>
    </row>
    <row r="1437" spans="1:4" x14ac:dyDescent="0.2">
      <c r="A1437" t="s">
        <v>8219</v>
      </c>
      <c r="B1437">
        <v>97</v>
      </c>
      <c r="C1437" t="s">
        <v>8221</v>
      </c>
      <c r="D1437">
        <v>60</v>
      </c>
    </row>
    <row r="1438" spans="1:4" x14ac:dyDescent="0.2">
      <c r="A1438" t="s">
        <v>8219</v>
      </c>
      <c r="B1438">
        <v>97</v>
      </c>
      <c r="C1438" t="s">
        <v>8221</v>
      </c>
      <c r="D1438">
        <v>60</v>
      </c>
    </row>
    <row r="1439" spans="1:4" x14ac:dyDescent="0.2">
      <c r="A1439" t="s">
        <v>8219</v>
      </c>
      <c r="B1439">
        <v>97</v>
      </c>
      <c r="C1439" t="s">
        <v>8221</v>
      </c>
      <c r="D1439">
        <v>66</v>
      </c>
    </row>
    <row r="1440" spans="1:4" x14ac:dyDescent="0.2">
      <c r="A1440" t="s">
        <v>8219</v>
      </c>
      <c r="B1440">
        <v>97</v>
      </c>
      <c r="C1440" t="s">
        <v>8221</v>
      </c>
      <c r="D1440">
        <v>67</v>
      </c>
    </row>
    <row r="1441" spans="1:4" x14ac:dyDescent="0.2">
      <c r="A1441" t="s">
        <v>8219</v>
      </c>
      <c r="B1441">
        <v>98</v>
      </c>
      <c r="C1441" t="s">
        <v>8221</v>
      </c>
      <c r="D1441">
        <v>68</v>
      </c>
    </row>
    <row r="1442" spans="1:4" x14ac:dyDescent="0.2">
      <c r="A1442" t="s">
        <v>8219</v>
      </c>
      <c r="B1442">
        <v>98</v>
      </c>
      <c r="C1442" t="s">
        <v>8221</v>
      </c>
      <c r="D1442">
        <v>70</v>
      </c>
    </row>
    <row r="1443" spans="1:4" x14ac:dyDescent="0.2">
      <c r="A1443" t="s">
        <v>8219</v>
      </c>
      <c r="B1443">
        <v>98</v>
      </c>
      <c r="C1443" t="s">
        <v>8221</v>
      </c>
      <c r="D1443">
        <v>70</v>
      </c>
    </row>
    <row r="1444" spans="1:4" x14ac:dyDescent="0.2">
      <c r="A1444" t="s">
        <v>8219</v>
      </c>
      <c r="B1444">
        <v>98</v>
      </c>
      <c r="C1444" t="s">
        <v>8221</v>
      </c>
      <c r="D1444">
        <v>72</v>
      </c>
    </row>
    <row r="1445" spans="1:4" x14ac:dyDescent="0.2">
      <c r="A1445" t="s">
        <v>8219</v>
      </c>
      <c r="B1445">
        <v>98</v>
      </c>
      <c r="C1445" t="s">
        <v>8221</v>
      </c>
      <c r="D1445">
        <v>72</v>
      </c>
    </row>
    <row r="1446" spans="1:4" x14ac:dyDescent="0.2">
      <c r="A1446" t="s">
        <v>8219</v>
      </c>
      <c r="B1446">
        <v>98</v>
      </c>
      <c r="C1446" t="s">
        <v>8221</v>
      </c>
      <c r="D1446">
        <v>73</v>
      </c>
    </row>
    <row r="1447" spans="1:4" x14ac:dyDescent="0.2">
      <c r="A1447" t="s">
        <v>8219</v>
      </c>
      <c r="B1447">
        <v>99</v>
      </c>
      <c r="C1447" t="s">
        <v>8221</v>
      </c>
      <c r="D1447">
        <v>75</v>
      </c>
    </row>
    <row r="1448" spans="1:4" x14ac:dyDescent="0.2">
      <c r="A1448" t="s">
        <v>8219</v>
      </c>
      <c r="B1448">
        <v>99</v>
      </c>
      <c r="C1448" t="s">
        <v>8221</v>
      </c>
      <c r="D1448">
        <v>76</v>
      </c>
    </row>
    <row r="1449" spans="1:4" x14ac:dyDescent="0.2">
      <c r="A1449" t="s">
        <v>8219</v>
      </c>
      <c r="B1449">
        <v>99</v>
      </c>
      <c r="C1449" t="s">
        <v>8221</v>
      </c>
      <c r="D1449">
        <v>76</v>
      </c>
    </row>
    <row r="1450" spans="1:4" x14ac:dyDescent="0.2">
      <c r="A1450" t="s">
        <v>8219</v>
      </c>
      <c r="B1450">
        <v>99</v>
      </c>
      <c r="C1450" t="s">
        <v>8221</v>
      </c>
      <c r="D1450">
        <v>76</v>
      </c>
    </row>
    <row r="1451" spans="1:4" x14ac:dyDescent="0.2">
      <c r="A1451" t="s">
        <v>8219</v>
      </c>
      <c r="B1451">
        <v>99</v>
      </c>
      <c r="C1451" t="s">
        <v>8221</v>
      </c>
      <c r="D1451">
        <v>79</v>
      </c>
    </row>
    <row r="1452" spans="1:4" x14ac:dyDescent="0.2">
      <c r="A1452" t="s">
        <v>8219</v>
      </c>
      <c r="B1452">
        <v>99</v>
      </c>
      <c r="C1452" t="s">
        <v>8221</v>
      </c>
      <c r="D1452">
        <v>81</v>
      </c>
    </row>
    <row r="1453" spans="1:4" x14ac:dyDescent="0.2">
      <c r="A1453" t="s">
        <v>8219</v>
      </c>
      <c r="B1453">
        <v>99</v>
      </c>
      <c r="C1453" t="s">
        <v>8221</v>
      </c>
      <c r="D1453">
        <v>81</v>
      </c>
    </row>
    <row r="1454" spans="1:4" x14ac:dyDescent="0.2">
      <c r="A1454" t="s">
        <v>8219</v>
      </c>
      <c r="B1454">
        <v>100</v>
      </c>
      <c r="C1454" t="s">
        <v>8221</v>
      </c>
      <c r="D1454">
        <v>83</v>
      </c>
    </row>
    <row r="1455" spans="1:4" x14ac:dyDescent="0.2">
      <c r="A1455" t="s">
        <v>8219</v>
      </c>
      <c r="B1455">
        <v>100</v>
      </c>
      <c r="C1455" t="s">
        <v>8221</v>
      </c>
      <c r="D1455">
        <v>84</v>
      </c>
    </row>
    <row r="1456" spans="1:4" x14ac:dyDescent="0.2">
      <c r="A1456" t="s">
        <v>8219</v>
      </c>
      <c r="B1456">
        <v>100</v>
      </c>
      <c r="C1456" t="s">
        <v>8221</v>
      </c>
      <c r="D1456">
        <v>84</v>
      </c>
    </row>
    <row r="1457" spans="1:4" x14ac:dyDescent="0.2">
      <c r="A1457" t="s">
        <v>8219</v>
      </c>
      <c r="B1457">
        <v>100</v>
      </c>
      <c r="C1457" t="s">
        <v>8221</v>
      </c>
      <c r="D1457">
        <v>84</v>
      </c>
    </row>
    <row r="1458" spans="1:4" x14ac:dyDescent="0.2">
      <c r="A1458" t="s">
        <v>8219</v>
      </c>
      <c r="B1458">
        <v>100</v>
      </c>
      <c r="C1458" t="s">
        <v>8221</v>
      </c>
      <c r="D1458">
        <v>85</v>
      </c>
    </row>
    <row r="1459" spans="1:4" x14ac:dyDescent="0.2">
      <c r="A1459" t="s">
        <v>8219</v>
      </c>
      <c r="B1459">
        <v>100</v>
      </c>
      <c r="C1459" t="s">
        <v>8221</v>
      </c>
      <c r="D1459">
        <v>86</v>
      </c>
    </row>
    <row r="1460" spans="1:4" x14ac:dyDescent="0.2">
      <c r="A1460" t="s">
        <v>8219</v>
      </c>
      <c r="B1460">
        <v>100</v>
      </c>
      <c r="C1460" t="s">
        <v>8221</v>
      </c>
      <c r="D1460">
        <v>89</v>
      </c>
    </row>
    <row r="1461" spans="1:4" x14ac:dyDescent="0.2">
      <c r="A1461" t="s">
        <v>8219</v>
      </c>
      <c r="B1461">
        <v>100</v>
      </c>
      <c r="C1461" t="s">
        <v>8221</v>
      </c>
      <c r="D1461">
        <v>90</v>
      </c>
    </row>
    <row r="1462" spans="1:4" x14ac:dyDescent="0.2">
      <c r="A1462" t="s">
        <v>8219</v>
      </c>
      <c r="B1462">
        <v>101</v>
      </c>
      <c r="C1462" t="s">
        <v>8221</v>
      </c>
      <c r="D1462">
        <v>91</v>
      </c>
    </row>
    <row r="1463" spans="1:4" x14ac:dyDescent="0.2">
      <c r="A1463" t="s">
        <v>8219</v>
      </c>
      <c r="B1463">
        <v>101</v>
      </c>
      <c r="C1463" t="s">
        <v>8221</v>
      </c>
      <c r="D1463">
        <v>92</v>
      </c>
    </row>
    <row r="1464" spans="1:4" x14ac:dyDescent="0.2">
      <c r="A1464" t="s">
        <v>8219</v>
      </c>
      <c r="B1464">
        <v>101</v>
      </c>
      <c r="C1464" t="s">
        <v>8221</v>
      </c>
      <c r="D1464">
        <v>92</v>
      </c>
    </row>
    <row r="1465" spans="1:4" x14ac:dyDescent="0.2">
      <c r="A1465" t="s">
        <v>8219</v>
      </c>
      <c r="B1465">
        <v>101</v>
      </c>
      <c r="C1465" t="s">
        <v>8221</v>
      </c>
      <c r="D1465">
        <v>93</v>
      </c>
    </row>
    <row r="1466" spans="1:4" x14ac:dyDescent="0.2">
      <c r="A1466" t="s">
        <v>8219</v>
      </c>
      <c r="B1466">
        <v>102</v>
      </c>
      <c r="C1466" t="s">
        <v>8221</v>
      </c>
      <c r="D1466">
        <v>94</v>
      </c>
    </row>
    <row r="1467" spans="1:4" x14ac:dyDescent="0.2">
      <c r="A1467" t="s">
        <v>8219</v>
      </c>
      <c r="B1467">
        <v>102</v>
      </c>
      <c r="C1467" t="s">
        <v>8221</v>
      </c>
      <c r="D1467">
        <v>94</v>
      </c>
    </row>
    <row r="1468" spans="1:4" x14ac:dyDescent="0.2">
      <c r="A1468" t="s">
        <v>8219</v>
      </c>
      <c r="B1468">
        <v>102</v>
      </c>
      <c r="C1468" t="s">
        <v>8221</v>
      </c>
      <c r="D1468">
        <v>94</v>
      </c>
    </row>
    <row r="1469" spans="1:4" x14ac:dyDescent="0.2">
      <c r="A1469" t="s">
        <v>8219</v>
      </c>
      <c r="B1469">
        <v>102</v>
      </c>
      <c r="C1469" t="s">
        <v>8221</v>
      </c>
      <c r="D1469">
        <v>95</v>
      </c>
    </row>
    <row r="1470" spans="1:4" x14ac:dyDescent="0.2">
      <c r="A1470" t="s">
        <v>8219</v>
      </c>
      <c r="B1470">
        <v>102</v>
      </c>
      <c r="C1470" t="s">
        <v>8221</v>
      </c>
      <c r="D1470">
        <v>96</v>
      </c>
    </row>
    <row r="1471" spans="1:4" x14ac:dyDescent="0.2">
      <c r="A1471" t="s">
        <v>8219</v>
      </c>
      <c r="B1471">
        <v>103</v>
      </c>
      <c r="C1471" t="s">
        <v>8221</v>
      </c>
      <c r="D1471">
        <v>96</v>
      </c>
    </row>
    <row r="1472" spans="1:4" x14ac:dyDescent="0.2">
      <c r="A1472" t="s">
        <v>8219</v>
      </c>
      <c r="B1472">
        <v>103</v>
      </c>
      <c r="C1472" t="s">
        <v>8221</v>
      </c>
      <c r="D1472">
        <v>96</v>
      </c>
    </row>
    <row r="1473" spans="1:4" x14ac:dyDescent="0.2">
      <c r="A1473" t="s">
        <v>8219</v>
      </c>
      <c r="B1473">
        <v>103</v>
      </c>
      <c r="C1473" t="s">
        <v>8221</v>
      </c>
      <c r="D1473">
        <v>96</v>
      </c>
    </row>
    <row r="1474" spans="1:4" x14ac:dyDescent="0.2">
      <c r="A1474" t="s">
        <v>8219</v>
      </c>
      <c r="B1474">
        <v>103</v>
      </c>
      <c r="C1474" t="s">
        <v>8221</v>
      </c>
      <c r="D1474">
        <v>98</v>
      </c>
    </row>
    <row r="1475" spans="1:4" x14ac:dyDescent="0.2">
      <c r="A1475" t="s">
        <v>8219</v>
      </c>
      <c r="B1475">
        <v>103</v>
      </c>
      <c r="C1475" t="s">
        <v>8221</v>
      </c>
      <c r="D1475">
        <v>99</v>
      </c>
    </row>
    <row r="1476" spans="1:4" x14ac:dyDescent="0.2">
      <c r="A1476" t="s">
        <v>8219</v>
      </c>
      <c r="B1476">
        <v>103</v>
      </c>
      <c r="C1476" t="s">
        <v>8221</v>
      </c>
      <c r="D1476">
        <v>99</v>
      </c>
    </row>
    <row r="1477" spans="1:4" x14ac:dyDescent="0.2">
      <c r="A1477" t="s">
        <v>8219</v>
      </c>
      <c r="B1477">
        <v>104</v>
      </c>
      <c r="C1477" t="s">
        <v>8221</v>
      </c>
      <c r="D1477">
        <v>100</v>
      </c>
    </row>
    <row r="1478" spans="1:4" x14ac:dyDescent="0.2">
      <c r="A1478" t="s">
        <v>8219</v>
      </c>
      <c r="B1478">
        <v>104</v>
      </c>
      <c r="C1478" t="s">
        <v>8221</v>
      </c>
      <c r="D1478">
        <v>103</v>
      </c>
    </row>
    <row r="1479" spans="1:4" x14ac:dyDescent="0.2">
      <c r="A1479" t="s">
        <v>8219</v>
      </c>
      <c r="B1479">
        <v>104</v>
      </c>
      <c r="C1479" t="s">
        <v>8221</v>
      </c>
      <c r="D1479">
        <v>105</v>
      </c>
    </row>
    <row r="1480" spans="1:4" x14ac:dyDescent="0.2">
      <c r="A1480" t="s">
        <v>8219</v>
      </c>
      <c r="B1480">
        <v>104</v>
      </c>
      <c r="C1480" t="s">
        <v>8221</v>
      </c>
      <c r="D1480">
        <v>108</v>
      </c>
    </row>
    <row r="1481" spans="1:4" x14ac:dyDescent="0.2">
      <c r="A1481" t="s">
        <v>8219</v>
      </c>
      <c r="B1481">
        <v>104</v>
      </c>
      <c r="C1481" t="s">
        <v>8221</v>
      </c>
      <c r="D1481">
        <v>110</v>
      </c>
    </row>
    <row r="1482" spans="1:4" x14ac:dyDescent="0.2">
      <c r="A1482" t="s">
        <v>8219</v>
      </c>
      <c r="B1482">
        <v>104</v>
      </c>
      <c r="C1482" t="s">
        <v>8221</v>
      </c>
      <c r="D1482">
        <v>113</v>
      </c>
    </row>
    <row r="1483" spans="1:4" x14ac:dyDescent="0.2">
      <c r="A1483" t="s">
        <v>8219</v>
      </c>
      <c r="B1483">
        <v>104</v>
      </c>
      <c r="C1483" t="s">
        <v>8221</v>
      </c>
      <c r="D1483">
        <v>114</v>
      </c>
    </row>
    <row r="1484" spans="1:4" x14ac:dyDescent="0.2">
      <c r="A1484" t="s">
        <v>8219</v>
      </c>
      <c r="B1484">
        <v>104</v>
      </c>
      <c r="C1484" t="s">
        <v>8221</v>
      </c>
      <c r="D1484">
        <v>114</v>
      </c>
    </row>
    <row r="1485" spans="1:4" x14ac:dyDescent="0.2">
      <c r="A1485" t="s">
        <v>8219</v>
      </c>
      <c r="B1485">
        <v>104</v>
      </c>
      <c r="C1485" t="s">
        <v>8221</v>
      </c>
      <c r="D1485">
        <v>117</v>
      </c>
    </row>
    <row r="1486" spans="1:4" x14ac:dyDescent="0.2">
      <c r="A1486" t="s">
        <v>8219</v>
      </c>
      <c r="B1486">
        <v>104</v>
      </c>
      <c r="C1486" t="s">
        <v>8221</v>
      </c>
      <c r="D1486">
        <v>118</v>
      </c>
    </row>
    <row r="1487" spans="1:4" x14ac:dyDescent="0.2">
      <c r="A1487" t="s">
        <v>8219</v>
      </c>
      <c r="B1487">
        <v>104</v>
      </c>
      <c r="C1487" t="s">
        <v>8221</v>
      </c>
      <c r="D1487">
        <v>121</v>
      </c>
    </row>
    <row r="1488" spans="1:4" x14ac:dyDescent="0.2">
      <c r="A1488" t="s">
        <v>8219</v>
      </c>
      <c r="B1488">
        <v>104</v>
      </c>
      <c r="C1488" t="s">
        <v>8221</v>
      </c>
      <c r="D1488">
        <v>122</v>
      </c>
    </row>
    <row r="1489" spans="1:4" x14ac:dyDescent="0.2">
      <c r="A1489" t="s">
        <v>8219</v>
      </c>
      <c r="B1489">
        <v>104</v>
      </c>
      <c r="C1489" t="s">
        <v>8221</v>
      </c>
      <c r="D1489">
        <v>123</v>
      </c>
    </row>
    <row r="1490" spans="1:4" x14ac:dyDescent="0.2">
      <c r="A1490" t="s">
        <v>8219</v>
      </c>
      <c r="B1490">
        <v>104</v>
      </c>
      <c r="C1490" t="s">
        <v>8221</v>
      </c>
      <c r="D1490">
        <v>123</v>
      </c>
    </row>
    <row r="1491" spans="1:4" x14ac:dyDescent="0.2">
      <c r="A1491" t="s">
        <v>8219</v>
      </c>
      <c r="B1491">
        <v>105</v>
      </c>
      <c r="C1491" t="s">
        <v>8221</v>
      </c>
      <c r="D1491">
        <v>124</v>
      </c>
    </row>
    <row r="1492" spans="1:4" x14ac:dyDescent="0.2">
      <c r="A1492" t="s">
        <v>8219</v>
      </c>
      <c r="B1492">
        <v>105</v>
      </c>
      <c r="C1492" t="s">
        <v>8221</v>
      </c>
      <c r="D1492">
        <v>124</v>
      </c>
    </row>
    <row r="1493" spans="1:4" x14ac:dyDescent="0.2">
      <c r="A1493" t="s">
        <v>8219</v>
      </c>
      <c r="B1493">
        <v>105</v>
      </c>
      <c r="C1493" t="s">
        <v>8221</v>
      </c>
      <c r="D1493">
        <v>125</v>
      </c>
    </row>
    <row r="1494" spans="1:4" x14ac:dyDescent="0.2">
      <c r="A1494" t="s">
        <v>8219</v>
      </c>
      <c r="B1494">
        <v>105</v>
      </c>
      <c r="C1494" t="s">
        <v>8221</v>
      </c>
      <c r="D1494">
        <v>129</v>
      </c>
    </row>
    <row r="1495" spans="1:4" x14ac:dyDescent="0.2">
      <c r="A1495" t="s">
        <v>8219</v>
      </c>
      <c r="B1495">
        <v>105</v>
      </c>
      <c r="C1495" t="s">
        <v>8221</v>
      </c>
      <c r="D1495">
        <v>135</v>
      </c>
    </row>
    <row r="1496" spans="1:4" x14ac:dyDescent="0.2">
      <c r="A1496" t="s">
        <v>8219</v>
      </c>
      <c r="B1496">
        <v>106</v>
      </c>
      <c r="C1496" t="s">
        <v>8221</v>
      </c>
      <c r="D1496">
        <v>139</v>
      </c>
    </row>
    <row r="1497" spans="1:4" x14ac:dyDescent="0.2">
      <c r="A1497" t="s">
        <v>8219</v>
      </c>
      <c r="B1497">
        <v>107</v>
      </c>
      <c r="C1497" t="s">
        <v>8221</v>
      </c>
      <c r="D1497">
        <v>140</v>
      </c>
    </row>
    <row r="1498" spans="1:4" x14ac:dyDescent="0.2">
      <c r="A1498" t="s">
        <v>8219</v>
      </c>
      <c r="B1498">
        <v>107</v>
      </c>
      <c r="C1498" t="s">
        <v>8221</v>
      </c>
      <c r="D1498">
        <v>140</v>
      </c>
    </row>
    <row r="1499" spans="1:4" x14ac:dyDescent="0.2">
      <c r="A1499" t="s">
        <v>8219</v>
      </c>
      <c r="B1499">
        <v>107</v>
      </c>
      <c r="C1499" t="s">
        <v>8221</v>
      </c>
      <c r="D1499">
        <v>140</v>
      </c>
    </row>
    <row r="1500" spans="1:4" x14ac:dyDescent="0.2">
      <c r="A1500" t="s">
        <v>8219</v>
      </c>
      <c r="B1500">
        <v>107</v>
      </c>
      <c r="C1500" t="s">
        <v>8221</v>
      </c>
      <c r="D1500">
        <v>147</v>
      </c>
    </row>
    <row r="1501" spans="1:4" x14ac:dyDescent="0.2">
      <c r="A1501" t="s">
        <v>8219</v>
      </c>
      <c r="B1501">
        <v>107</v>
      </c>
      <c r="C1501" t="s">
        <v>8221</v>
      </c>
      <c r="D1501">
        <v>147</v>
      </c>
    </row>
    <row r="1502" spans="1:4" x14ac:dyDescent="0.2">
      <c r="A1502" t="s">
        <v>8219</v>
      </c>
      <c r="B1502">
        <v>107</v>
      </c>
      <c r="C1502" t="s">
        <v>8221</v>
      </c>
      <c r="D1502">
        <v>148</v>
      </c>
    </row>
    <row r="1503" spans="1:4" x14ac:dyDescent="0.2">
      <c r="A1503" t="s">
        <v>8219</v>
      </c>
      <c r="B1503">
        <v>107</v>
      </c>
      <c r="C1503" t="s">
        <v>8221</v>
      </c>
      <c r="D1503">
        <v>152</v>
      </c>
    </row>
    <row r="1504" spans="1:4" x14ac:dyDescent="0.2">
      <c r="A1504" t="s">
        <v>8219</v>
      </c>
      <c r="B1504">
        <v>108</v>
      </c>
      <c r="C1504" t="s">
        <v>8221</v>
      </c>
      <c r="D1504">
        <v>167</v>
      </c>
    </row>
    <row r="1505" spans="1:4" x14ac:dyDescent="0.2">
      <c r="A1505" t="s">
        <v>8219</v>
      </c>
      <c r="B1505">
        <v>108</v>
      </c>
      <c r="C1505" t="s">
        <v>8221</v>
      </c>
      <c r="D1505">
        <v>170</v>
      </c>
    </row>
    <row r="1506" spans="1:4" x14ac:dyDescent="0.2">
      <c r="A1506" t="s">
        <v>8219</v>
      </c>
      <c r="B1506">
        <v>108</v>
      </c>
      <c r="C1506" t="s">
        <v>8221</v>
      </c>
      <c r="D1506">
        <v>171</v>
      </c>
    </row>
    <row r="1507" spans="1:4" x14ac:dyDescent="0.2">
      <c r="A1507" t="s">
        <v>8219</v>
      </c>
      <c r="B1507">
        <v>108</v>
      </c>
      <c r="C1507" t="s">
        <v>8221</v>
      </c>
      <c r="D1507">
        <v>171</v>
      </c>
    </row>
    <row r="1508" spans="1:4" x14ac:dyDescent="0.2">
      <c r="A1508" t="s">
        <v>8219</v>
      </c>
      <c r="B1508">
        <v>108</v>
      </c>
      <c r="C1508" t="s">
        <v>8221</v>
      </c>
      <c r="D1508">
        <v>179</v>
      </c>
    </row>
    <row r="1509" spans="1:4" x14ac:dyDescent="0.2">
      <c r="A1509" t="s">
        <v>8219</v>
      </c>
      <c r="B1509">
        <v>108</v>
      </c>
      <c r="C1509" t="s">
        <v>8221</v>
      </c>
      <c r="D1509">
        <v>185</v>
      </c>
    </row>
    <row r="1510" spans="1:4" x14ac:dyDescent="0.2">
      <c r="A1510" t="s">
        <v>8219</v>
      </c>
      <c r="B1510">
        <v>108</v>
      </c>
      <c r="C1510" t="s">
        <v>8221</v>
      </c>
      <c r="D1510">
        <v>188</v>
      </c>
    </row>
    <row r="1511" spans="1:4" x14ac:dyDescent="0.2">
      <c r="A1511" t="s">
        <v>8219</v>
      </c>
      <c r="B1511">
        <v>108</v>
      </c>
      <c r="C1511" t="s">
        <v>8221</v>
      </c>
      <c r="D1511">
        <v>196</v>
      </c>
    </row>
    <row r="1512" spans="1:4" x14ac:dyDescent="0.2">
      <c r="A1512" t="s">
        <v>8219</v>
      </c>
      <c r="B1512">
        <v>108</v>
      </c>
      <c r="C1512" t="s">
        <v>8221</v>
      </c>
      <c r="D1512">
        <v>196</v>
      </c>
    </row>
    <row r="1513" spans="1:4" x14ac:dyDescent="0.2">
      <c r="A1513" t="s">
        <v>8219</v>
      </c>
      <c r="B1513">
        <v>108</v>
      </c>
      <c r="C1513" t="s">
        <v>8221</v>
      </c>
      <c r="D1513">
        <v>197</v>
      </c>
    </row>
    <row r="1514" spans="1:4" x14ac:dyDescent="0.2">
      <c r="A1514" t="s">
        <v>8219</v>
      </c>
      <c r="B1514">
        <v>108</v>
      </c>
      <c r="C1514" t="s">
        <v>8221</v>
      </c>
      <c r="D1514">
        <v>201</v>
      </c>
    </row>
    <row r="1515" spans="1:4" x14ac:dyDescent="0.2">
      <c r="A1515" t="s">
        <v>8219</v>
      </c>
      <c r="B1515">
        <v>109</v>
      </c>
      <c r="C1515" t="s">
        <v>8221</v>
      </c>
      <c r="D1515">
        <v>202</v>
      </c>
    </row>
    <row r="1516" spans="1:4" x14ac:dyDescent="0.2">
      <c r="A1516" t="s">
        <v>8219</v>
      </c>
      <c r="B1516">
        <v>109</v>
      </c>
      <c r="C1516" t="s">
        <v>8221</v>
      </c>
      <c r="D1516">
        <v>215</v>
      </c>
    </row>
    <row r="1517" spans="1:4" x14ac:dyDescent="0.2">
      <c r="A1517" t="s">
        <v>8219</v>
      </c>
      <c r="B1517">
        <v>109</v>
      </c>
      <c r="C1517" t="s">
        <v>8221</v>
      </c>
      <c r="D1517">
        <v>229</v>
      </c>
    </row>
    <row r="1518" spans="1:4" x14ac:dyDescent="0.2">
      <c r="A1518" t="s">
        <v>8219</v>
      </c>
      <c r="B1518">
        <v>110</v>
      </c>
      <c r="C1518" t="s">
        <v>8221</v>
      </c>
      <c r="D1518">
        <v>236</v>
      </c>
    </row>
    <row r="1519" spans="1:4" x14ac:dyDescent="0.2">
      <c r="A1519" t="s">
        <v>8219</v>
      </c>
      <c r="B1519">
        <v>110</v>
      </c>
      <c r="C1519" t="s">
        <v>8221</v>
      </c>
      <c r="D1519">
        <v>285</v>
      </c>
    </row>
    <row r="1520" spans="1:4" x14ac:dyDescent="0.2">
      <c r="A1520" t="s">
        <v>8219</v>
      </c>
      <c r="B1520">
        <v>110</v>
      </c>
      <c r="C1520" t="s">
        <v>8221</v>
      </c>
      <c r="D1520">
        <v>296</v>
      </c>
    </row>
    <row r="1521" spans="1:4" x14ac:dyDescent="0.2">
      <c r="A1521" t="s">
        <v>8219</v>
      </c>
      <c r="B1521">
        <v>110</v>
      </c>
      <c r="C1521" t="s">
        <v>8221</v>
      </c>
      <c r="D1521">
        <v>310</v>
      </c>
    </row>
    <row r="1522" spans="1:4" x14ac:dyDescent="0.2">
      <c r="A1522" t="s">
        <v>8219</v>
      </c>
      <c r="B1522">
        <v>111</v>
      </c>
      <c r="C1522" t="s">
        <v>8221</v>
      </c>
      <c r="D1522">
        <v>311</v>
      </c>
    </row>
    <row r="1523" spans="1:4" x14ac:dyDescent="0.2">
      <c r="A1523" t="s">
        <v>8219</v>
      </c>
      <c r="B1523">
        <v>111</v>
      </c>
      <c r="C1523" t="s">
        <v>8221</v>
      </c>
      <c r="D1523">
        <v>312</v>
      </c>
    </row>
    <row r="1524" spans="1:4" x14ac:dyDescent="0.2">
      <c r="A1524" t="s">
        <v>8219</v>
      </c>
      <c r="B1524">
        <v>111</v>
      </c>
      <c r="C1524" t="s">
        <v>8221</v>
      </c>
      <c r="D1524">
        <v>336</v>
      </c>
    </row>
    <row r="1525" spans="1:4" x14ac:dyDescent="0.2">
      <c r="A1525" t="s">
        <v>8219</v>
      </c>
      <c r="B1525">
        <v>111</v>
      </c>
      <c r="C1525" t="s">
        <v>8221</v>
      </c>
      <c r="D1525">
        <v>338</v>
      </c>
    </row>
    <row r="1526" spans="1:4" x14ac:dyDescent="0.2">
      <c r="A1526" t="s">
        <v>8219</v>
      </c>
      <c r="B1526">
        <v>111</v>
      </c>
      <c r="C1526" t="s">
        <v>8221</v>
      </c>
      <c r="D1526">
        <v>369</v>
      </c>
    </row>
    <row r="1527" spans="1:4" x14ac:dyDescent="0.2">
      <c r="A1527" t="s">
        <v>8219</v>
      </c>
      <c r="B1527">
        <v>111</v>
      </c>
      <c r="C1527" t="s">
        <v>8221</v>
      </c>
      <c r="D1527">
        <v>456</v>
      </c>
    </row>
    <row r="1528" spans="1:4" x14ac:dyDescent="0.2">
      <c r="A1528" t="s">
        <v>8219</v>
      </c>
      <c r="B1528">
        <v>111</v>
      </c>
      <c r="C1528" t="s">
        <v>8221</v>
      </c>
      <c r="D1528">
        <v>534</v>
      </c>
    </row>
    <row r="1529" spans="1:4" x14ac:dyDescent="0.2">
      <c r="A1529" t="s">
        <v>8219</v>
      </c>
      <c r="B1529">
        <v>112</v>
      </c>
      <c r="C1529" t="s">
        <v>8221</v>
      </c>
      <c r="D1529">
        <v>890</v>
      </c>
    </row>
    <row r="1530" spans="1:4" x14ac:dyDescent="0.2">
      <c r="A1530" t="s">
        <v>8219</v>
      </c>
      <c r="B1530">
        <v>112</v>
      </c>
      <c r="C1530" t="s">
        <v>8221</v>
      </c>
      <c r="D1530">
        <v>975</v>
      </c>
    </row>
    <row r="1531" spans="1:4" x14ac:dyDescent="0.2">
      <c r="A1531" t="s">
        <v>8219</v>
      </c>
      <c r="B1531">
        <v>112</v>
      </c>
      <c r="C1531" t="s">
        <v>8221</v>
      </c>
      <c r="D1531">
        <v>1293</v>
      </c>
    </row>
    <row r="1532" spans="1:4" x14ac:dyDescent="0.2">
      <c r="A1532" t="s">
        <v>8219</v>
      </c>
      <c r="B1532">
        <v>112</v>
      </c>
    </row>
    <row r="1533" spans="1:4" x14ac:dyDescent="0.2">
      <c r="A1533" t="s">
        <v>8219</v>
      </c>
      <c r="B1533">
        <v>112</v>
      </c>
    </row>
    <row r="1534" spans="1:4" x14ac:dyDescent="0.2">
      <c r="A1534" t="s">
        <v>8219</v>
      </c>
      <c r="B1534">
        <v>113</v>
      </c>
    </row>
    <row r="1535" spans="1:4" x14ac:dyDescent="0.2">
      <c r="A1535" t="s">
        <v>8219</v>
      </c>
      <c r="B1535">
        <v>113</v>
      </c>
    </row>
    <row r="1536" spans="1:4" x14ac:dyDescent="0.2">
      <c r="A1536" t="s">
        <v>8219</v>
      </c>
      <c r="B1536">
        <v>113</v>
      </c>
    </row>
    <row r="1537" spans="1:2" x14ac:dyDescent="0.2">
      <c r="A1537" t="s">
        <v>8219</v>
      </c>
      <c r="B1537">
        <v>113</v>
      </c>
    </row>
    <row r="1538" spans="1:2" x14ac:dyDescent="0.2">
      <c r="A1538" t="s">
        <v>8219</v>
      </c>
      <c r="B1538">
        <v>113</v>
      </c>
    </row>
    <row r="1539" spans="1:2" x14ac:dyDescent="0.2">
      <c r="A1539" t="s">
        <v>8219</v>
      </c>
      <c r="B1539">
        <v>113</v>
      </c>
    </row>
    <row r="1540" spans="1:2" x14ac:dyDescent="0.2">
      <c r="A1540" t="s">
        <v>8219</v>
      </c>
      <c r="B1540">
        <v>113</v>
      </c>
    </row>
    <row r="1541" spans="1:2" x14ac:dyDescent="0.2">
      <c r="A1541" t="s">
        <v>8219</v>
      </c>
      <c r="B1541">
        <v>113</v>
      </c>
    </row>
    <row r="1542" spans="1:2" x14ac:dyDescent="0.2">
      <c r="A1542" t="s">
        <v>8219</v>
      </c>
      <c r="B1542">
        <v>114</v>
      </c>
    </row>
    <row r="1543" spans="1:2" x14ac:dyDescent="0.2">
      <c r="A1543" t="s">
        <v>8219</v>
      </c>
      <c r="B1543">
        <v>114</v>
      </c>
    </row>
    <row r="1544" spans="1:2" x14ac:dyDescent="0.2">
      <c r="A1544" t="s">
        <v>8219</v>
      </c>
      <c r="B1544">
        <v>114</v>
      </c>
    </row>
    <row r="1545" spans="1:2" x14ac:dyDescent="0.2">
      <c r="A1545" t="s">
        <v>8219</v>
      </c>
      <c r="B1545">
        <v>115</v>
      </c>
    </row>
    <row r="1546" spans="1:2" x14ac:dyDescent="0.2">
      <c r="A1546" t="s">
        <v>8219</v>
      </c>
      <c r="B1546">
        <v>115</v>
      </c>
    </row>
    <row r="1547" spans="1:2" x14ac:dyDescent="0.2">
      <c r="A1547" t="s">
        <v>8219</v>
      </c>
      <c r="B1547">
        <v>115</v>
      </c>
    </row>
    <row r="1548" spans="1:2" x14ac:dyDescent="0.2">
      <c r="A1548" t="s">
        <v>8219</v>
      </c>
      <c r="B1548">
        <v>115</v>
      </c>
    </row>
    <row r="1549" spans="1:2" x14ac:dyDescent="0.2">
      <c r="A1549" t="s">
        <v>8219</v>
      </c>
      <c r="B1549">
        <v>115</v>
      </c>
    </row>
    <row r="1550" spans="1:2" x14ac:dyDescent="0.2">
      <c r="A1550" t="s">
        <v>8219</v>
      </c>
      <c r="B1550">
        <v>115</v>
      </c>
    </row>
    <row r="1551" spans="1:2" x14ac:dyDescent="0.2">
      <c r="A1551" t="s">
        <v>8219</v>
      </c>
      <c r="B1551">
        <v>115</v>
      </c>
    </row>
    <row r="1552" spans="1:2" x14ac:dyDescent="0.2">
      <c r="A1552" t="s">
        <v>8219</v>
      </c>
      <c r="B1552">
        <v>115</v>
      </c>
    </row>
    <row r="1553" spans="1:2" x14ac:dyDescent="0.2">
      <c r="A1553" t="s">
        <v>8219</v>
      </c>
      <c r="B1553">
        <v>115</v>
      </c>
    </row>
    <row r="1554" spans="1:2" x14ac:dyDescent="0.2">
      <c r="A1554" t="s">
        <v>8219</v>
      </c>
      <c r="B1554">
        <v>115</v>
      </c>
    </row>
    <row r="1555" spans="1:2" x14ac:dyDescent="0.2">
      <c r="A1555" t="s">
        <v>8219</v>
      </c>
      <c r="B1555">
        <v>116</v>
      </c>
    </row>
    <row r="1556" spans="1:2" x14ac:dyDescent="0.2">
      <c r="A1556" t="s">
        <v>8219</v>
      </c>
      <c r="B1556">
        <v>116</v>
      </c>
    </row>
    <row r="1557" spans="1:2" x14ac:dyDescent="0.2">
      <c r="A1557" t="s">
        <v>8219</v>
      </c>
      <c r="B1557">
        <v>117</v>
      </c>
    </row>
    <row r="1558" spans="1:2" x14ac:dyDescent="0.2">
      <c r="A1558" t="s">
        <v>8219</v>
      </c>
      <c r="B1558">
        <v>117</v>
      </c>
    </row>
    <row r="1559" spans="1:2" x14ac:dyDescent="0.2">
      <c r="A1559" t="s">
        <v>8219</v>
      </c>
      <c r="B1559">
        <v>117</v>
      </c>
    </row>
    <row r="1560" spans="1:2" x14ac:dyDescent="0.2">
      <c r="A1560" t="s">
        <v>8219</v>
      </c>
      <c r="B1560">
        <v>117</v>
      </c>
    </row>
    <row r="1561" spans="1:2" x14ac:dyDescent="0.2">
      <c r="A1561" t="s">
        <v>8219</v>
      </c>
      <c r="B1561">
        <v>118</v>
      </c>
    </row>
    <row r="1562" spans="1:2" x14ac:dyDescent="0.2">
      <c r="A1562" t="s">
        <v>8219</v>
      </c>
      <c r="B1562">
        <v>118</v>
      </c>
    </row>
    <row r="1563" spans="1:2" x14ac:dyDescent="0.2">
      <c r="A1563" t="s">
        <v>8219</v>
      </c>
      <c r="B1563">
        <v>118</v>
      </c>
    </row>
    <row r="1564" spans="1:2" x14ac:dyDescent="0.2">
      <c r="A1564" t="s">
        <v>8219</v>
      </c>
      <c r="B1564">
        <v>119</v>
      </c>
    </row>
    <row r="1565" spans="1:2" x14ac:dyDescent="0.2">
      <c r="A1565" t="s">
        <v>8219</v>
      </c>
      <c r="B1565">
        <v>119</v>
      </c>
    </row>
    <row r="1566" spans="1:2" x14ac:dyDescent="0.2">
      <c r="A1566" t="s">
        <v>8219</v>
      </c>
      <c r="B1566">
        <v>119</v>
      </c>
    </row>
    <row r="1567" spans="1:2" x14ac:dyDescent="0.2">
      <c r="A1567" t="s">
        <v>8219</v>
      </c>
      <c r="B1567">
        <v>119</v>
      </c>
    </row>
    <row r="1568" spans="1:2" x14ac:dyDescent="0.2">
      <c r="A1568" t="s">
        <v>8219</v>
      </c>
      <c r="B1568">
        <v>119</v>
      </c>
    </row>
    <row r="1569" spans="1:2" x14ac:dyDescent="0.2">
      <c r="A1569" t="s">
        <v>8219</v>
      </c>
      <c r="B1569">
        <v>119</v>
      </c>
    </row>
    <row r="1570" spans="1:2" x14ac:dyDescent="0.2">
      <c r="A1570" t="s">
        <v>8219</v>
      </c>
      <c r="B1570">
        <v>120</v>
      </c>
    </row>
    <row r="1571" spans="1:2" x14ac:dyDescent="0.2">
      <c r="A1571" t="s">
        <v>8219</v>
      </c>
      <c r="B1571">
        <v>120</v>
      </c>
    </row>
    <row r="1572" spans="1:2" x14ac:dyDescent="0.2">
      <c r="A1572" t="s">
        <v>8219</v>
      </c>
      <c r="B1572">
        <v>120</v>
      </c>
    </row>
    <row r="1573" spans="1:2" x14ac:dyDescent="0.2">
      <c r="A1573" t="s">
        <v>8219</v>
      </c>
      <c r="B1573">
        <v>120</v>
      </c>
    </row>
    <row r="1574" spans="1:2" x14ac:dyDescent="0.2">
      <c r="A1574" t="s">
        <v>8219</v>
      </c>
      <c r="B1574">
        <v>120</v>
      </c>
    </row>
    <row r="1575" spans="1:2" x14ac:dyDescent="0.2">
      <c r="A1575" t="s">
        <v>8219</v>
      </c>
      <c r="B1575">
        <v>120</v>
      </c>
    </row>
    <row r="1576" spans="1:2" x14ac:dyDescent="0.2">
      <c r="A1576" t="s">
        <v>8219</v>
      </c>
      <c r="B1576">
        <v>120</v>
      </c>
    </row>
    <row r="1577" spans="1:2" x14ac:dyDescent="0.2">
      <c r="A1577" t="s">
        <v>8219</v>
      </c>
      <c r="B1577">
        <v>120</v>
      </c>
    </row>
    <row r="1578" spans="1:2" x14ac:dyDescent="0.2">
      <c r="A1578" t="s">
        <v>8219</v>
      </c>
      <c r="B1578">
        <v>120</v>
      </c>
    </row>
    <row r="1579" spans="1:2" x14ac:dyDescent="0.2">
      <c r="A1579" t="s">
        <v>8219</v>
      </c>
      <c r="B1579">
        <v>121</v>
      </c>
    </row>
    <row r="1580" spans="1:2" x14ac:dyDescent="0.2">
      <c r="A1580" t="s">
        <v>8219</v>
      </c>
      <c r="B1580">
        <v>121</v>
      </c>
    </row>
    <row r="1581" spans="1:2" x14ac:dyDescent="0.2">
      <c r="A1581" t="s">
        <v>8219</v>
      </c>
      <c r="B1581">
        <v>122</v>
      </c>
    </row>
    <row r="1582" spans="1:2" x14ac:dyDescent="0.2">
      <c r="A1582" t="s">
        <v>8219</v>
      </c>
      <c r="B1582">
        <v>122</v>
      </c>
    </row>
    <row r="1583" spans="1:2" x14ac:dyDescent="0.2">
      <c r="A1583" t="s">
        <v>8219</v>
      </c>
      <c r="B1583">
        <v>122</v>
      </c>
    </row>
    <row r="1584" spans="1:2" x14ac:dyDescent="0.2">
      <c r="A1584" t="s">
        <v>8219</v>
      </c>
      <c r="B1584">
        <v>123</v>
      </c>
    </row>
    <row r="1585" spans="1:2" x14ac:dyDescent="0.2">
      <c r="A1585" t="s">
        <v>8219</v>
      </c>
      <c r="B1585">
        <v>123</v>
      </c>
    </row>
    <row r="1586" spans="1:2" x14ac:dyDescent="0.2">
      <c r="A1586" t="s">
        <v>8219</v>
      </c>
      <c r="B1586">
        <v>123</v>
      </c>
    </row>
    <row r="1587" spans="1:2" x14ac:dyDescent="0.2">
      <c r="A1587" t="s">
        <v>8219</v>
      </c>
      <c r="B1587">
        <v>123</v>
      </c>
    </row>
    <row r="1588" spans="1:2" x14ac:dyDescent="0.2">
      <c r="A1588" t="s">
        <v>8219</v>
      </c>
      <c r="B1588">
        <v>124</v>
      </c>
    </row>
    <row r="1589" spans="1:2" x14ac:dyDescent="0.2">
      <c r="A1589" t="s">
        <v>8219</v>
      </c>
      <c r="B1589">
        <v>125</v>
      </c>
    </row>
    <row r="1590" spans="1:2" x14ac:dyDescent="0.2">
      <c r="A1590" t="s">
        <v>8219</v>
      </c>
      <c r="B1590">
        <v>125</v>
      </c>
    </row>
    <row r="1591" spans="1:2" x14ac:dyDescent="0.2">
      <c r="A1591" t="s">
        <v>8219</v>
      </c>
      <c r="B1591">
        <v>125</v>
      </c>
    </row>
    <row r="1592" spans="1:2" x14ac:dyDescent="0.2">
      <c r="A1592" t="s">
        <v>8219</v>
      </c>
      <c r="B1592">
        <v>126</v>
      </c>
    </row>
    <row r="1593" spans="1:2" x14ac:dyDescent="0.2">
      <c r="A1593" t="s">
        <v>8219</v>
      </c>
      <c r="B1593">
        <v>126</v>
      </c>
    </row>
    <row r="1594" spans="1:2" x14ac:dyDescent="0.2">
      <c r="A1594" t="s">
        <v>8219</v>
      </c>
      <c r="B1594">
        <v>126</v>
      </c>
    </row>
    <row r="1595" spans="1:2" x14ac:dyDescent="0.2">
      <c r="A1595" t="s">
        <v>8219</v>
      </c>
      <c r="B1595">
        <v>127</v>
      </c>
    </row>
    <row r="1596" spans="1:2" x14ac:dyDescent="0.2">
      <c r="A1596" t="s">
        <v>8219</v>
      </c>
      <c r="B1596">
        <v>128</v>
      </c>
    </row>
    <row r="1597" spans="1:2" x14ac:dyDescent="0.2">
      <c r="A1597" t="s">
        <v>8219</v>
      </c>
      <c r="B1597">
        <v>128</v>
      </c>
    </row>
    <row r="1598" spans="1:2" x14ac:dyDescent="0.2">
      <c r="A1598" t="s">
        <v>8219</v>
      </c>
      <c r="B1598">
        <v>128</v>
      </c>
    </row>
    <row r="1599" spans="1:2" x14ac:dyDescent="0.2">
      <c r="A1599" t="s">
        <v>8219</v>
      </c>
      <c r="B1599">
        <v>128</v>
      </c>
    </row>
    <row r="1600" spans="1:2" x14ac:dyDescent="0.2">
      <c r="A1600" t="s">
        <v>8219</v>
      </c>
      <c r="B1600">
        <v>128</v>
      </c>
    </row>
    <row r="1601" spans="1:2" x14ac:dyDescent="0.2">
      <c r="A1601" t="s">
        <v>8219</v>
      </c>
      <c r="B1601">
        <v>128</v>
      </c>
    </row>
    <row r="1602" spans="1:2" x14ac:dyDescent="0.2">
      <c r="A1602" t="s">
        <v>8219</v>
      </c>
      <c r="B1602">
        <v>128</v>
      </c>
    </row>
    <row r="1603" spans="1:2" x14ac:dyDescent="0.2">
      <c r="A1603" t="s">
        <v>8219</v>
      </c>
      <c r="B1603">
        <v>129</v>
      </c>
    </row>
    <row r="1604" spans="1:2" x14ac:dyDescent="0.2">
      <c r="A1604" t="s">
        <v>8219</v>
      </c>
      <c r="B1604">
        <v>130</v>
      </c>
    </row>
    <row r="1605" spans="1:2" x14ac:dyDescent="0.2">
      <c r="A1605" t="s">
        <v>8219</v>
      </c>
      <c r="B1605">
        <v>130</v>
      </c>
    </row>
    <row r="1606" spans="1:2" x14ac:dyDescent="0.2">
      <c r="A1606" t="s">
        <v>8219</v>
      </c>
      <c r="B1606">
        <v>130</v>
      </c>
    </row>
    <row r="1607" spans="1:2" x14ac:dyDescent="0.2">
      <c r="A1607" t="s">
        <v>8219</v>
      </c>
      <c r="B1607">
        <v>130</v>
      </c>
    </row>
    <row r="1608" spans="1:2" x14ac:dyDescent="0.2">
      <c r="A1608" t="s">
        <v>8219</v>
      </c>
      <c r="B1608">
        <v>130</v>
      </c>
    </row>
    <row r="1609" spans="1:2" x14ac:dyDescent="0.2">
      <c r="A1609" t="s">
        <v>8219</v>
      </c>
      <c r="B1609">
        <v>131</v>
      </c>
    </row>
    <row r="1610" spans="1:2" x14ac:dyDescent="0.2">
      <c r="A1610" t="s">
        <v>8219</v>
      </c>
      <c r="B1610">
        <v>131</v>
      </c>
    </row>
    <row r="1611" spans="1:2" x14ac:dyDescent="0.2">
      <c r="A1611" t="s">
        <v>8219</v>
      </c>
      <c r="B1611">
        <v>131</v>
      </c>
    </row>
    <row r="1612" spans="1:2" x14ac:dyDescent="0.2">
      <c r="A1612" t="s">
        <v>8219</v>
      </c>
      <c r="B1612">
        <v>131</v>
      </c>
    </row>
    <row r="1613" spans="1:2" x14ac:dyDescent="0.2">
      <c r="A1613" t="s">
        <v>8219</v>
      </c>
      <c r="B1613">
        <v>132</v>
      </c>
    </row>
    <row r="1614" spans="1:2" x14ac:dyDescent="0.2">
      <c r="A1614" t="s">
        <v>8219</v>
      </c>
      <c r="B1614">
        <v>132</v>
      </c>
    </row>
    <row r="1615" spans="1:2" x14ac:dyDescent="0.2">
      <c r="A1615" t="s">
        <v>8219</v>
      </c>
      <c r="B1615">
        <v>133</v>
      </c>
    </row>
    <row r="1616" spans="1:2" x14ac:dyDescent="0.2">
      <c r="A1616" t="s">
        <v>8219</v>
      </c>
      <c r="B1616">
        <v>133</v>
      </c>
    </row>
    <row r="1617" spans="1:2" x14ac:dyDescent="0.2">
      <c r="A1617" t="s">
        <v>8219</v>
      </c>
      <c r="B1617">
        <v>133</v>
      </c>
    </row>
    <row r="1618" spans="1:2" x14ac:dyDescent="0.2">
      <c r="A1618" t="s">
        <v>8219</v>
      </c>
      <c r="B1618">
        <v>133</v>
      </c>
    </row>
    <row r="1619" spans="1:2" x14ac:dyDescent="0.2">
      <c r="A1619" t="s">
        <v>8219</v>
      </c>
      <c r="B1619">
        <v>133</v>
      </c>
    </row>
    <row r="1620" spans="1:2" x14ac:dyDescent="0.2">
      <c r="A1620" t="s">
        <v>8219</v>
      </c>
      <c r="B1620">
        <v>134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134</v>
      </c>
    </row>
    <row r="1623" spans="1:2" x14ac:dyDescent="0.2">
      <c r="A1623" t="s">
        <v>8219</v>
      </c>
      <c r="B1623">
        <v>134</v>
      </c>
    </row>
    <row r="1624" spans="1:2" x14ac:dyDescent="0.2">
      <c r="A1624" t="s">
        <v>8219</v>
      </c>
      <c r="B1624">
        <v>134</v>
      </c>
    </row>
    <row r="1625" spans="1:2" x14ac:dyDescent="0.2">
      <c r="A1625" t="s">
        <v>8219</v>
      </c>
      <c r="B1625">
        <v>134</v>
      </c>
    </row>
    <row r="1626" spans="1:2" x14ac:dyDescent="0.2">
      <c r="A1626" t="s">
        <v>8219</v>
      </c>
      <c r="B1626">
        <v>135</v>
      </c>
    </row>
    <row r="1627" spans="1:2" x14ac:dyDescent="0.2">
      <c r="A1627" t="s">
        <v>8219</v>
      </c>
      <c r="B1627">
        <v>136</v>
      </c>
    </row>
    <row r="1628" spans="1:2" x14ac:dyDescent="0.2">
      <c r="A1628" t="s">
        <v>8219</v>
      </c>
      <c r="B1628">
        <v>136</v>
      </c>
    </row>
    <row r="1629" spans="1:2" x14ac:dyDescent="0.2">
      <c r="A1629" t="s">
        <v>8219</v>
      </c>
      <c r="B1629">
        <v>136</v>
      </c>
    </row>
    <row r="1630" spans="1:2" x14ac:dyDescent="0.2">
      <c r="A1630" t="s">
        <v>8219</v>
      </c>
      <c r="B1630">
        <v>137</v>
      </c>
    </row>
    <row r="1631" spans="1:2" x14ac:dyDescent="0.2">
      <c r="A1631" t="s">
        <v>8219</v>
      </c>
      <c r="B1631">
        <v>137</v>
      </c>
    </row>
    <row r="1632" spans="1:2" x14ac:dyDescent="0.2">
      <c r="A1632" t="s">
        <v>8219</v>
      </c>
      <c r="B1632">
        <v>138</v>
      </c>
    </row>
    <row r="1633" spans="1:2" x14ac:dyDescent="0.2">
      <c r="A1633" t="s">
        <v>8219</v>
      </c>
      <c r="B1633">
        <v>139</v>
      </c>
    </row>
    <row r="1634" spans="1:2" x14ac:dyDescent="0.2">
      <c r="A1634" t="s">
        <v>8219</v>
      </c>
      <c r="B1634">
        <v>139</v>
      </c>
    </row>
    <row r="1635" spans="1:2" x14ac:dyDescent="0.2">
      <c r="A1635" t="s">
        <v>8219</v>
      </c>
      <c r="B1635">
        <v>139</v>
      </c>
    </row>
    <row r="1636" spans="1:2" x14ac:dyDescent="0.2">
      <c r="A1636" t="s">
        <v>8219</v>
      </c>
      <c r="B1636">
        <v>140</v>
      </c>
    </row>
    <row r="1637" spans="1:2" x14ac:dyDescent="0.2">
      <c r="A1637" t="s">
        <v>8219</v>
      </c>
      <c r="B1637">
        <v>140</v>
      </c>
    </row>
    <row r="1638" spans="1:2" x14ac:dyDescent="0.2">
      <c r="A1638" t="s">
        <v>8219</v>
      </c>
      <c r="B1638">
        <v>140</v>
      </c>
    </row>
    <row r="1639" spans="1:2" x14ac:dyDescent="0.2">
      <c r="A1639" t="s">
        <v>8219</v>
      </c>
      <c r="B1639">
        <v>140</v>
      </c>
    </row>
    <row r="1640" spans="1:2" x14ac:dyDescent="0.2">
      <c r="A1640" t="s">
        <v>8219</v>
      </c>
      <c r="B1640">
        <v>141</v>
      </c>
    </row>
    <row r="1641" spans="1:2" x14ac:dyDescent="0.2">
      <c r="A1641" t="s">
        <v>8219</v>
      </c>
      <c r="B1641">
        <v>141</v>
      </c>
    </row>
    <row r="1642" spans="1:2" x14ac:dyDescent="0.2">
      <c r="A1642" t="s">
        <v>8219</v>
      </c>
      <c r="B1642">
        <v>141</v>
      </c>
    </row>
    <row r="1643" spans="1:2" x14ac:dyDescent="0.2">
      <c r="A1643" t="s">
        <v>8219</v>
      </c>
      <c r="B1643">
        <v>141</v>
      </c>
    </row>
    <row r="1644" spans="1:2" x14ac:dyDescent="0.2">
      <c r="A1644" t="s">
        <v>8219</v>
      </c>
      <c r="B1644">
        <v>141</v>
      </c>
    </row>
    <row r="1645" spans="1:2" x14ac:dyDescent="0.2">
      <c r="A1645" t="s">
        <v>8219</v>
      </c>
      <c r="B1645">
        <v>141</v>
      </c>
    </row>
    <row r="1646" spans="1:2" x14ac:dyDescent="0.2">
      <c r="A1646" t="s">
        <v>8219</v>
      </c>
      <c r="B1646">
        <v>142</v>
      </c>
    </row>
    <row r="1647" spans="1:2" x14ac:dyDescent="0.2">
      <c r="A1647" t="s">
        <v>8219</v>
      </c>
      <c r="B1647">
        <v>142</v>
      </c>
    </row>
    <row r="1648" spans="1:2" x14ac:dyDescent="0.2">
      <c r="A1648" t="s">
        <v>8219</v>
      </c>
      <c r="B1648">
        <v>143</v>
      </c>
    </row>
    <row r="1649" spans="1:2" x14ac:dyDescent="0.2">
      <c r="A1649" t="s">
        <v>8219</v>
      </c>
      <c r="B1649">
        <v>143</v>
      </c>
    </row>
    <row r="1650" spans="1:2" x14ac:dyDescent="0.2">
      <c r="A1650" t="s">
        <v>8219</v>
      </c>
      <c r="B1650">
        <v>144</v>
      </c>
    </row>
    <row r="1651" spans="1:2" x14ac:dyDescent="0.2">
      <c r="A1651" t="s">
        <v>8219</v>
      </c>
      <c r="B1651">
        <v>144</v>
      </c>
    </row>
    <row r="1652" spans="1:2" x14ac:dyDescent="0.2">
      <c r="A1652" t="s">
        <v>8219</v>
      </c>
      <c r="B1652">
        <v>145</v>
      </c>
    </row>
    <row r="1653" spans="1:2" x14ac:dyDescent="0.2">
      <c r="A1653" t="s">
        <v>8219</v>
      </c>
      <c r="B1653">
        <v>145</v>
      </c>
    </row>
    <row r="1654" spans="1:2" x14ac:dyDescent="0.2">
      <c r="A1654" t="s">
        <v>8219</v>
      </c>
      <c r="B1654">
        <v>145</v>
      </c>
    </row>
    <row r="1655" spans="1:2" x14ac:dyDescent="0.2">
      <c r="A1655" t="s">
        <v>8219</v>
      </c>
      <c r="B1655">
        <v>145</v>
      </c>
    </row>
    <row r="1656" spans="1:2" x14ac:dyDescent="0.2">
      <c r="A1656" t="s">
        <v>8219</v>
      </c>
      <c r="B1656">
        <v>145</v>
      </c>
    </row>
    <row r="1657" spans="1:2" x14ac:dyDescent="0.2">
      <c r="A1657" t="s">
        <v>8219</v>
      </c>
      <c r="B1657">
        <v>145</v>
      </c>
    </row>
    <row r="1658" spans="1:2" x14ac:dyDescent="0.2">
      <c r="A1658" t="s">
        <v>8219</v>
      </c>
      <c r="B1658">
        <v>146</v>
      </c>
    </row>
    <row r="1659" spans="1:2" x14ac:dyDescent="0.2">
      <c r="A1659" t="s">
        <v>8219</v>
      </c>
      <c r="B1659">
        <v>146</v>
      </c>
    </row>
    <row r="1660" spans="1:2" x14ac:dyDescent="0.2">
      <c r="A1660" t="s">
        <v>8219</v>
      </c>
      <c r="B1660">
        <v>146</v>
      </c>
    </row>
    <row r="1661" spans="1:2" x14ac:dyDescent="0.2">
      <c r="A1661" t="s">
        <v>8219</v>
      </c>
      <c r="B1661">
        <v>147</v>
      </c>
    </row>
    <row r="1662" spans="1:2" x14ac:dyDescent="0.2">
      <c r="A1662" t="s">
        <v>8219</v>
      </c>
      <c r="B1662">
        <v>147</v>
      </c>
    </row>
    <row r="1663" spans="1:2" x14ac:dyDescent="0.2">
      <c r="A1663" t="s">
        <v>8219</v>
      </c>
      <c r="B1663">
        <v>147</v>
      </c>
    </row>
    <row r="1664" spans="1:2" x14ac:dyDescent="0.2">
      <c r="A1664" t="s">
        <v>8219</v>
      </c>
      <c r="B1664">
        <v>147</v>
      </c>
    </row>
    <row r="1665" spans="1:2" x14ac:dyDescent="0.2">
      <c r="A1665" t="s">
        <v>8219</v>
      </c>
      <c r="B1665">
        <v>147</v>
      </c>
    </row>
    <row r="1666" spans="1:2" x14ac:dyDescent="0.2">
      <c r="A1666" t="s">
        <v>8219</v>
      </c>
      <c r="B1666">
        <v>147</v>
      </c>
    </row>
    <row r="1667" spans="1:2" x14ac:dyDescent="0.2">
      <c r="A1667" t="s">
        <v>8219</v>
      </c>
      <c r="B1667">
        <v>148</v>
      </c>
    </row>
    <row r="1668" spans="1:2" x14ac:dyDescent="0.2">
      <c r="A1668" t="s">
        <v>8219</v>
      </c>
      <c r="B1668">
        <v>148</v>
      </c>
    </row>
    <row r="1669" spans="1:2" x14ac:dyDescent="0.2">
      <c r="A1669" t="s">
        <v>8219</v>
      </c>
      <c r="B1669">
        <v>149</v>
      </c>
    </row>
    <row r="1670" spans="1:2" x14ac:dyDescent="0.2">
      <c r="A1670" t="s">
        <v>8219</v>
      </c>
      <c r="B1670">
        <v>149</v>
      </c>
    </row>
    <row r="1671" spans="1:2" x14ac:dyDescent="0.2">
      <c r="A1671" t="s">
        <v>8219</v>
      </c>
      <c r="B1671">
        <v>149</v>
      </c>
    </row>
    <row r="1672" spans="1:2" x14ac:dyDescent="0.2">
      <c r="A1672" t="s">
        <v>8219</v>
      </c>
      <c r="B1672">
        <v>149</v>
      </c>
    </row>
    <row r="1673" spans="1:2" x14ac:dyDescent="0.2">
      <c r="A1673" t="s">
        <v>8219</v>
      </c>
      <c r="B1673">
        <v>150</v>
      </c>
    </row>
    <row r="1674" spans="1:2" x14ac:dyDescent="0.2">
      <c r="A1674" t="s">
        <v>8219</v>
      </c>
      <c r="B1674">
        <v>150</v>
      </c>
    </row>
    <row r="1675" spans="1:2" x14ac:dyDescent="0.2">
      <c r="A1675" t="s">
        <v>8219</v>
      </c>
      <c r="B1675">
        <v>150</v>
      </c>
    </row>
    <row r="1676" spans="1:2" x14ac:dyDescent="0.2">
      <c r="A1676" t="s">
        <v>8219</v>
      </c>
      <c r="B1676">
        <v>150</v>
      </c>
    </row>
    <row r="1677" spans="1:2" x14ac:dyDescent="0.2">
      <c r="A1677" t="s">
        <v>8219</v>
      </c>
      <c r="B1677">
        <v>150</v>
      </c>
    </row>
    <row r="1678" spans="1:2" x14ac:dyDescent="0.2">
      <c r="A1678" t="s">
        <v>8219</v>
      </c>
      <c r="B1678">
        <v>151</v>
      </c>
    </row>
    <row r="1679" spans="1:2" x14ac:dyDescent="0.2">
      <c r="A1679" t="s">
        <v>8219</v>
      </c>
      <c r="B1679">
        <v>151</v>
      </c>
    </row>
    <row r="1680" spans="1:2" x14ac:dyDescent="0.2">
      <c r="A1680" t="s">
        <v>8219</v>
      </c>
      <c r="B1680">
        <v>151</v>
      </c>
    </row>
    <row r="1681" spans="1:2" x14ac:dyDescent="0.2">
      <c r="A1681" t="s">
        <v>8219</v>
      </c>
      <c r="B1681">
        <v>152</v>
      </c>
    </row>
    <row r="1682" spans="1:2" x14ac:dyDescent="0.2">
      <c r="A1682" t="s">
        <v>8219</v>
      </c>
      <c r="B1682">
        <v>153</v>
      </c>
    </row>
    <row r="1683" spans="1:2" x14ac:dyDescent="0.2">
      <c r="A1683" t="s">
        <v>8219</v>
      </c>
      <c r="B1683">
        <v>154</v>
      </c>
    </row>
    <row r="1684" spans="1:2" x14ac:dyDescent="0.2">
      <c r="A1684" t="s">
        <v>8219</v>
      </c>
      <c r="B1684">
        <v>156</v>
      </c>
    </row>
    <row r="1685" spans="1:2" x14ac:dyDescent="0.2">
      <c r="A1685" t="s">
        <v>8219</v>
      </c>
      <c r="B1685">
        <v>156</v>
      </c>
    </row>
    <row r="1686" spans="1:2" x14ac:dyDescent="0.2">
      <c r="A1686" t="s">
        <v>8219</v>
      </c>
      <c r="B1686">
        <v>157</v>
      </c>
    </row>
    <row r="1687" spans="1:2" x14ac:dyDescent="0.2">
      <c r="A1687" t="s">
        <v>8219</v>
      </c>
      <c r="B1687">
        <v>157</v>
      </c>
    </row>
    <row r="1688" spans="1:2" x14ac:dyDescent="0.2">
      <c r="A1688" t="s">
        <v>8219</v>
      </c>
      <c r="B1688">
        <v>158</v>
      </c>
    </row>
    <row r="1689" spans="1:2" x14ac:dyDescent="0.2">
      <c r="A1689" t="s">
        <v>8219</v>
      </c>
      <c r="B1689">
        <v>158</v>
      </c>
    </row>
    <row r="1690" spans="1:2" x14ac:dyDescent="0.2">
      <c r="A1690" t="s">
        <v>8219</v>
      </c>
      <c r="B1690">
        <v>158</v>
      </c>
    </row>
    <row r="1691" spans="1:2" x14ac:dyDescent="0.2">
      <c r="A1691" t="s">
        <v>8219</v>
      </c>
      <c r="B1691">
        <v>158</v>
      </c>
    </row>
    <row r="1692" spans="1:2" x14ac:dyDescent="0.2">
      <c r="A1692" t="s">
        <v>8219</v>
      </c>
      <c r="B1692">
        <v>158</v>
      </c>
    </row>
    <row r="1693" spans="1:2" x14ac:dyDescent="0.2">
      <c r="A1693" t="s">
        <v>8219</v>
      </c>
      <c r="B1693">
        <v>158</v>
      </c>
    </row>
    <row r="1694" spans="1:2" x14ac:dyDescent="0.2">
      <c r="A1694" t="s">
        <v>8219</v>
      </c>
      <c r="B1694">
        <v>159</v>
      </c>
    </row>
    <row r="1695" spans="1:2" x14ac:dyDescent="0.2">
      <c r="A1695" t="s">
        <v>8219</v>
      </c>
      <c r="B1695">
        <v>159</v>
      </c>
    </row>
    <row r="1696" spans="1:2" x14ac:dyDescent="0.2">
      <c r="A1696" t="s">
        <v>8219</v>
      </c>
      <c r="B1696">
        <v>159</v>
      </c>
    </row>
    <row r="1697" spans="1:2" x14ac:dyDescent="0.2">
      <c r="A1697" t="s">
        <v>8219</v>
      </c>
      <c r="B1697">
        <v>159</v>
      </c>
    </row>
    <row r="1698" spans="1:2" x14ac:dyDescent="0.2">
      <c r="A1698" t="s">
        <v>8219</v>
      </c>
      <c r="B1698">
        <v>159</v>
      </c>
    </row>
    <row r="1699" spans="1:2" x14ac:dyDescent="0.2">
      <c r="A1699" t="s">
        <v>8219</v>
      </c>
      <c r="B1699">
        <v>159</v>
      </c>
    </row>
    <row r="1700" spans="1:2" x14ac:dyDescent="0.2">
      <c r="A1700" t="s">
        <v>8219</v>
      </c>
      <c r="B1700">
        <v>159</v>
      </c>
    </row>
    <row r="1701" spans="1:2" x14ac:dyDescent="0.2">
      <c r="A1701" t="s">
        <v>8219</v>
      </c>
      <c r="B1701">
        <v>160</v>
      </c>
    </row>
    <row r="1702" spans="1:2" x14ac:dyDescent="0.2">
      <c r="A1702" t="s">
        <v>8219</v>
      </c>
      <c r="B1702">
        <v>160</v>
      </c>
    </row>
    <row r="1703" spans="1:2" x14ac:dyDescent="0.2">
      <c r="A1703" t="s">
        <v>8219</v>
      </c>
      <c r="B1703">
        <v>162</v>
      </c>
    </row>
    <row r="1704" spans="1:2" x14ac:dyDescent="0.2">
      <c r="A1704" t="s">
        <v>8219</v>
      </c>
      <c r="B1704">
        <v>162</v>
      </c>
    </row>
    <row r="1705" spans="1:2" x14ac:dyDescent="0.2">
      <c r="A1705" t="s">
        <v>8219</v>
      </c>
      <c r="B1705">
        <v>163</v>
      </c>
    </row>
    <row r="1706" spans="1:2" x14ac:dyDescent="0.2">
      <c r="A1706" t="s">
        <v>8219</v>
      </c>
      <c r="B1706">
        <v>163</v>
      </c>
    </row>
    <row r="1707" spans="1:2" x14ac:dyDescent="0.2">
      <c r="A1707" t="s">
        <v>8219</v>
      </c>
      <c r="B1707">
        <v>163</v>
      </c>
    </row>
    <row r="1708" spans="1:2" x14ac:dyDescent="0.2">
      <c r="A1708" t="s">
        <v>8219</v>
      </c>
      <c r="B1708">
        <v>163</v>
      </c>
    </row>
    <row r="1709" spans="1:2" x14ac:dyDescent="0.2">
      <c r="A1709" t="s">
        <v>8219</v>
      </c>
      <c r="B1709">
        <v>163</v>
      </c>
    </row>
    <row r="1710" spans="1:2" x14ac:dyDescent="0.2">
      <c r="A1710" t="s">
        <v>8219</v>
      </c>
      <c r="B1710">
        <v>165</v>
      </c>
    </row>
    <row r="1711" spans="1:2" x14ac:dyDescent="0.2">
      <c r="A1711" t="s">
        <v>8219</v>
      </c>
      <c r="B1711">
        <v>165</v>
      </c>
    </row>
    <row r="1712" spans="1:2" x14ac:dyDescent="0.2">
      <c r="A1712" t="s">
        <v>8219</v>
      </c>
      <c r="B1712">
        <v>165</v>
      </c>
    </row>
    <row r="1713" spans="1:2" x14ac:dyDescent="0.2">
      <c r="A1713" t="s">
        <v>8219</v>
      </c>
      <c r="B1713">
        <v>166</v>
      </c>
    </row>
    <row r="1714" spans="1:2" x14ac:dyDescent="0.2">
      <c r="A1714" t="s">
        <v>8219</v>
      </c>
      <c r="B1714">
        <v>167</v>
      </c>
    </row>
    <row r="1715" spans="1:2" x14ac:dyDescent="0.2">
      <c r="A1715" t="s">
        <v>8219</v>
      </c>
      <c r="B1715">
        <v>167</v>
      </c>
    </row>
    <row r="1716" spans="1:2" x14ac:dyDescent="0.2">
      <c r="A1716" t="s">
        <v>8219</v>
      </c>
      <c r="B1716">
        <v>167</v>
      </c>
    </row>
    <row r="1717" spans="1:2" x14ac:dyDescent="0.2">
      <c r="A1717" t="s">
        <v>8219</v>
      </c>
      <c r="B1717">
        <v>167</v>
      </c>
    </row>
    <row r="1718" spans="1:2" x14ac:dyDescent="0.2">
      <c r="A1718" t="s">
        <v>8219</v>
      </c>
      <c r="B1718">
        <v>167</v>
      </c>
    </row>
    <row r="1719" spans="1:2" x14ac:dyDescent="0.2">
      <c r="A1719" t="s">
        <v>8219</v>
      </c>
      <c r="B1719">
        <v>167</v>
      </c>
    </row>
    <row r="1720" spans="1:2" x14ac:dyDescent="0.2">
      <c r="A1720" t="s">
        <v>8219</v>
      </c>
      <c r="B1720">
        <v>167</v>
      </c>
    </row>
    <row r="1721" spans="1:2" x14ac:dyDescent="0.2">
      <c r="A1721" t="s">
        <v>8219</v>
      </c>
      <c r="B1721">
        <v>168</v>
      </c>
    </row>
    <row r="1722" spans="1:2" x14ac:dyDescent="0.2">
      <c r="A1722" t="s">
        <v>8219</v>
      </c>
      <c r="B1722">
        <v>168</v>
      </c>
    </row>
    <row r="1723" spans="1:2" x14ac:dyDescent="0.2">
      <c r="A1723" t="s">
        <v>8219</v>
      </c>
      <c r="B1723">
        <v>168</v>
      </c>
    </row>
    <row r="1724" spans="1:2" x14ac:dyDescent="0.2">
      <c r="A1724" t="s">
        <v>8219</v>
      </c>
      <c r="B1724">
        <v>168</v>
      </c>
    </row>
    <row r="1725" spans="1:2" x14ac:dyDescent="0.2">
      <c r="A1725" t="s">
        <v>8219</v>
      </c>
      <c r="B1725">
        <v>169</v>
      </c>
    </row>
    <row r="1726" spans="1:2" x14ac:dyDescent="0.2">
      <c r="A1726" t="s">
        <v>8219</v>
      </c>
      <c r="B1726">
        <v>169</v>
      </c>
    </row>
    <row r="1727" spans="1:2" x14ac:dyDescent="0.2">
      <c r="A1727" t="s">
        <v>8219</v>
      </c>
      <c r="B1727">
        <v>169</v>
      </c>
    </row>
    <row r="1728" spans="1:2" x14ac:dyDescent="0.2">
      <c r="A1728" t="s">
        <v>8219</v>
      </c>
      <c r="B1728">
        <v>169</v>
      </c>
    </row>
    <row r="1729" spans="1:2" x14ac:dyDescent="0.2">
      <c r="A1729" t="s">
        <v>8219</v>
      </c>
      <c r="B1729">
        <v>169</v>
      </c>
    </row>
    <row r="1730" spans="1:2" x14ac:dyDescent="0.2">
      <c r="A1730" t="s">
        <v>8219</v>
      </c>
      <c r="B1730">
        <v>170</v>
      </c>
    </row>
    <row r="1731" spans="1:2" x14ac:dyDescent="0.2">
      <c r="A1731" t="s">
        <v>8219</v>
      </c>
      <c r="B1731">
        <v>170</v>
      </c>
    </row>
    <row r="1732" spans="1:2" x14ac:dyDescent="0.2">
      <c r="A1732" t="s">
        <v>8219</v>
      </c>
      <c r="B1732">
        <v>170</v>
      </c>
    </row>
    <row r="1733" spans="1:2" x14ac:dyDescent="0.2">
      <c r="A1733" t="s">
        <v>8219</v>
      </c>
      <c r="B1733">
        <v>171</v>
      </c>
    </row>
    <row r="1734" spans="1:2" x14ac:dyDescent="0.2">
      <c r="A1734" t="s">
        <v>8219</v>
      </c>
      <c r="B1734">
        <v>172</v>
      </c>
    </row>
    <row r="1735" spans="1:2" x14ac:dyDescent="0.2">
      <c r="A1735" t="s">
        <v>8219</v>
      </c>
      <c r="B1735">
        <v>173</v>
      </c>
    </row>
    <row r="1736" spans="1:2" x14ac:dyDescent="0.2">
      <c r="A1736" t="s">
        <v>8219</v>
      </c>
      <c r="B1736">
        <v>173</v>
      </c>
    </row>
    <row r="1737" spans="1:2" x14ac:dyDescent="0.2">
      <c r="A1737" t="s">
        <v>8219</v>
      </c>
      <c r="B1737">
        <v>174</v>
      </c>
    </row>
    <row r="1738" spans="1:2" x14ac:dyDescent="0.2">
      <c r="A1738" t="s">
        <v>8219</v>
      </c>
      <c r="B1738">
        <v>174</v>
      </c>
    </row>
    <row r="1739" spans="1:2" x14ac:dyDescent="0.2">
      <c r="A1739" t="s">
        <v>8219</v>
      </c>
      <c r="B1739">
        <v>174</v>
      </c>
    </row>
    <row r="1740" spans="1:2" x14ac:dyDescent="0.2">
      <c r="A1740" t="s">
        <v>8219</v>
      </c>
      <c r="B1740">
        <v>175</v>
      </c>
    </row>
    <row r="1741" spans="1:2" x14ac:dyDescent="0.2">
      <c r="A1741" t="s">
        <v>8219</v>
      </c>
      <c r="B1741">
        <v>175</v>
      </c>
    </row>
    <row r="1742" spans="1:2" x14ac:dyDescent="0.2">
      <c r="A1742" t="s">
        <v>8219</v>
      </c>
      <c r="B1742">
        <v>176</v>
      </c>
    </row>
    <row r="1743" spans="1:2" x14ac:dyDescent="0.2">
      <c r="A1743" t="s">
        <v>8219</v>
      </c>
      <c r="B1743">
        <v>176</v>
      </c>
    </row>
    <row r="1744" spans="1:2" x14ac:dyDescent="0.2">
      <c r="A1744" t="s">
        <v>8219</v>
      </c>
      <c r="B1744">
        <v>176</v>
      </c>
    </row>
    <row r="1745" spans="1:2" x14ac:dyDescent="0.2">
      <c r="A1745" t="s">
        <v>8219</v>
      </c>
      <c r="B1745">
        <v>176</v>
      </c>
    </row>
    <row r="1746" spans="1:2" x14ac:dyDescent="0.2">
      <c r="A1746" t="s">
        <v>8219</v>
      </c>
      <c r="B1746">
        <v>177</v>
      </c>
    </row>
    <row r="1747" spans="1:2" x14ac:dyDescent="0.2">
      <c r="A1747" t="s">
        <v>8219</v>
      </c>
      <c r="B1747">
        <v>178</v>
      </c>
    </row>
    <row r="1748" spans="1:2" x14ac:dyDescent="0.2">
      <c r="A1748" t="s">
        <v>8219</v>
      </c>
      <c r="B1748">
        <v>179</v>
      </c>
    </row>
    <row r="1749" spans="1:2" x14ac:dyDescent="0.2">
      <c r="A1749" t="s">
        <v>8219</v>
      </c>
      <c r="B1749">
        <v>179</v>
      </c>
    </row>
    <row r="1750" spans="1:2" x14ac:dyDescent="0.2">
      <c r="A1750" t="s">
        <v>8219</v>
      </c>
      <c r="B1750">
        <v>179</v>
      </c>
    </row>
    <row r="1751" spans="1:2" x14ac:dyDescent="0.2">
      <c r="A1751" t="s">
        <v>8219</v>
      </c>
      <c r="B1751">
        <v>179</v>
      </c>
    </row>
    <row r="1752" spans="1:2" x14ac:dyDescent="0.2">
      <c r="A1752" t="s">
        <v>8219</v>
      </c>
      <c r="B1752">
        <v>180</v>
      </c>
    </row>
    <row r="1753" spans="1:2" x14ac:dyDescent="0.2">
      <c r="A1753" t="s">
        <v>8219</v>
      </c>
      <c r="B1753">
        <v>180</v>
      </c>
    </row>
    <row r="1754" spans="1:2" x14ac:dyDescent="0.2">
      <c r="A1754" t="s">
        <v>8219</v>
      </c>
      <c r="B1754">
        <v>181</v>
      </c>
    </row>
    <row r="1755" spans="1:2" x14ac:dyDescent="0.2">
      <c r="A1755" t="s">
        <v>8219</v>
      </c>
      <c r="B1755">
        <v>181</v>
      </c>
    </row>
    <row r="1756" spans="1:2" x14ac:dyDescent="0.2">
      <c r="A1756" t="s">
        <v>8219</v>
      </c>
      <c r="B1756">
        <v>181</v>
      </c>
    </row>
    <row r="1757" spans="1:2" x14ac:dyDescent="0.2">
      <c r="A1757" t="s">
        <v>8219</v>
      </c>
      <c r="B1757">
        <v>182</v>
      </c>
    </row>
    <row r="1758" spans="1:2" x14ac:dyDescent="0.2">
      <c r="A1758" t="s">
        <v>8219</v>
      </c>
      <c r="B1758">
        <v>182</v>
      </c>
    </row>
    <row r="1759" spans="1:2" x14ac:dyDescent="0.2">
      <c r="A1759" t="s">
        <v>8219</v>
      </c>
      <c r="B1759">
        <v>182</v>
      </c>
    </row>
    <row r="1760" spans="1:2" x14ac:dyDescent="0.2">
      <c r="A1760" t="s">
        <v>8219</v>
      </c>
      <c r="B1760">
        <v>183</v>
      </c>
    </row>
    <row r="1761" spans="1:2" x14ac:dyDescent="0.2">
      <c r="A1761" t="s">
        <v>8219</v>
      </c>
      <c r="B1761">
        <v>183</v>
      </c>
    </row>
    <row r="1762" spans="1:2" x14ac:dyDescent="0.2">
      <c r="A1762" t="s">
        <v>8219</v>
      </c>
      <c r="B1762">
        <v>183</v>
      </c>
    </row>
    <row r="1763" spans="1:2" x14ac:dyDescent="0.2">
      <c r="A1763" t="s">
        <v>8219</v>
      </c>
      <c r="B1763">
        <v>183</v>
      </c>
    </row>
    <row r="1764" spans="1:2" x14ac:dyDescent="0.2">
      <c r="A1764" t="s">
        <v>8219</v>
      </c>
      <c r="B1764">
        <v>184</v>
      </c>
    </row>
    <row r="1765" spans="1:2" x14ac:dyDescent="0.2">
      <c r="A1765" t="s">
        <v>8219</v>
      </c>
      <c r="B1765">
        <v>184</v>
      </c>
    </row>
    <row r="1766" spans="1:2" x14ac:dyDescent="0.2">
      <c r="A1766" t="s">
        <v>8219</v>
      </c>
      <c r="B1766">
        <v>184</v>
      </c>
    </row>
    <row r="1767" spans="1:2" x14ac:dyDescent="0.2">
      <c r="A1767" t="s">
        <v>8219</v>
      </c>
      <c r="B1767">
        <v>184</v>
      </c>
    </row>
    <row r="1768" spans="1:2" x14ac:dyDescent="0.2">
      <c r="A1768" t="s">
        <v>8219</v>
      </c>
      <c r="B1768">
        <v>185</v>
      </c>
    </row>
    <row r="1769" spans="1:2" x14ac:dyDescent="0.2">
      <c r="A1769" t="s">
        <v>8219</v>
      </c>
      <c r="B1769">
        <v>185</v>
      </c>
    </row>
    <row r="1770" spans="1:2" x14ac:dyDescent="0.2">
      <c r="A1770" t="s">
        <v>8219</v>
      </c>
      <c r="B1770">
        <v>186</v>
      </c>
    </row>
    <row r="1771" spans="1:2" x14ac:dyDescent="0.2">
      <c r="A1771" t="s">
        <v>8219</v>
      </c>
      <c r="B1771">
        <v>186</v>
      </c>
    </row>
    <row r="1772" spans="1:2" x14ac:dyDescent="0.2">
      <c r="A1772" t="s">
        <v>8219</v>
      </c>
      <c r="B1772">
        <v>186</v>
      </c>
    </row>
    <row r="1773" spans="1:2" x14ac:dyDescent="0.2">
      <c r="A1773" t="s">
        <v>8219</v>
      </c>
      <c r="B1773">
        <v>187</v>
      </c>
    </row>
    <row r="1774" spans="1:2" x14ac:dyDescent="0.2">
      <c r="A1774" t="s">
        <v>8219</v>
      </c>
      <c r="B1774">
        <v>188</v>
      </c>
    </row>
    <row r="1775" spans="1:2" x14ac:dyDescent="0.2">
      <c r="A1775" t="s">
        <v>8219</v>
      </c>
      <c r="B1775">
        <v>188</v>
      </c>
    </row>
    <row r="1776" spans="1:2" x14ac:dyDescent="0.2">
      <c r="A1776" t="s">
        <v>8219</v>
      </c>
      <c r="B1776">
        <v>188</v>
      </c>
    </row>
    <row r="1777" spans="1:2" x14ac:dyDescent="0.2">
      <c r="A1777" t="s">
        <v>8219</v>
      </c>
      <c r="B1777">
        <v>189</v>
      </c>
    </row>
    <row r="1778" spans="1:2" x14ac:dyDescent="0.2">
      <c r="A1778" t="s">
        <v>8219</v>
      </c>
      <c r="B1778">
        <v>189</v>
      </c>
    </row>
    <row r="1779" spans="1:2" x14ac:dyDescent="0.2">
      <c r="A1779" t="s">
        <v>8219</v>
      </c>
      <c r="B1779">
        <v>190</v>
      </c>
    </row>
    <row r="1780" spans="1:2" x14ac:dyDescent="0.2">
      <c r="A1780" t="s">
        <v>8219</v>
      </c>
      <c r="B1780">
        <v>190</v>
      </c>
    </row>
    <row r="1781" spans="1:2" x14ac:dyDescent="0.2">
      <c r="A1781" t="s">
        <v>8219</v>
      </c>
      <c r="B1781">
        <v>191</v>
      </c>
    </row>
    <row r="1782" spans="1:2" x14ac:dyDescent="0.2">
      <c r="A1782" t="s">
        <v>8219</v>
      </c>
      <c r="B1782">
        <v>191</v>
      </c>
    </row>
    <row r="1783" spans="1:2" x14ac:dyDescent="0.2">
      <c r="A1783" t="s">
        <v>8219</v>
      </c>
      <c r="B1783">
        <v>191</v>
      </c>
    </row>
    <row r="1784" spans="1:2" x14ac:dyDescent="0.2">
      <c r="A1784" t="s">
        <v>8219</v>
      </c>
      <c r="B1784">
        <v>191</v>
      </c>
    </row>
    <row r="1785" spans="1:2" x14ac:dyDescent="0.2">
      <c r="A1785" t="s">
        <v>8219</v>
      </c>
      <c r="B1785">
        <v>191</v>
      </c>
    </row>
    <row r="1786" spans="1:2" x14ac:dyDescent="0.2">
      <c r="A1786" t="s">
        <v>8219</v>
      </c>
      <c r="B1786">
        <v>193</v>
      </c>
    </row>
    <row r="1787" spans="1:2" x14ac:dyDescent="0.2">
      <c r="A1787" t="s">
        <v>8219</v>
      </c>
      <c r="B1787">
        <v>193</v>
      </c>
    </row>
    <row r="1788" spans="1:2" x14ac:dyDescent="0.2">
      <c r="A1788" t="s">
        <v>8219</v>
      </c>
      <c r="B1788">
        <v>193</v>
      </c>
    </row>
    <row r="1789" spans="1:2" x14ac:dyDescent="0.2">
      <c r="A1789" t="s">
        <v>8219</v>
      </c>
      <c r="B1789">
        <v>194</v>
      </c>
    </row>
    <row r="1790" spans="1:2" x14ac:dyDescent="0.2">
      <c r="A1790" t="s">
        <v>8219</v>
      </c>
      <c r="B1790">
        <v>194</v>
      </c>
    </row>
    <row r="1791" spans="1:2" x14ac:dyDescent="0.2">
      <c r="A1791" t="s">
        <v>8219</v>
      </c>
      <c r="B1791">
        <v>196</v>
      </c>
    </row>
    <row r="1792" spans="1:2" x14ac:dyDescent="0.2">
      <c r="A1792" t="s">
        <v>8219</v>
      </c>
      <c r="B1792">
        <v>196</v>
      </c>
    </row>
    <row r="1793" spans="1:2" x14ac:dyDescent="0.2">
      <c r="A1793" t="s">
        <v>8219</v>
      </c>
      <c r="B1793">
        <v>196</v>
      </c>
    </row>
    <row r="1794" spans="1:2" x14ac:dyDescent="0.2">
      <c r="A1794" t="s">
        <v>8219</v>
      </c>
      <c r="B1794">
        <v>197</v>
      </c>
    </row>
    <row r="1795" spans="1:2" x14ac:dyDescent="0.2">
      <c r="A1795" t="s">
        <v>8219</v>
      </c>
      <c r="B1795">
        <v>197</v>
      </c>
    </row>
    <row r="1796" spans="1:2" x14ac:dyDescent="0.2">
      <c r="A1796" t="s">
        <v>8219</v>
      </c>
      <c r="B1796">
        <v>199</v>
      </c>
    </row>
    <row r="1797" spans="1:2" x14ac:dyDescent="0.2">
      <c r="A1797" t="s">
        <v>8219</v>
      </c>
      <c r="B1797">
        <v>199</v>
      </c>
    </row>
    <row r="1798" spans="1:2" x14ac:dyDescent="0.2">
      <c r="A1798" t="s">
        <v>8219</v>
      </c>
      <c r="B1798">
        <v>199</v>
      </c>
    </row>
    <row r="1799" spans="1:2" x14ac:dyDescent="0.2">
      <c r="A1799" t="s">
        <v>8219</v>
      </c>
      <c r="B1799">
        <v>200</v>
      </c>
    </row>
    <row r="1800" spans="1:2" x14ac:dyDescent="0.2">
      <c r="A1800" t="s">
        <v>8219</v>
      </c>
      <c r="B1800">
        <v>200</v>
      </c>
    </row>
    <row r="1801" spans="1:2" x14ac:dyDescent="0.2">
      <c r="A1801" t="s">
        <v>8219</v>
      </c>
      <c r="B1801">
        <v>202</v>
      </c>
    </row>
    <row r="1802" spans="1:2" x14ac:dyDescent="0.2">
      <c r="A1802" t="s">
        <v>8219</v>
      </c>
      <c r="B1802">
        <v>202</v>
      </c>
    </row>
    <row r="1803" spans="1:2" x14ac:dyDescent="0.2">
      <c r="A1803" t="s">
        <v>8219</v>
      </c>
      <c r="B1803">
        <v>202</v>
      </c>
    </row>
    <row r="1804" spans="1:2" x14ac:dyDescent="0.2">
      <c r="A1804" t="s">
        <v>8219</v>
      </c>
      <c r="B1804">
        <v>202</v>
      </c>
    </row>
    <row r="1805" spans="1:2" x14ac:dyDescent="0.2">
      <c r="A1805" t="s">
        <v>8219</v>
      </c>
      <c r="B1805">
        <v>203</v>
      </c>
    </row>
    <row r="1806" spans="1:2" x14ac:dyDescent="0.2">
      <c r="A1806" t="s">
        <v>8219</v>
      </c>
      <c r="B1806">
        <v>204</v>
      </c>
    </row>
    <row r="1807" spans="1:2" x14ac:dyDescent="0.2">
      <c r="A1807" t="s">
        <v>8219</v>
      </c>
      <c r="B1807">
        <v>204</v>
      </c>
    </row>
    <row r="1808" spans="1:2" x14ac:dyDescent="0.2">
      <c r="A1808" t="s">
        <v>8219</v>
      </c>
      <c r="B1808">
        <v>205</v>
      </c>
    </row>
    <row r="1809" spans="1:2" x14ac:dyDescent="0.2">
      <c r="A1809" t="s">
        <v>8219</v>
      </c>
      <c r="B1809">
        <v>205</v>
      </c>
    </row>
    <row r="1810" spans="1:2" x14ac:dyDescent="0.2">
      <c r="A1810" t="s">
        <v>8219</v>
      </c>
      <c r="B1810">
        <v>205</v>
      </c>
    </row>
    <row r="1811" spans="1:2" x14ac:dyDescent="0.2">
      <c r="A1811" t="s">
        <v>8219</v>
      </c>
      <c r="B1811">
        <v>205</v>
      </c>
    </row>
    <row r="1812" spans="1:2" x14ac:dyDescent="0.2">
      <c r="A1812" t="s">
        <v>8219</v>
      </c>
      <c r="B1812">
        <v>206</v>
      </c>
    </row>
    <row r="1813" spans="1:2" x14ac:dyDescent="0.2">
      <c r="A1813" t="s">
        <v>8219</v>
      </c>
      <c r="B1813">
        <v>206</v>
      </c>
    </row>
    <row r="1814" spans="1:2" x14ac:dyDescent="0.2">
      <c r="A1814" t="s">
        <v>8219</v>
      </c>
      <c r="B1814">
        <v>206</v>
      </c>
    </row>
    <row r="1815" spans="1:2" x14ac:dyDescent="0.2">
      <c r="A1815" t="s">
        <v>8219</v>
      </c>
      <c r="B1815">
        <v>206</v>
      </c>
    </row>
    <row r="1816" spans="1:2" x14ac:dyDescent="0.2">
      <c r="A1816" t="s">
        <v>8219</v>
      </c>
      <c r="B1816">
        <v>206</v>
      </c>
    </row>
    <row r="1817" spans="1:2" x14ac:dyDescent="0.2">
      <c r="A1817" t="s">
        <v>8219</v>
      </c>
      <c r="B1817">
        <v>207</v>
      </c>
    </row>
    <row r="1818" spans="1:2" x14ac:dyDescent="0.2">
      <c r="A1818" t="s">
        <v>8219</v>
      </c>
      <c r="B1818">
        <v>207</v>
      </c>
    </row>
    <row r="1819" spans="1:2" x14ac:dyDescent="0.2">
      <c r="A1819" t="s">
        <v>8219</v>
      </c>
      <c r="B1819">
        <v>208</v>
      </c>
    </row>
    <row r="1820" spans="1:2" x14ac:dyDescent="0.2">
      <c r="A1820" t="s">
        <v>8219</v>
      </c>
      <c r="B1820">
        <v>209</v>
      </c>
    </row>
    <row r="1821" spans="1:2" x14ac:dyDescent="0.2">
      <c r="A1821" t="s">
        <v>8219</v>
      </c>
      <c r="B1821">
        <v>210</v>
      </c>
    </row>
    <row r="1822" spans="1:2" x14ac:dyDescent="0.2">
      <c r="A1822" t="s">
        <v>8219</v>
      </c>
      <c r="B1822">
        <v>211</v>
      </c>
    </row>
    <row r="1823" spans="1:2" x14ac:dyDescent="0.2">
      <c r="A1823" t="s">
        <v>8219</v>
      </c>
      <c r="B1823">
        <v>211</v>
      </c>
    </row>
    <row r="1824" spans="1:2" x14ac:dyDescent="0.2">
      <c r="A1824" t="s">
        <v>8219</v>
      </c>
      <c r="B1824">
        <v>211</v>
      </c>
    </row>
    <row r="1825" spans="1:2" x14ac:dyDescent="0.2">
      <c r="A1825" t="s">
        <v>8219</v>
      </c>
      <c r="B1825">
        <v>213</v>
      </c>
    </row>
    <row r="1826" spans="1:2" x14ac:dyDescent="0.2">
      <c r="A1826" t="s">
        <v>8219</v>
      </c>
      <c r="B1826">
        <v>213</v>
      </c>
    </row>
    <row r="1827" spans="1:2" x14ac:dyDescent="0.2">
      <c r="A1827" t="s">
        <v>8219</v>
      </c>
      <c r="B1827">
        <v>215</v>
      </c>
    </row>
    <row r="1828" spans="1:2" x14ac:dyDescent="0.2">
      <c r="A1828" t="s">
        <v>8219</v>
      </c>
      <c r="B1828">
        <v>216</v>
      </c>
    </row>
    <row r="1829" spans="1:2" x14ac:dyDescent="0.2">
      <c r="A1829" t="s">
        <v>8219</v>
      </c>
      <c r="B1829">
        <v>217</v>
      </c>
    </row>
    <row r="1830" spans="1:2" x14ac:dyDescent="0.2">
      <c r="A1830" t="s">
        <v>8219</v>
      </c>
      <c r="B1830">
        <v>217</v>
      </c>
    </row>
    <row r="1831" spans="1:2" x14ac:dyDescent="0.2">
      <c r="A1831" t="s">
        <v>8219</v>
      </c>
      <c r="B1831">
        <v>218</v>
      </c>
    </row>
    <row r="1832" spans="1:2" x14ac:dyDescent="0.2">
      <c r="A1832" t="s">
        <v>8219</v>
      </c>
      <c r="B1832">
        <v>218</v>
      </c>
    </row>
    <row r="1833" spans="1:2" x14ac:dyDescent="0.2">
      <c r="A1833" t="s">
        <v>8219</v>
      </c>
      <c r="B1833">
        <v>220</v>
      </c>
    </row>
    <row r="1834" spans="1:2" x14ac:dyDescent="0.2">
      <c r="A1834" t="s">
        <v>8219</v>
      </c>
      <c r="B1834">
        <v>221</v>
      </c>
    </row>
    <row r="1835" spans="1:2" x14ac:dyDescent="0.2">
      <c r="A1835" t="s">
        <v>8219</v>
      </c>
      <c r="B1835">
        <v>221</v>
      </c>
    </row>
    <row r="1836" spans="1:2" x14ac:dyDescent="0.2">
      <c r="A1836" t="s">
        <v>8219</v>
      </c>
      <c r="B1836">
        <v>221</v>
      </c>
    </row>
    <row r="1837" spans="1:2" x14ac:dyDescent="0.2">
      <c r="A1837" t="s">
        <v>8219</v>
      </c>
      <c r="B1837">
        <v>222</v>
      </c>
    </row>
    <row r="1838" spans="1:2" x14ac:dyDescent="0.2">
      <c r="A1838" t="s">
        <v>8219</v>
      </c>
      <c r="B1838">
        <v>222</v>
      </c>
    </row>
    <row r="1839" spans="1:2" x14ac:dyDescent="0.2">
      <c r="A1839" t="s">
        <v>8219</v>
      </c>
      <c r="B1839">
        <v>223</v>
      </c>
    </row>
    <row r="1840" spans="1:2" x14ac:dyDescent="0.2">
      <c r="A1840" t="s">
        <v>8219</v>
      </c>
      <c r="B1840">
        <v>224</v>
      </c>
    </row>
    <row r="1841" spans="1:2" x14ac:dyDescent="0.2">
      <c r="A1841" t="s">
        <v>8219</v>
      </c>
      <c r="B1841">
        <v>226</v>
      </c>
    </row>
    <row r="1842" spans="1:2" x14ac:dyDescent="0.2">
      <c r="A1842" t="s">
        <v>8219</v>
      </c>
      <c r="B1842">
        <v>226</v>
      </c>
    </row>
    <row r="1843" spans="1:2" x14ac:dyDescent="0.2">
      <c r="A1843" t="s">
        <v>8219</v>
      </c>
      <c r="B1843">
        <v>226</v>
      </c>
    </row>
    <row r="1844" spans="1:2" x14ac:dyDescent="0.2">
      <c r="A1844" t="s">
        <v>8219</v>
      </c>
      <c r="B1844">
        <v>227</v>
      </c>
    </row>
    <row r="1845" spans="1:2" x14ac:dyDescent="0.2">
      <c r="A1845" t="s">
        <v>8219</v>
      </c>
      <c r="B1845">
        <v>229</v>
      </c>
    </row>
    <row r="1846" spans="1:2" x14ac:dyDescent="0.2">
      <c r="A1846" t="s">
        <v>8219</v>
      </c>
      <c r="B1846">
        <v>229</v>
      </c>
    </row>
    <row r="1847" spans="1:2" x14ac:dyDescent="0.2">
      <c r="A1847" t="s">
        <v>8219</v>
      </c>
      <c r="B1847">
        <v>232</v>
      </c>
    </row>
    <row r="1848" spans="1:2" x14ac:dyDescent="0.2">
      <c r="A1848" t="s">
        <v>8219</v>
      </c>
      <c r="B1848">
        <v>234</v>
      </c>
    </row>
    <row r="1849" spans="1:2" x14ac:dyDescent="0.2">
      <c r="A1849" t="s">
        <v>8219</v>
      </c>
      <c r="B1849">
        <v>234</v>
      </c>
    </row>
    <row r="1850" spans="1:2" x14ac:dyDescent="0.2">
      <c r="A1850" t="s">
        <v>8219</v>
      </c>
      <c r="B1850">
        <v>235</v>
      </c>
    </row>
    <row r="1851" spans="1:2" x14ac:dyDescent="0.2">
      <c r="A1851" t="s">
        <v>8219</v>
      </c>
      <c r="B1851">
        <v>235</v>
      </c>
    </row>
    <row r="1852" spans="1:2" x14ac:dyDescent="0.2">
      <c r="A1852" t="s">
        <v>8219</v>
      </c>
      <c r="B1852">
        <v>236</v>
      </c>
    </row>
    <row r="1853" spans="1:2" x14ac:dyDescent="0.2">
      <c r="A1853" t="s">
        <v>8219</v>
      </c>
      <c r="B1853">
        <v>236</v>
      </c>
    </row>
    <row r="1854" spans="1:2" x14ac:dyDescent="0.2">
      <c r="A1854" t="s">
        <v>8219</v>
      </c>
      <c r="B1854">
        <v>236</v>
      </c>
    </row>
    <row r="1855" spans="1:2" x14ac:dyDescent="0.2">
      <c r="A1855" t="s">
        <v>8219</v>
      </c>
      <c r="B1855">
        <v>237</v>
      </c>
    </row>
    <row r="1856" spans="1:2" x14ac:dyDescent="0.2">
      <c r="A1856" t="s">
        <v>8219</v>
      </c>
      <c r="B1856">
        <v>237</v>
      </c>
    </row>
    <row r="1857" spans="1:2" x14ac:dyDescent="0.2">
      <c r="A1857" t="s">
        <v>8219</v>
      </c>
      <c r="B1857">
        <v>237</v>
      </c>
    </row>
    <row r="1858" spans="1:2" x14ac:dyDescent="0.2">
      <c r="A1858" t="s">
        <v>8219</v>
      </c>
      <c r="B1858">
        <v>238</v>
      </c>
    </row>
    <row r="1859" spans="1:2" x14ac:dyDescent="0.2">
      <c r="A1859" t="s">
        <v>8219</v>
      </c>
      <c r="B1859">
        <v>238</v>
      </c>
    </row>
    <row r="1860" spans="1:2" x14ac:dyDescent="0.2">
      <c r="A1860" t="s">
        <v>8219</v>
      </c>
      <c r="B1860">
        <v>238</v>
      </c>
    </row>
    <row r="1861" spans="1:2" x14ac:dyDescent="0.2">
      <c r="A1861" t="s">
        <v>8219</v>
      </c>
      <c r="B1861">
        <v>238</v>
      </c>
    </row>
    <row r="1862" spans="1:2" x14ac:dyDescent="0.2">
      <c r="A1862" t="s">
        <v>8219</v>
      </c>
      <c r="B1862">
        <v>240</v>
      </c>
    </row>
    <row r="1863" spans="1:2" x14ac:dyDescent="0.2">
      <c r="A1863" t="s">
        <v>8219</v>
      </c>
      <c r="B1863">
        <v>241</v>
      </c>
    </row>
    <row r="1864" spans="1:2" x14ac:dyDescent="0.2">
      <c r="A1864" t="s">
        <v>8219</v>
      </c>
      <c r="B1864">
        <v>241</v>
      </c>
    </row>
    <row r="1865" spans="1:2" x14ac:dyDescent="0.2">
      <c r="A1865" t="s">
        <v>8219</v>
      </c>
      <c r="B1865">
        <v>241</v>
      </c>
    </row>
    <row r="1866" spans="1:2" x14ac:dyDescent="0.2">
      <c r="A1866" t="s">
        <v>8219</v>
      </c>
      <c r="B1866">
        <v>242</v>
      </c>
    </row>
    <row r="1867" spans="1:2" x14ac:dyDescent="0.2">
      <c r="A1867" t="s">
        <v>8219</v>
      </c>
      <c r="B1867">
        <v>244</v>
      </c>
    </row>
    <row r="1868" spans="1:2" x14ac:dyDescent="0.2">
      <c r="A1868" t="s">
        <v>8219</v>
      </c>
      <c r="B1868">
        <v>244</v>
      </c>
    </row>
    <row r="1869" spans="1:2" x14ac:dyDescent="0.2">
      <c r="A1869" t="s">
        <v>8219</v>
      </c>
      <c r="B1869">
        <v>246</v>
      </c>
    </row>
    <row r="1870" spans="1:2" x14ac:dyDescent="0.2">
      <c r="A1870" t="s">
        <v>8219</v>
      </c>
      <c r="B1870">
        <v>246</v>
      </c>
    </row>
    <row r="1871" spans="1:2" x14ac:dyDescent="0.2">
      <c r="A1871" t="s">
        <v>8219</v>
      </c>
      <c r="B1871">
        <v>248</v>
      </c>
    </row>
    <row r="1872" spans="1:2" x14ac:dyDescent="0.2">
      <c r="A1872" t="s">
        <v>8219</v>
      </c>
      <c r="B1872">
        <v>249</v>
      </c>
    </row>
    <row r="1873" spans="1:2" x14ac:dyDescent="0.2">
      <c r="A1873" t="s">
        <v>8219</v>
      </c>
      <c r="B1873">
        <v>249</v>
      </c>
    </row>
    <row r="1874" spans="1:2" x14ac:dyDescent="0.2">
      <c r="A1874" t="s">
        <v>8219</v>
      </c>
      <c r="B1874">
        <v>251</v>
      </c>
    </row>
    <row r="1875" spans="1:2" x14ac:dyDescent="0.2">
      <c r="A1875" t="s">
        <v>8219</v>
      </c>
      <c r="B1875">
        <v>251</v>
      </c>
    </row>
    <row r="1876" spans="1:2" x14ac:dyDescent="0.2">
      <c r="A1876" t="s">
        <v>8219</v>
      </c>
      <c r="B1876">
        <v>251</v>
      </c>
    </row>
    <row r="1877" spans="1:2" x14ac:dyDescent="0.2">
      <c r="A1877" t="s">
        <v>8219</v>
      </c>
      <c r="B1877">
        <v>253</v>
      </c>
    </row>
    <row r="1878" spans="1:2" x14ac:dyDescent="0.2">
      <c r="A1878" t="s">
        <v>8219</v>
      </c>
      <c r="B1878">
        <v>253</v>
      </c>
    </row>
    <row r="1879" spans="1:2" x14ac:dyDescent="0.2">
      <c r="A1879" t="s">
        <v>8219</v>
      </c>
      <c r="B1879">
        <v>253</v>
      </c>
    </row>
    <row r="1880" spans="1:2" x14ac:dyDescent="0.2">
      <c r="A1880" t="s">
        <v>8219</v>
      </c>
      <c r="B1880">
        <v>255</v>
      </c>
    </row>
    <row r="1881" spans="1:2" x14ac:dyDescent="0.2">
      <c r="A1881" t="s">
        <v>8219</v>
      </c>
      <c r="B1881">
        <v>259</v>
      </c>
    </row>
    <row r="1882" spans="1:2" x14ac:dyDescent="0.2">
      <c r="A1882" t="s">
        <v>8219</v>
      </c>
      <c r="B1882">
        <v>263</v>
      </c>
    </row>
    <row r="1883" spans="1:2" x14ac:dyDescent="0.2">
      <c r="A1883" t="s">
        <v>8219</v>
      </c>
      <c r="B1883">
        <v>263</v>
      </c>
    </row>
    <row r="1884" spans="1:2" x14ac:dyDescent="0.2">
      <c r="A1884" t="s">
        <v>8219</v>
      </c>
      <c r="B1884">
        <v>263</v>
      </c>
    </row>
    <row r="1885" spans="1:2" x14ac:dyDescent="0.2">
      <c r="A1885" t="s">
        <v>8219</v>
      </c>
      <c r="B1885">
        <v>263</v>
      </c>
    </row>
    <row r="1886" spans="1:2" x14ac:dyDescent="0.2">
      <c r="A1886" t="s">
        <v>8219</v>
      </c>
      <c r="B1886">
        <v>263</v>
      </c>
    </row>
    <row r="1887" spans="1:2" x14ac:dyDescent="0.2">
      <c r="A1887" t="s">
        <v>8219</v>
      </c>
      <c r="B1887">
        <v>264</v>
      </c>
    </row>
    <row r="1888" spans="1:2" x14ac:dyDescent="0.2">
      <c r="A1888" t="s">
        <v>8219</v>
      </c>
      <c r="B1888">
        <v>265</v>
      </c>
    </row>
    <row r="1889" spans="1:2" x14ac:dyDescent="0.2">
      <c r="A1889" t="s">
        <v>8219</v>
      </c>
      <c r="B1889">
        <v>265</v>
      </c>
    </row>
    <row r="1890" spans="1:2" x14ac:dyDescent="0.2">
      <c r="A1890" t="s">
        <v>8219</v>
      </c>
      <c r="B1890">
        <v>266</v>
      </c>
    </row>
    <row r="1891" spans="1:2" x14ac:dyDescent="0.2">
      <c r="A1891" t="s">
        <v>8219</v>
      </c>
      <c r="B1891">
        <v>266</v>
      </c>
    </row>
    <row r="1892" spans="1:2" x14ac:dyDescent="0.2">
      <c r="A1892" t="s">
        <v>8219</v>
      </c>
      <c r="B1892">
        <v>267</v>
      </c>
    </row>
    <row r="1893" spans="1:2" x14ac:dyDescent="0.2">
      <c r="A1893" t="s">
        <v>8219</v>
      </c>
      <c r="B1893">
        <v>269</v>
      </c>
    </row>
    <row r="1894" spans="1:2" x14ac:dyDescent="0.2">
      <c r="A1894" t="s">
        <v>8219</v>
      </c>
      <c r="B1894">
        <v>269</v>
      </c>
    </row>
    <row r="1895" spans="1:2" x14ac:dyDescent="0.2">
      <c r="A1895" t="s">
        <v>8219</v>
      </c>
      <c r="B1895">
        <v>269</v>
      </c>
    </row>
    <row r="1896" spans="1:2" x14ac:dyDescent="0.2">
      <c r="A1896" t="s">
        <v>8219</v>
      </c>
      <c r="B1896">
        <v>270</v>
      </c>
    </row>
    <row r="1897" spans="1:2" x14ac:dyDescent="0.2">
      <c r="A1897" t="s">
        <v>8219</v>
      </c>
      <c r="B1897">
        <v>271</v>
      </c>
    </row>
    <row r="1898" spans="1:2" x14ac:dyDescent="0.2">
      <c r="A1898" t="s">
        <v>8219</v>
      </c>
      <c r="B1898">
        <v>271</v>
      </c>
    </row>
    <row r="1899" spans="1:2" x14ac:dyDescent="0.2">
      <c r="A1899" t="s">
        <v>8219</v>
      </c>
      <c r="B1899">
        <v>271</v>
      </c>
    </row>
    <row r="1900" spans="1:2" x14ac:dyDescent="0.2">
      <c r="A1900" t="s">
        <v>8219</v>
      </c>
      <c r="B1900">
        <v>271</v>
      </c>
    </row>
    <row r="1901" spans="1:2" x14ac:dyDescent="0.2">
      <c r="A1901" t="s">
        <v>8219</v>
      </c>
      <c r="B1901">
        <v>273</v>
      </c>
    </row>
    <row r="1902" spans="1:2" x14ac:dyDescent="0.2">
      <c r="A1902" t="s">
        <v>8219</v>
      </c>
      <c r="B1902">
        <v>274</v>
      </c>
    </row>
    <row r="1903" spans="1:2" x14ac:dyDescent="0.2">
      <c r="A1903" t="s">
        <v>8219</v>
      </c>
      <c r="B1903">
        <v>274</v>
      </c>
    </row>
    <row r="1904" spans="1:2" x14ac:dyDescent="0.2">
      <c r="A1904" t="s">
        <v>8219</v>
      </c>
      <c r="B1904">
        <v>274</v>
      </c>
    </row>
    <row r="1905" spans="1:2" x14ac:dyDescent="0.2">
      <c r="A1905" t="s">
        <v>8219</v>
      </c>
      <c r="B1905">
        <v>275</v>
      </c>
    </row>
    <row r="1906" spans="1:2" x14ac:dyDescent="0.2">
      <c r="A1906" t="s">
        <v>8219</v>
      </c>
      <c r="B1906">
        <v>276</v>
      </c>
    </row>
    <row r="1907" spans="1:2" x14ac:dyDescent="0.2">
      <c r="A1907" t="s">
        <v>8219</v>
      </c>
      <c r="B1907">
        <v>277</v>
      </c>
    </row>
    <row r="1908" spans="1:2" x14ac:dyDescent="0.2">
      <c r="A1908" t="s">
        <v>8219</v>
      </c>
      <c r="B1908">
        <v>278</v>
      </c>
    </row>
    <row r="1909" spans="1:2" x14ac:dyDescent="0.2">
      <c r="A1909" t="s">
        <v>8219</v>
      </c>
      <c r="B1909">
        <v>279</v>
      </c>
    </row>
    <row r="1910" spans="1:2" x14ac:dyDescent="0.2">
      <c r="A1910" t="s">
        <v>8219</v>
      </c>
      <c r="B1910">
        <v>280</v>
      </c>
    </row>
    <row r="1911" spans="1:2" x14ac:dyDescent="0.2">
      <c r="A1911" t="s">
        <v>8219</v>
      </c>
      <c r="B1911">
        <v>282</v>
      </c>
    </row>
    <row r="1912" spans="1:2" x14ac:dyDescent="0.2">
      <c r="A1912" t="s">
        <v>8219</v>
      </c>
      <c r="B1912">
        <v>283</v>
      </c>
    </row>
    <row r="1913" spans="1:2" x14ac:dyDescent="0.2">
      <c r="A1913" t="s">
        <v>8219</v>
      </c>
      <c r="B1913">
        <v>284</v>
      </c>
    </row>
    <row r="1914" spans="1:2" x14ac:dyDescent="0.2">
      <c r="A1914" t="s">
        <v>8219</v>
      </c>
      <c r="B1914">
        <v>284</v>
      </c>
    </row>
    <row r="1915" spans="1:2" x14ac:dyDescent="0.2">
      <c r="A1915" t="s">
        <v>8219</v>
      </c>
      <c r="B1915">
        <v>284</v>
      </c>
    </row>
    <row r="1916" spans="1:2" x14ac:dyDescent="0.2">
      <c r="A1916" t="s">
        <v>8219</v>
      </c>
      <c r="B1916">
        <v>285</v>
      </c>
    </row>
    <row r="1917" spans="1:2" x14ac:dyDescent="0.2">
      <c r="A1917" t="s">
        <v>8219</v>
      </c>
      <c r="B1917">
        <v>286</v>
      </c>
    </row>
    <row r="1918" spans="1:2" x14ac:dyDescent="0.2">
      <c r="A1918" t="s">
        <v>8219</v>
      </c>
      <c r="B1918">
        <v>286</v>
      </c>
    </row>
    <row r="1919" spans="1:2" x14ac:dyDescent="0.2">
      <c r="A1919" t="s">
        <v>8219</v>
      </c>
      <c r="B1919">
        <v>286</v>
      </c>
    </row>
    <row r="1920" spans="1:2" x14ac:dyDescent="0.2">
      <c r="A1920" t="s">
        <v>8219</v>
      </c>
      <c r="B1920">
        <v>287</v>
      </c>
    </row>
    <row r="1921" spans="1:2" x14ac:dyDescent="0.2">
      <c r="A1921" t="s">
        <v>8219</v>
      </c>
      <c r="B1921">
        <v>288</v>
      </c>
    </row>
    <row r="1922" spans="1:2" x14ac:dyDescent="0.2">
      <c r="A1922" t="s">
        <v>8219</v>
      </c>
      <c r="B1922">
        <v>288</v>
      </c>
    </row>
    <row r="1923" spans="1:2" x14ac:dyDescent="0.2">
      <c r="A1923" t="s">
        <v>8219</v>
      </c>
      <c r="B1923">
        <v>290</v>
      </c>
    </row>
    <row r="1924" spans="1:2" x14ac:dyDescent="0.2">
      <c r="A1924" t="s">
        <v>8219</v>
      </c>
      <c r="B1924">
        <v>290</v>
      </c>
    </row>
    <row r="1925" spans="1:2" x14ac:dyDescent="0.2">
      <c r="A1925" t="s">
        <v>8219</v>
      </c>
      <c r="B1925">
        <v>290</v>
      </c>
    </row>
    <row r="1926" spans="1:2" x14ac:dyDescent="0.2">
      <c r="A1926" t="s">
        <v>8219</v>
      </c>
      <c r="B1926">
        <v>293</v>
      </c>
    </row>
    <row r="1927" spans="1:2" x14ac:dyDescent="0.2">
      <c r="A1927" t="s">
        <v>8219</v>
      </c>
      <c r="B1927">
        <v>294</v>
      </c>
    </row>
    <row r="1928" spans="1:2" x14ac:dyDescent="0.2">
      <c r="A1928" t="s">
        <v>8219</v>
      </c>
      <c r="B1928">
        <v>294</v>
      </c>
    </row>
    <row r="1929" spans="1:2" x14ac:dyDescent="0.2">
      <c r="A1929" t="s">
        <v>8219</v>
      </c>
      <c r="B1929">
        <v>296</v>
      </c>
    </row>
    <row r="1930" spans="1:2" x14ac:dyDescent="0.2">
      <c r="A1930" t="s">
        <v>8219</v>
      </c>
      <c r="B1930">
        <v>298</v>
      </c>
    </row>
    <row r="1931" spans="1:2" x14ac:dyDescent="0.2">
      <c r="A1931" t="s">
        <v>8219</v>
      </c>
      <c r="B1931">
        <v>299</v>
      </c>
    </row>
    <row r="1932" spans="1:2" x14ac:dyDescent="0.2">
      <c r="A1932" t="s">
        <v>8219</v>
      </c>
      <c r="B1932">
        <v>301</v>
      </c>
    </row>
    <row r="1933" spans="1:2" x14ac:dyDescent="0.2">
      <c r="A1933" t="s">
        <v>8219</v>
      </c>
      <c r="B1933">
        <v>302</v>
      </c>
    </row>
    <row r="1934" spans="1:2" x14ac:dyDescent="0.2">
      <c r="A1934" t="s">
        <v>8219</v>
      </c>
      <c r="B1934">
        <v>302</v>
      </c>
    </row>
    <row r="1935" spans="1:2" x14ac:dyDescent="0.2">
      <c r="A1935" t="s">
        <v>8219</v>
      </c>
      <c r="B1935">
        <v>303</v>
      </c>
    </row>
    <row r="1936" spans="1:2" x14ac:dyDescent="0.2">
      <c r="A1936" t="s">
        <v>8219</v>
      </c>
      <c r="B1936">
        <v>303</v>
      </c>
    </row>
    <row r="1937" spans="1:2" x14ac:dyDescent="0.2">
      <c r="A1937" t="s">
        <v>8219</v>
      </c>
      <c r="B1937">
        <v>304</v>
      </c>
    </row>
    <row r="1938" spans="1:2" x14ac:dyDescent="0.2">
      <c r="A1938" t="s">
        <v>8219</v>
      </c>
      <c r="B1938">
        <v>305</v>
      </c>
    </row>
    <row r="1939" spans="1:2" x14ac:dyDescent="0.2">
      <c r="A1939" t="s">
        <v>8219</v>
      </c>
      <c r="B1939">
        <v>305</v>
      </c>
    </row>
    <row r="1940" spans="1:2" x14ac:dyDescent="0.2">
      <c r="A1940" t="s">
        <v>8219</v>
      </c>
      <c r="B1940">
        <v>306</v>
      </c>
    </row>
    <row r="1941" spans="1:2" x14ac:dyDescent="0.2">
      <c r="A1941" t="s">
        <v>8219</v>
      </c>
      <c r="B1941">
        <v>307</v>
      </c>
    </row>
    <row r="1942" spans="1:2" x14ac:dyDescent="0.2">
      <c r="A1942" t="s">
        <v>8219</v>
      </c>
      <c r="B1942">
        <v>308</v>
      </c>
    </row>
    <row r="1943" spans="1:2" x14ac:dyDescent="0.2">
      <c r="A1943" t="s">
        <v>8219</v>
      </c>
      <c r="B1943">
        <v>311</v>
      </c>
    </row>
    <row r="1944" spans="1:2" x14ac:dyDescent="0.2">
      <c r="A1944" t="s">
        <v>8219</v>
      </c>
      <c r="B1944">
        <v>314</v>
      </c>
    </row>
    <row r="1945" spans="1:2" x14ac:dyDescent="0.2">
      <c r="A1945" t="s">
        <v>8219</v>
      </c>
      <c r="B1945">
        <v>314</v>
      </c>
    </row>
    <row r="1946" spans="1:2" x14ac:dyDescent="0.2">
      <c r="A1946" t="s">
        <v>8219</v>
      </c>
      <c r="B1946">
        <v>315</v>
      </c>
    </row>
    <row r="1947" spans="1:2" x14ac:dyDescent="0.2">
      <c r="A1947" t="s">
        <v>8219</v>
      </c>
      <c r="B1947">
        <v>316</v>
      </c>
    </row>
    <row r="1948" spans="1:2" x14ac:dyDescent="0.2">
      <c r="A1948" t="s">
        <v>8219</v>
      </c>
      <c r="B1948">
        <v>320</v>
      </c>
    </row>
    <row r="1949" spans="1:2" x14ac:dyDescent="0.2">
      <c r="A1949" t="s">
        <v>8219</v>
      </c>
      <c r="B1949">
        <v>321</v>
      </c>
    </row>
    <row r="1950" spans="1:2" x14ac:dyDescent="0.2">
      <c r="A1950" t="s">
        <v>8219</v>
      </c>
      <c r="B1950">
        <v>321</v>
      </c>
    </row>
    <row r="1951" spans="1:2" x14ac:dyDescent="0.2">
      <c r="A1951" t="s">
        <v>8219</v>
      </c>
      <c r="B1951">
        <v>321</v>
      </c>
    </row>
    <row r="1952" spans="1:2" x14ac:dyDescent="0.2">
      <c r="A1952" t="s">
        <v>8219</v>
      </c>
      <c r="B1952">
        <v>322</v>
      </c>
    </row>
    <row r="1953" spans="1:2" x14ac:dyDescent="0.2">
      <c r="A1953" t="s">
        <v>8219</v>
      </c>
      <c r="B1953">
        <v>325</v>
      </c>
    </row>
    <row r="1954" spans="1:2" x14ac:dyDescent="0.2">
      <c r="A1954" t="s">
        <v>8219</v>
      </c>
      <c r="B1954">
        <v>325</v>
      </c>
    </row>
    <row r="1955" spans="1:2" x14ac:dyDescent="0.2">
      <c r="A1955" t="s">
        <v>8219</v>
      </c>
      <c r="B1955">
        <v>325</v>
      </c>
    </row>
    <row r="1956" spans="1:2" x14ac:dyDescent="0.2">
      <c r="A1956" t="s">
        <v>8219</v>
      </c>
      <c r="B1956">
        <v>328</v>
      </c>
    </row>
    <row r="1957" spans="1:2" x14ac:dyDescent="0.2">
      <c r="A1957" t="s">
        <v>8219</v>
      </c>
      <c r="B1957">
        <v>329</v>
      </c>
    </row>
    <row r="1958" spans="1:2" x14ac:dyDescent="0.2">
      <c r="A1958" t="s">
        <v>8219</v>
      </c>
      <c r="B1958">
        <v>329</v>
      </c>
    </row>
    <row r="1959" spans="1:2" x14ac:dyDescent="0.2">
      <c r="A1959" t="s">
        <v>8219</v>
      </c>
      <c r="B1959">
        <v>332</v>
      </c>
    </row>
    <row r="1960" spans="1:2" x14ac:dyDescent="0.2">
      <c r="A1960" t="s">
        <v>8219</v>
      </c>
      <c r="B1960">
        <v>335</v>
      </c>
    </row>
    <row r="1961" spans="1:2" x14ac:dyDescent="0.2">
      <c r="A1961" t="s">
        <v>8219</v>
      </c>
      <c r="B1961">
        <v>336</v>
      </c>
    </row>
    <row r="1962" spans="1:2" x14ac:dyDescent="0.2">
      <c r="A1962" t="s">
        <v>8219</v>
      </c>
      <c r="B1962">
        <v>336</v>
      </c>
    </row>
    <row r="1963" spans="1:2" x14ac:dyDescent="0.2">
      <c r="A1963" t="s">
        <v>8219</v>
      </c>
      <c r="B1963">
        <v>337</v>
      </c>
    </row>
    <row r="1964" spans="1:2" x14ac:dyDescent="0.2">
      <c r="A1964" t="s">
        <v>8219</v>
      </c>
      <c r="B1964">
        <v>337</v>
      </c>
    </row>
    <row r="1965" spans="1:2" x14ac:dyDescent="0.2">
      <c r="A1965" t="s">
        <v>8219</v>
      </c>
      <c r="B1965">
        <v>339</v>
      </c>
    </row>
    <row r="1966" spans="1:2" x14ac:dyDescent="0.2">
      <c r="A1966" t="s">
        <v>8219</v>
      </c>
      <c r="B1966">
        <v>340</v>
      </c>
    </row>
    <row r="1967" spans="1:2" x14ac:dyDescent="0.2">
      <c r="A1967" t="s">
        <v>8219</v>
      </c>
      <c r="B1967">
        <v>340</v>
      </c>
    </row>
    <row r="1968" spans="1:2" x14ac:dyDescent="0.2">
      <c r="A1968" t="s">
        <v>8219</v>
      </c>
      <c r="B1968">
        <v>340</v>
      </c>
    </row>
    <row r="1969" spans="1:2" x14ac:dyDescent="0.2">
      <c r="A1969" t="s">
        <v>8219</v>
      </c>
      <c r="B1969">
        <v>342</v>
      </c>
    </row>
    <row r="1970" spans="1:2" x14ac:dyDescent="0.2">
      <c r="A1970" t="s">
        <v>8219</v>
      </c>
      <c r="B1970">
        <v>343</v>
      </c>
    </row>
    <row r="1971" spans="1:2" x14ac:dyDescent="0.2">
      <c r="A1971" t="s">
        <v>8219</v>
      </c>
      <c r="B1971">
        <v>345</v>
      </c>
    </row>
    <row r="1972" spans="1:2" x14ac:dyDescent="0.2">
      <c r="A1972" t="s">
        <v>8219</v>
      </c>
      <c r="B1972">
        <v>348</v>
      </c>
    </row>
    <row r="1973" spans="1:2" x14ac:dyDescent="0.2">
      <c r="A1973" t="s">
        <v>8219</v>
      </c>
      <c r="B1973">
        <v>350</v>
      </c>
    </row>
    <row r="1974" spans="1:2" x14ac:dyDescent="0.2">
      <c r="A1974" t="s">
        <v>8219</v>
      </c>
      <c r="B1974">
        <v>351</v>
      </c>
    </row>
    <row r="1975" spans="1:2" x14ac:dyDescent="0.2">
      <c r="A1975" t="s">
        <v>8219</v>
      </c>
      <c r="B1975">
        <v>352</v>
      </c>
    </row>
    <row r="1976" spans="1:2" x14ac:dyDescent="0.2">
      <c r="A1976" t="s">
        <v>8219</v>
      </c>
      <c r="B1976">
        <v>353</v>
      </c>
    </row>
    <row r="1977" spans="1:2" x14ac:dyDescent="0.2">
      <c r="A1977" t="s">
        <v>8219</v>
      </c>
      <c r="B1977">
        <v>354</v>
      </c>
    </row>
    <row r="1978" spans="1:2" x14ac:dyDescent="0.2">
      <c r="A1978" t="s">
        <v>8219</v>
      </c>
      <c r="B1978">
        <v>354</v>
      </c>
    </row>
    <row r="1979" spans="1:2" x14ac:dyDescent="0.2">
      <c r="A1979" t="s">
        <v>8219</v>
      </c>
      <c r="B1979">
        <v>356</v>
      </c>
    </row>
    <row r="1980" spans="1:2" x14ac:dyDescent="0.2">
      <c r="A1980" t="s">
        <v>8219</v>
      </c>
      <c r="B1980">
        <v>361</v>
      </c>
    </row>
    <row r="1981" spans="1:2" x14ac:dyDescent="0.2">
      <c r="A1981" t="s">
        <v>8219</v>
      </c>
      <c r="B1981">
        <v>364</v>
      </c>
    </row>
    <row r="1982" spans="1:2" x14ac:dyDescent="0.2">
      <c r="A1982" t="s">
        <v>8219</v>
      </c>
      <c r="B1982">
        <v>365</v>
      </c>
    </row>
    <row r="1983" spans="1:2" x14ac:dyDescent="0.2">
      <c r="A1983" t="s">
        <v>8219</v>
      </c>
      <c r="B1983">
        <v>369</v>
      </c>
    </row>
    <row r="1984" spans="1:2" x14ac:dyDescent="0.2">
      <c r="A1984" t="s">
        <v>8219</v>
      </c>
      <c r="B1984">
        <v>369</v>
      </c>
    </row>
    <row r="1985" spans="1:2" x14ac:dyDescent="0.2">
      <c r="A1985" t="s">
        <v>8219</v>
      </c>
      <c r="B1985">
        <v>372</v>
      </c>
    </row>
    <row r="1986" spans="1:2" x14ac:dyDescent="0.2">
      <c r="A1986" t="s">
        <v>8219</v>
      </c>
      <c r="B1986">
        <v>375</v>
      </c>
    </row>
    <row r="1987" spans="1:2" x14ac:dyDescent="0.2">
      <c r="A1987" t="s">
        <v>8219</v>
      </c>
      <c r="B1987">
        <v>375</v>
      </c>
    </row>
    <row r="1988" spans="1:2" x14ac:dyDescent="0.2">
      <c r="A1988" t="s">
        <v>8219</v>
      </c>
      <c r="B1988">
        <v>376</v>
      </c>
    </row>
    <row r="1989" spans="1:2" x14ac:dyDescent="0.2">
      <c r="A1989" t="s">
        <v>8219</v>
      </c>
      <c r="B1989">
        <v>379</v>
      </c>
    </row>
    <row r="1990" spans="1:2" x14ac:dyDescent="0.2">
      <c r="A1990" t="s">
        <v>8219</v>
      </c>
      <c r="B1990">
        <v>379</v>
      </c>
    </row>
    <row r="1991" spans="1:2" x14ac:dyDescent="0.2">
      <c r="A1991" t="s">
        <v>8219</v>
      </c>
      <c r="B1991">
        <v>380</v>
      </c>
    </row>
    <row r="1992" spans="1:2" x14ac:dyDescent="0.2">
      <c r="A1992" t="s">
        <v>8219</v>
      </c>
      <c r="B1992">
        <v>383</v>
      </c>
    </row>
    <row r="1993" spans="1:2" x14ac:dyDescent="0.2">
      <c r="A1993" t="s">
        <v>8219</v>
      </c>
      <c r="B1993">
        <v>385</v>
      </c>
    </row>
    <row r="1994" spans="1:2" x14ac:dyDescent="0.2">
      <c r="A1994" t="s">
        <v>8219</v>
      </c>
      <c r="B1994">
        <v>388</v>
      </c>
    </row>
    <row r="1995" spans="1:2" x14ac:dyDescent="0.2">
      <c r="A1995" t="s">
        <v>8219</v>
      </c>
      <c r="B1995">
        <v>389</v>
      </c>
    </row>
    <row r="1996" spans="1:2" x14ac:dyDescent="0.2">
      <c r="A1996" t="s">
        <v>8219</v>
      </c>
      <c r="B1996">
        <v>391</v>
      </c>
    </row>
    <row r="1997" spans="1:2" x14ac:dyDescent="0.2">
      <c r="A1997" t="s">
        <v>8219</v>
      </c>
      <c r="B1997">
        <v>392</v>
      </c>
    </row>
    <row r="1998" spans="1:2" x14ac:dyDescent="0.2">
      <c r="A1998" t="s">
        <v>8219</v>
      </c>
      <c r="B1998">
        <v>392</v>
      </c>
    </row>
    <row r="1999" spans="1:2" x14ac:dyDescent="0.2">
      <c r="A1999" t="s">
        <v>8219</v>
      </c>
      <c r="B1999">
        <v>392</v>
      </c>
    </row>
    <row r="2000" spans="1:2" x14ac:dyDescent="0.2">
      <c r="A2000" t="s">
        <v>8219</v>
      </c>
      <c r="B2000">
        <v>394</v>
      </c>
    </row>
    <row r="2001" spans="1:2" x14ac:dyDescent="0.2">
      <c r="A2001" t="s">
        <v>8219</v>
      </c>
      <c r="B2001">
        <v>398</v>
      </c>
    </row>
    <row r="2002" spans="1:2" x14ac:dyDescent="0.2">
      <c r="A2002" t="s">
        <v>8219</v>
      </c>
      <c r="B2002">
        <v>398</v>
      </c>
    </row>
    <row r="2003" spans="1:2" x14ac:dyDescent="0.2">
      <c r="A2003" t="s">
        <v>8219</v>
      </c>
      <c r="B2003">
        <v>402</v>
      </c>
    </row>
    <row r="2004" spans="1:2" x14ac:dyDescent="0.2">
      <c r="A2004" t="s">
        <v>8219</v>
      </c>
      <c r="B2004">
        <v>403</v>
      </c>
    </row>
    <row r="2005" spans="1:2" x14ac:dyDescent="0.2">
      <c r="A2005" t="s">
        <v>8219</v>
      </c>
      <c r="B2005">
        <v>404</v>
      </c>
    </row>
    <row r="2006" spans="1:2" x14ac:dyDescent="0.2">
      <c r="A2006" t="s">
        <v>8219</v>
      </c>
      <c r="B2006">
        <v>404</v>
      </c>
    </row>
    <row r="2007" spans="1:2" x14ac:dyDescent="0.2">
      <c r="A2007" t="s">
        <v>8219</v>
      </c>
      <c r="B2007">
        <v>405</v>
      </c>
    </row>
    <row r="2008" spans="1:2" x14ac:dyDescent="0.2">
      <c r="A2008" t="s">
        <v>8219</v>
      </c>
      <c r="B2008">
        <v>405</v>
      </c>
    </row>
    <row r="2009" spans="1:2" x14ac:dyDescent="0.2">
      <c r="A2009" t="s">
        <v>8219</v>
      </c>
      <c r="B2009">
        <v>406</v>
      </c>
    </row>
    <row r="2010" spans="1:2" x14ac:dyDescent="0.2">
      <c r="A2010" t="s">
        <v>8219</v>
      </c>
      <c r="B2010">
        <v>410</v>
      </c>
    </row>
    <row r="2011" spans="1:2" x14ac:dyDescent="0.2">
      <c r="A2011" t="s">
        <v>8219</v>
      </c>
      <c r="B2011">
        <v>413</v>
      </c>
    </row>
    <row r="2012" spans="1:2" x14ac:dyDescent="0.2">
      <c r="A2012" t="s">
        <v>8219</v>
      </c>
      <c r="B2012">
        <v>415</v>
      </c>
    </row>
    <row r="2013" spans="1:2" x14ac:dyDescent="0.2">
      <c r="A2013" t="s">
        <v>8219</v>
      </c>
      <c r="B2013">
        <v>415</v>
      </c>
    </row>
    <row r="2014" spans="1:2" x14ac:dyDescent="0.2">
      <c r="A2014" t="s">
        <v>8219</v>
      </c>
      <c r="B2014">
        <v>424</v>
      </c>
    </row>
    <row r="2015" spans="1:2" x14ac:dyDescent="0.2">
      <c r="A2015" t="s">
        <v>8219</v>
      </c>
      <c r="B2015">
        <v>426</v>
      </c>
    </row>
    <row r="2016" spans="1:2" x14ac:dyDescent="0.2">
      <c r="A2016" t="s">
        <v>8219</v>
      </c>
      <c r="B2016">
        <v>426</v>
      </c>
    </row>
    <row r="2017" spans="1:2" x14ac:dyDescent="0.2">
      <c r="A2017" t="s">
        <v>8219</v>
      </c>
      <c r="B2017">
        <v>429</v>
      </c>
    </row>
    <row r="2018" spans="1:2" x14ac:dyDescent="0.2">
      <c r="A2018" t="s">
        <v>8219</v>
      </c>
      <c r="B2018">
        <v>433</v>
      </c>
    </row>
    <row r="2019" spans="1:2" x14ac:dyDescent="0.2">
      <c r="A2019" t="s">
        <v>8219</v>
      </c>
      <c r="B2019">
        <v>437</v>
      </c>
    </row>
    <row r="2020" spans="1:2" x14ac:dyDescent="0.2">
      <c r="A2020" t="s">
        <v>8219</v>
      </c>
      <c r="B2020">
        <v>438</v>
      </c>
    </row>
    <row r="2021" spans="1:2" x14ac:dyDescent="0.2">
      <c r="A2021" t="s">
        <v>8219</v>
      </c>
      <c r="B2021">
        <v>441</v>
      </c>
    </row>
    <row r="2022" spans="1:2" x14ac:dyDescent="0.2">
      <c r="A2022" t="s">
        <v>8219</v>
      </c>
      <c r="B2022">
        <v>443</v>
      </c>
    </row>
    <row r="2023" spans="1:2" x14ac:dyDescent="0.2">
      <c r="A2023" t="s">
        <v>8219</v>
      </c>
      <c r="B2023">
        <v>445</v>
      </c>
    </row>
    <row r="2024" spans="1:2" x14ac:dyDescent="0.2">
      <c r="A2024" t="s">
        <v>8219</v>
      </c>
      <c r="B2024">
        <v>447</v>
      </c>
    </row>
    <row r="2025" spans="1:2" x14ac:dyDescent="0.2">
      <c r="A2025" t="s">
        <v>8219</v>
      </c>
      <c r="B2025">
        <v>450</v>
      </c>
    </row>
    <row r="2026" spans="1:2" x14ac:dyDescent="0.2">
      <c r="A2026" t="s">
        <v>8219</v>
      </c>
      <c r="B2026">
        <v>452</v>
      </c>
    </row>
    <row r="2027" spans="1:2" x14ac:dyDescent="0.2">
      <c r="A2027" t="s">
        <v>8219</v>
      </c>
      <c r="B2027">
        <v>454</v>
      </c>
    </row>
    <row r="2028" spans="1:2" x14ac:dyDescent="0.2">
      <c r="A2028" t="s">
        <v>8219</v>
      </c>
      <c r="B2028">
        <v>455</v>
      </c>
    </row>
    <row r="2029" spans="1:2" x14ac:dyDescent="0.2">
      <c r="A2029" t="s">
        <v>8219</v>
      </c>
      <c r="B2029">
        <v>456</v>
      </c>
    </row>
    <row r="2030" spans="1:2" x14ac:dyDescent="0.2">
      <c r="A2030" t="s">
        <v>8219</v>
      </c>
      <c r="B2030">
        <v>465</v>
      </c>
    </row>
    <row r="2031" spans="1:2" x14ac:dyDescent="0.2">
      <c r="A2031" t="s">
        <v>8219</v>
      </c>
      <c r="B2031">
        <v>467</v>
      </c>
    </row>
    <row r="2032" spans="1:2" x14ac:dyDescent="0.2">
      <c r="A2032" t="s">
        <v>8219</v>
      </c>
      <c r="B2032">
        <v>470</v>
      </c>
    </row>
    <row r="2033" spans="1:2" x14ac:dyDescent="0.2">
      <c r="A2033" t="s">
        <v>8219</v>
      </c>
      <c r="B2033">
        <v>473</v>
      </c>
    </row>
    <row r="2034" spans="1:2" x14ac:dyDescent="0.2">
      <c r="A2034" t="s">
        <v>8219</v>
      </c>
      <c r="B2034">
        <v>478</v>
      </c>
    </row>
    <row r="2035" spans="1:2" x14ac:dyDescent="0.2">
      <c r="A2035" t="s">
        <v>8219</v>
      </c>
      <c r="B2035">
        <v>479</v>
      </c>
    </row>
    <row r="2036" spans="1:2" x14ac:dyDescent="0.2">
      <c r="A2036" t="s">
        <v>8219</v>
      </c>
      <c r="B2036">
        <v>480</v>
      </c>
    </row>
    <row r="2037" spans="1:2" x14ac:dyDescent="0.2">
      <c r="A2037" t="s">
        <v>8219</v>
      </c>
      <c r="B2037">
        <v>480</v>
      </c>
    </row>
    <row r="2038" spans="1:2" x14ac:dyDescent="0.2">
      <c r="A2038" t="s">
        <v>8219</v>
      </c>
      <c r="B2038">
        <v>489</v>
      </c>
    </row>
    <row r="2039" spans="1:2" x14ac:dyDescent="0.2">
      <c r="A2039" t="s">
        <v>8219</v>
      </c>
      <c r="B2039">
        <v>493</v>
      </c>
    </row>
    <row r="2040" spans="1:2" x14ac:dyDescent="0.2">
      <c r="A2040" t="s">
        <v>8219</v>
      </c>
      <c r="B2040">
        <v>493</v>
      </c>
    </row>
    <row r="2041" spans="1:2" x14ac:dyDescent="0.2">
      <c r="A2041" t="s">
        <v>8219</v>
      </c>
      <c r="B2041">
        <v>498</v>
      </c>
    </row>
    <row r="2042" spans="1:2" x14ac:dyDescent="0.2">
      <c r="A2042" t="s">
        <v>8219</v>
      </c>
      <c r="B2042">
        <v>498</v>
      </c>
    </row>
    <row r="2043" spans="1:2" x14ac:dyDescent="0.2">
      <c r="A2043" t="s">
        <v>8219</v>
      </c>
      <c r="B2043">
        <v>499</v>
      </c>
    </row>
    <row r="2044" spans="1:2" x14ac:dyDescent="0.2">
      <c r="A2044" t="s">
        <v>8219</v>
      </c>
      <c r="B2044">
        <v>508</v>
      </c>
    </row>
    <row r="2045" spans="1:2" x14ac:dyDescent="0.2">
      <c r="A2045" t="s">
        <v>8219</v>
      </c>
      <c r="B2045">
        <v>508</v>
      </c>
    </row>
    <row r="2046" spans="1:2" x14ac:dyDescent="0.2">
      <c r="A2046" t="s">
        <v>8219</v>
      </c>
      <c r="B2046">
        <v>508</v>
      </c>
    </row>
    <row r="2047" spans="1:2" x14ac:dyDescent="0.2">
      <c r="A2047" t="s">
        <v>8219</v>
      </c>
      <c r="B2047">
        <v>510</v>
      </c>
    </row>
    <row r="2048" spans="1:2" x14ac:dyDescent="0.2">
      <c r="A2048" t="s">
        <v>8219</v>
      </c>
      <c r="B2048">
        <v>512</v>
      </c>
    </row>
    <row r="2049" spans="1:2" x14ac:dyDescent="0.2">
      <c r="A2049" t="s">
        <v>8219</v>
      </c>
      <c r="B2049">
        <v>514</v>
      </c>
    </row>
    <row r="2050" spans="1:2" x14ac:dyDescent="0.2">
      <c r="A2050" t="s">
        <v>8219</v>
      </c>
      <c r="B2050">
        <v>524</v>
      </c>
    </row>
    <row r="2051" spans="1:2" x14ac:dyDescent="0.2">
      <c r="A2051" t="s">
        <v>8219</v>
      </c>
      <c r="B2051">
        <v>531</v>
      </c>
    </row>
    <row r="2052" spans="1:2" x14ac:dyDescent="0.2">
      <c r="A2052" t="s">
        <v>8219</v>
      </c>
      <c r="B2052">
        <v>537</v>
      </c>
    </row>
    <row r="2053" spans="1:2" x14ac:dyDescent="0.2">
      <c r="A2053" t="s">
        <v>8219</v>
      </c>
      <c r="B2053">
        <v>537</v>
      </c>
    </row>
    <row r="2054" spans="1:2" x14ac:dyDescent="0.2">
      <c r="A2054" t="s">
        <v>8219</v>
      </c>
      <c r="B2054">
        <v>539</v>
      </c>
    </row>
    <row r="2055" spans="1:2" x14ac:dyDescent="0.2">
      <c r="A2055" t="s">
        <v>8219</v>
      </c>
      <c r="B2055">
        <v>539</v>
      </c>
    </row>
    <row r="2056" spans="1:2" x14ac:dyDescent="0.2">
      <c r="A2056" t="s">
        <v>8219</v>
      </c>
      <c r="B2056">
        <v>541</v>
      </c>
    </row>
    <row r="2057" spans="1:2" x14ac:dyDescent="0.2">
      <c r="A2057" t="s">
        <v>8219</v>
      </c>
      <c r="B2057">
        <v>549</v>
      </c>
    </row>
    <row r="2058" spans="1:2" x14ac:dyDescent="0.2">
      <c r="A2058" t="s">
        <v>8219</v>
      </c>
      <c r="B2058">
        <v>551</v>
      </c>
    </row>
    <row r="2059" spans="1:2" x14ac:dyDescent="0.2">
      <c r="A2059" t="s">
        <v>8219</v>
      </c>
      <c r="B2059">
        <v>554</v>
      </c>
    </row>
    <row r="2060" spans="1:2" x14ac:dyDescent="0.2">
      <c r="A2060" t="s">
        <v>8219</v>
      </c>
      <c r="B2060">
        <v>555</v>
      </c>
    </row>
    <row r="2061" spans="1:2" x14ac:dyDescent="0.2">
      <c r="A2061" t="s">
        <v>8219</v>
      </c>
      <c r="B2061">
        <v>555</v>
      </c>
    </row>
    <row r="2062" spans="1:2" x14ac:dyDescent="0.2">
      <c r="A2062" t="s">
        <v>8219</v>
      </c>
      <c r="B2062">
        <v>557</v>
      </c>
    </row>
    <row r="2063" spans="1:2" x14ac:dyDescent="0.2">
      <c r="A2063" t="s">
        <v>8219</v>
      </c>
      <c r="B2063">
        <v>558</v>
      </c>
    </row>
    <row r="2064" spans="1:2" x14ac:dyDescent="0.2">
      <c r="A2064" t="s">
        <v>8219</v>
      </c>
      <c r="B2064">
        <v>560</v>
      </c>
    </row>
    <row r="2065" spans="1:2" x14ac:dyDescent="0.2">
      <c r="A2065" t="s">
        <v>8219</v>
      </c>
      <c r="B2065">
        <v>562</v>
      </c>
    </row>
    <row r="2066" spans="1:2" x14ac:dyDescent="0.2">
      <c r="A2066" t="s">
        <v>8219</v>
      </c>
      <c r="B2066">
        <v>563</v>
      </c>
    </row>
    <row r="2067" spans="1:2" x14ac:dyDescent="0.2">
      <c r="A2067" t="s">
        <v>8219</v>
      </c>
      <c r="B2067">
        <v>571</v>
      </c>
    </row>
    <row r="2068" spans="1:2" x14ac:dyDescent="0.2">
      <c r="A2068" t="s">
        <v>8219</v>
      </c>
      <c r="B2068">
        <v>574</v>
      </c>
    </row>
    <row r="2069" spans="1:2" x14ac:dyDescent="0.2">
      <c r="A2069" t="s">
        <v>8219</v>
      </c>
      <c r="B2069">
        <v>576</v>
      </c>
    </row>
    <row r="2070" spans="1:2" x14ac:dyDescent="0.2">
      <c r="A2070" t="s">
        <v>8219</v>
      </c>
      <c r="B2070">
        <v>577</v>
      </c>
    </row>
    <row r="2071" spans="1:2" x14ac:dyDescent="0.2">
      <c r="A2071" t="s">
        <v>8219</v>
      </c>
      <c r="B2071">
        <v>600</v>
      </c>
    </row>
    <row r="2072" spans="1:2" x14ac:dyDescent="0.2">
      <c r="A2072" t="s">
        <v>8219</v>
      </c>
      <c r="B2072">
        <v>607</v>
      </c>
    </row>
    <row r="2073" spans="1:2" x14ac:dyDescent="0.2">
      <c r="A2073" t="s">
        <v>8219</v>
      </c>
      <c r="B2073">
        <v>613</v>
      </c>
    </row>
    <row r="2074" spans="1:2" x14ac:dyDescent="0.2">
      <c r="A2074" t="s">
        <v>8219</v>
      </c>
      <c r="B2074">
        <v>614</v>
      </c>
    </row>
    <row r="2075" spans="1:2" x14ac:dyDescent="0.2">
      <c r="A2075" t="s">
        <v>8219</v>
      </c>
      <c r="B2075">
        <v>615</v>
      </c>
    </row>
    <row r="2076" spans="1:2" x14ac:dyDescent="0.2">
      <c r="A2076" t="s">
        <v>8219</v>
      </c>
      <c r="B2076">
        <v>621</v>
      </c>
    </row>
    <row r="2077" spans="1:2" x14ac:dyDescent="0.2">
      <c r="A2077" t="s">
        <v>8219</v>
      </c>
      <c r="B2077">
        <v>623</v>
      </c>
    </row>
    <row r="2078" spans="1:2" x14ac:dyDescent="0.2">
      <c r="A2078" t="s">
        <v>8219</v>
      </c>
      <c r="B2078">
        <v>625</v>
      </c>
    </row>
    <row r="2079" spans="1:2" x14ac:dyDescent="0.2">
      <c r="A2079" t="s">
        <v>8219</v>
      </c>
      <c r="B2079">
        <v>635</v>
      </c>
    </row>
    <row r="2080" spans="1:2" x14ac:dyDescent="0.2">
      <c r="A2080" t="s">
        <v>8219</v>
      </c>
      <c r="B2080">
        <v>644</v>
      </c>
    </row>
    <row r="2081" spans="1:2" x14ac:dyDescent="0.2">
      <c r="A2081" t="s">
        <v>8219</v>
      </c>
      <c r="B2081">
        <v>651</v>
      </c>
    </row>
    <row r="2082" spans="1:2" x14ac:dyDescent="0.2">
      <c r="A2082" t="s">
        <v>8219</v>
      </c>
      <c r="B2082">
        <v>660</v>
      </c>
    </row>
    <row r="2083" spans="1:2" x14ac:dyDescent="0.2">
      <c r="A2083" t="s">
        <v>8219</v>
      </c>
      <c r="B2083">
        <v>665</v>
      </c>
    </row>
    <row r="2084" spans="1:2" x14ac:dyDescent="0.2">
      <c r="A2084" t="s">
        <v>8219</v>
      </c>
      <c r="B2084">
        <v>666</v>
      </c>
    </row>
    <row r="2085" spans="1:2" x14ac:dyDescent="0.2">
      <c r="A2085" t="s">
        <v>8219</v>
      </c>
      <c r="B2085">
        <v>670</v>
      </c>
    </row>
    <row r="2086" spans="1:2" x14ac:dyDescent="0.2">
      <c r="A2086" t="s">
        <v>8219</v>
      </c>
      <c r="B2086">
        <v>676</v>
      </c>
    </row>
    <row r="2087" spans="1:2" x14ac:dyDescent="0.2">
      <c r="A2087" t="s">
        <v>8219</v>
      </c>
      <c r="B2087">
        <v>680</v>
      </c>
    </row>
    <row r="2088" spans="1:2" x14ac:dyDescent="0.2">
      <c r="A2088" t="s">
        <v>8219</v>
      </c>
      <c r="B2088">
        <v>680</v>
      </c>
    </row>
    <row r="2089" spans="1:2" x14ac:dyDescent="0.2">
      <c r="A2089" t="s">
        <v>8219</v>
      </c>
      <c r="B2089">
        <v>682</v>
      </c>
    </row>
    <row r="2090" spans="1:2" x14ac:dyDescent="0.2">
      <c r="A2090" t="s">
        <v>8219</v>
      </c>
      <c r="B2090">
        <v>682</v>
      </c>
    </row>
    <row r="2091" spans="1:2" x14ac:dyDescent="0.2">
      <c r="A2091" t="s">
        <v>8219</v>
      </c>
      <c r="B2091">
        <v>688</v>
      </c>
    </row>
    <row r="2092" spans="1:2" x14ac:dyDescent="0.2">
      <c r="A2092" t="s">
        <v>8219</v>
      </c>
      <c r="B2092">
        <v>701</v>
      </c>
    </row>
    <row r="2093" spans="1:2" x14ac:dyDescent="0.2">
      <c r="A2093" t="s">
        <v>8219</v>
      </c>
      <c r="B2093">
        <v>707</v>
      </c>
    </row>
    <row r="2094" spans="1:2" x14ac:dyDescent="0.2">
      <c r="A2094" t="s">
        <v>8219</v>
      </c>
      <c r="B2094">
        <v>711</v>
      </c>
    </row>
    <row r="2095" spans="1:2" x14ac:dyDescent="0.2">
      <c r="A2095" t="s">
        <v>8219</v>
      </c>
      <c r="B2095">
        <v>714</v>
      </c>
    </row>
    <row r="2096" spans="1:2" x14ac:dyDescent="0.2">
      <c r="A2096" t="s">
        <v>8219</v>
      </c>
      <c r="B2096">
        <v>721</v>
      </c>
    </row>
    <row r="2097" spans="1:2" x14ac:dyDescent="0.2">
      <c r="A2097" t="s">
        <v>8219</v>
      </c>
      <c r="B2097">
        <v>729</v>
      </c>
    </row>
    <row r="2098" spans="1:2" x14ac:dyDescent="0.2">
      <c r="A2098" t="s">
        <v>8219</v>
      </c>
      <c r="B2098">
        <v>736</v>
      </c>
    </row>
    <row r="2099" spans="1:2" x14ac:dyDescent="0.2">
      <c r="A2099" t="s">
        <v>8219</v>
      </c>
      <c r="B2099">
        <v>740</v>
      </c>
    </row>
    <row r="2100" spans="1:2" x14ac:dyDescent="0.2">
      <c r="A2100" t="s">
        <v>8219</v>
      </c>
      <c r="B2100">
        <v>742</v>
      </c>
    </row>
    <row r="2101" spans="1:2" x14ac:dyDescent="0.2">
      <c r="A2101" t="s">
        <v>8219</v>
      </c>
      <c r="B2101">
        <v>760</v>
      </c>
    </row>
    <row r="2102" spans="1:2" x14ac:dyDescent="0.2">
      <c r="A2102" t="s">
        <v>8219</v>
      </c>
      <c r="B2102">
        <v>813</v>
      </c>
    </row>
    <row r="2103" spans="1:2" x14ac:dyDescent="0.2">
      <c r="A2103" t="s">
        <v>8219</v>
      </c>
      <c r="B2103">
        <v>821</v>
      </c>
    </row>
    <row r="2104" spans="1:2" x14ac:dyDescent="0.2">
      <c r="A2104" t="s">
        <v>8219</v>
      </c>
      <c r="B2104">
        <v>827</v>
      </c>
    </row>
    <row r="2105" spans="1:2" x14ac:dyDescent="0.2">
      <c r="A2105" t="s">
        <v>8219</v>
      </c>
      <c r="B2105">
        <v>834</v>
      </c>
    </row>
    <row r="2106" spans="1:2" x14ac:dyDescent="0.2">
      <c r="A2106" t="s">
        <v>8219</v>
      </c>
      <c r="B2106">
        <v>848</v>
      </c>
    </row>
    <row r="2107" spans="1:2" x14ac:dyDescent="0.2">
      <c r="A2107" t="s">
        <v>8219</v>
      </c>
      <c r="B2107">
        <v>859</v>
      </c>
    </row>
    <row r="2108" spans="1:2" x14ac:dyDescent="0.2">
      <c r="A2108" t="s">
        <v>8219</v>
      </c>
      <c r="B2108">
        <v>874</v>
      </c>
    </row>
    <row r="2109" spans="1:2" x14ac:dyDescent="0.2">
      <c r="A2109" t="s">
        <v>8219</v>
      </c>
      <c r="B2109">
        <v>878</v>
      </c>
    </row>
    <row r="2110" spans="1:2" x14ac:dyDescent="0.2">
      <c r="A2110" t="s">
        <v>8219</v>
      </c>
      <c r="B2110">
        <v>885</v>
      </c>
    </row>
    <row r="2111" spans="1:2" x14ac:dyDescent="0.2">
      <c r="A2111" t="s">
        <v>8219</v>
      </c>
      <c r="B2111">
        <v>897</v>
      </c>
    </row>
    <row r="2112" spans="1:2" x14ac:dyDescent="0.2">
      <c r="A2112" t="s">
        <v>8219</v>
      </c>
      <c r="B2112">
        <v>902</v>
      </c>
    </row>
    <row r="2113" spans="1:2" x14ac:dyDescent="0.2">
      <c r="A2113" t="s">
        <v>8219</v>
      </c>
      <c r="B2113">
        <v>916</v>
      </c>
    </row>
    <row r="2114" spans="1:2" x14ac:dyDescent="0.2">
      <c r="A2114" t="s">
        <v>8219</v>
      </c>
      <c r="B2114">
        <v>930</v>
      </c>
    </row>
    <row r="2115" spans="1:2" x14ac:dyDescent="0.2">
      <c r="A2115" t="s">
        <v>8219</v>
      </c>
      <c r="B2115">
        <v>942</v>
      </c>
    </row>
    <row r="2116" spans="1:2" x14ac:dyDescent="0.2">
      <c r="A2116" t="s">
        <v>8219</v>
      </c>
      <c r="B2116">
        <v>943</v>
      </c>
    </row>
    <row r="2117" spans="1:2" x14ac:dyDescent="0.2">
      <c r="A2117" t="s">
        <v>8219</v>
      </c>
      <c r="B2117">
        <v>944</v>
      </c>
    </row>
    <row r="2118" spans="1:2" x14ac:dyDescent="0.2">
      <c r="A2118" t="s">
        <v>8219</v>
      </c>
      <c r="B2118">
        <v>951</v>
      </c>
    </row>
    <row r="2119" spans="1:2" x14ac:dyDescent="0.2">
      <c r="A2119" t="s">
        <v>8219</v>
      </c>
      <c r="B2119">
        <v>963</v>
      </c>
    </row>
    <row r="2120" spans="1:2" x14ac:dyDescent="0.2">
      <c r="A2120" t="s">
        <v>8219</v>
      </c>
      <c r="B2120">
        <v>964</v>
      </c>
    </row>
    <row r="2121" spans="1:2" x14ac:dyDescent="0.2">
      <c r="A2121" t="s">
        <v>8219</v>
      </c>
      <c r="B2121">
        <v>971</v>
      </c>
    </row>
    <row r="2122" spans="1:2" x14ac:dyDescent="0.2">
      <c r="A2122" t="s">
        <v>8219</v>
      </c>
      <c r="B2122">
        <v>983</v>
      </c>
    </row>
    <row r="2123" spans="1:2" x14ac:dyDescent="0.2">
      <c r="A2123" t="s">
        <v>8219</v>
      </c>
      <c r="B2123">
        <v>988</v>
      </c>
    </row>
    <row r="2124" spans="1:2" x14ac:dyDescent="0.2">
      <c r="A2124" t="s">
        <v>8219</v>
      </c>
      <c r="B2124">
        <v>1013</v>
      </c>
    </row>
    <row r="2125" spans="1:2" x14ac:dyDescent="0.2">
      <c r="A2125" t="s">
        <v>8219</v>
      </c>
      <c r="B2125">
        <v>1019</v>
      </c>
    </row>
    <row r="2126" spans="1:2" x14ac:dyDescent="0.2">
      <c r="A2126" t="s">
        <v>8219</v>
      </c>
      <c r="B2126">
        <v>1021</v>
      </c>
    </row>
    <row r="2127" spans="1:2" x14ac:dyDescent="0.2">
      <c r="A2127" t="s">
        <v>8219</v>
      </c>
      <c r="B2127">
        <v>1049</v>
      </c>
    </row>
    <row r="2128" spans="1:2" x14ac:dyDescent="0.2">
      <c r="A2128" t="s">
        <v>8219</v>
      </c>
      <c r="B2128">
        <v>1062</v>
      </c>
    </row>
    <row r="2129" spans="1:2" x14ac:dyDescent="0.2">
      <c r="A2129" t="s">
        <v>8219</v>
      </c>
      <c r="B2129">
        <v>1071</v>
      </c>
    </row>
    <row r="2130" spans="1:2" x14ac:dyDescent="0.2">
      <c r="A2130" t="s">
        <v>8219</v>
      </c>
      <c r="B2130">
        <v>1088</v>
      </c>
    </row>
    <row r="2131" spans="1:2" x14ac:dyDescent="0.2">
      <c r="A2131" t="s">
        <v>8219</v>
      </c>
      <c r="B2131">
        <v>1095</v>
      </c>
    </row>
    <row r="2132" spans="1:2" x14ac:dyDescent="0.2">
      <c r="A2132" t="s">
        <v>8219</v>
      </c>
      <c r="B2132">
        <v>1104</v>
      </c>
    </row>
    <row r="2133" spans="1:2" x14ac:dyDescent="0.2">
      <c r="A2133" t="s">
        <v>8219</v>
      </c>
      <c r="B2133">
        <v>1107</v>
      </c>
    </row>
    <row r="2134" spans="1:2" x14ac:dyDescent="0.2">
      <c r="A2134" t="s">
        <v>8219</v>
      </c>
      <c r="B2134">
        <v>1113</v>
      </c>
    </row>
    <row r="2135" spans="1:2" x14ac:dyDescent="0.2">
      <c r="A2135" t="s">
        <v>8219</v>
      </c>
      <c r="B2135">
        <v>1151</v>
      </c>
    </row>
    <row r="2136" spans="1:2" x14ac:dyDescent="0.2">
      <c r="A2136" t="s">
        <v>8219</v>
      </c>
      <c r="B2136">
        <v>1204</v>
      </c>
    </row>
    <row r="2137" spans="1:2" x14ac:dyDescent="0.2">
      <c r="A2137" t="s">
        <v>8219</v>
      </c>
      <c r="B2137">
        <v>1224</v>
      </c>
    </row>
    <row r="2138" spans="1:2" x14ac:dyDescent="0.2">
      <c r="A2138" t="s">
        <v>8219</v>
      </c>
      <c r="B2138">
        <v>1251</v>
      </c>
    </row>
    <row r="2139" spans="1:2" x14ac:dyDescent="0.2">
      <c r="A2139" t="s">
        <v>8219</v>
      </c>
      <c r="B2139">
        <v>1260</v>
      </c>
    </row>
    <row r="2140" spans="1:2" x14ac:dyDescent="0.2">
      <c r="A2140" t="s">
        <v>8219</v>
      </c>
      <c r="B2140">
        <v>1281</v>
      </c>
    </row>
    <row r="2141" spans="1:2" x14ac:dyDescent="0.2">
      <c r="A2141" t="s">
        <v>8219</v>
      </c>
      <c r="B2141">
        <v>1328</v>
      </c>
    </row>
    <row r="2142" spans="1:2" x14ac:dyDescent="0.2">
      <c r="A2142" t="s">
        <v>8219</v>
      </c>
      <c r="B2142">
        <v>1356</v>
      </c>
    </row>
    <row r="2143" spans="1:2" x14ac:dyDescent="0.2">
      <c r="A2143" t="s">
        <v>8219</v>
      </c>
      <c r="B2143">
        <v>1364</v>
      </c>
    </row>
    <row r="2144" spans="1:2" x14ac:dyDescent="0.2">
      <c r="A2144" t="s">
        <v>8219</v>
      </c>
      <c r="B2144">
        <v>1373</v>
      </c>
    </row>
    <row r="2145" spans="1:2" x14ac:dyDescent="0.2">
      <c r="A2145" t="s">
        <v>8219</v>
      </c>
      <c r="B2145">
        <v>1375</v>
      </c>
    </row>
    <row r="2146" spans="1:2" x14ac:dyDescent="0.2">
      <c r="A2146" t="s">
        <v>8219</v>
      </c>
      <c r="B2146">
        <v>1420</v>
      </c>
    </row>
    <row r="2147" spans="1:2" x14ac:dyDescent="0.2">
      <c r="A2147" t="s">
        <v>8219</v>
      </c>
      <c r="B2147">
        <v>1510</v>
      </c>
    </row>
    <row r="2148" spans="1:2" x14ac:dyDescent="0.2">
      <c r="A2148" t="s">
        <v>8219</v>
      </c>
      <c r="B2148">
        <v>1513</v>
      </c>
    </row>
    <row r="2149" spans="1:2" x14ac:dyDescent="0.2">
      <c r="A2149" t="s">
        <v>8219</v>
      </c>
      <c r="B2149">
        <v>1530</v>
      </c>
    </row>
    <row r="2150" spans="1:2" x14ac:dyDescent="0.2">
      <c r="A2150" t="s">
        <v>8219</v>
      </c>
      <c r="B2150">
        <v>1556</v>
      </c>
    </row>
    <row r="2151" spans="1:2" x14ac:dyDescent="0.2">
      <c r="A2151" t="s">
        <v>8219</v>
      </c>
      <c r="B2151">
        <v>1596</v>
      </c>
    </row>
    <row r="2152" spans="1:2" x14ac:dyDescent="0.2">
      <c r="A2152" t="s">
        <v>8219</v>
      </c>
      <c r="B2152">
        <v>1633</v>
      </c>
    </row>
    <row r="2153" spans="1:2" x14ac:dyDescent="0.2">
      <c r="A2153" t="s">
        <v>8219</v>
      </c>
      <c r="B2153">
        <v>1637</v>
      </c>
    </row>
    <row r="2154" spans="1:2" x14ac:dyDescent="0.2">
      <c r="A2154" t="s">
        <v>8219</v>
      </c>
      <c r="B2154">
        <v>1670</v>
      </c>
    </row>
    <row r="2155" spans="1:2" x14ac:dyDescent="0.2">
      <c r="A2155" t="s">
        <v>8219</v>
      </c>
      <c r="B2155">
        <v>1737</v>
      </c>
    </row>
    <row r="2156" spans="1:2" x14ac:dyDescent="0.2">
      <c r="A2156" t="s">
        <v>8219</v>
      </c>
      <c r="B2156">
        <v>1762</v>
      </c>
    </row>
    <row r="2157" spans="1:2" x14ac:dyDescent="0.2">
      <c r="A2157" t="s">
        <v>8219</v>
      </c>
      <c r="B2157">
        <v>1780</v>
      </c>
    </row>
    <row r="2158" spans="1:2" x14ac:dyDescent="0.2">
      <c r="A2158" t="s">
        <v>8219</v>
      </c>
      <c r="B2158">
        <v>1789</v>
      </c>
    </row>
    <row r="2159" spans="1:2" x14ac:dyDescent="0.2">
      <c r="A2159" t="s">
        <v>8219</v>
      </c>
      <c r="B2159">
        <v>1876</v>
      </c>
    </row>
    <row r="2160" spans="1:2" x14ac:dyDescent="0.2">
      <c r="A2160" t="s">
        <v>8219</v>
      </c>
      <c r="B2160">
        <v>1887</v>
      </c>
    </row>
    <row r="2161" spans="1:2" x14ac:dyDescent="0.2">
      <c r="A2161" t="s">
        <v>8219</v>
      </c>
      <c r="B2161">
        <v>1945</v>
      </c>
    </row>
    <row r="2162" spans="1:2" x14ac:dyDescent="0.2">
      <c r="A2162" t="s">
        <v>8219</v>
      </c>
      <c r="B2162">
        <v>1980</v>
      </c>
    </row>
    <row r="2163" spans="1:2" x14ac:dyDescent="0.2">
      <c r="A2163" t="s">
        <v>8219</v>
      </c>
      <c r="B2163">
        <v>2035</v>
      </c>
    </row>
    <row r="2164" spans="1:2" x14ac:dyDescent="0.2">
      <c r="A2164" t="s">
        <v>8219</v>
      </c>
      <c r="B2164">
        <v>2051</v>
      </c>
    </row>
    <row r="2165" spans="1:2" x14ac:dyDescent="0.2">
      <c r="A2165" t="s">
        <v>8219</v>
      </c>
      <c r="B2165">
        <v>2139</v>
      </c>
    </row>
    <row r="2166" spans="1:2" x14ac:dyDescent="0.2">
      <c r="A2166" t="s">
        <v>8219</v>
      </c>
      <c r="B2166">
        <v>2165</v>
      </c>
    </row>
    <row r="2167" spans="1:2" x14ac:dyDescent="0.2">
      <c r="A2167" t="s">
        <v>8219</v>
      </c>
      <c r="B2167">
        <v>2174</v>
      </c>
    </row>
    <row r="2168" spans="1:2" x14ac:dyDescent="0.2">
      <c r="A2168" t="s">
        <v>8219</v>
      </c>
      <c r="B2168">
        <v>2436</v>
      </c>
    </row>
    <row r="2169" spans="1:2" x14ac:dyDescent="0.2">
      <c r="A2169" t="s">
        <v>8219</v>
      </c>
      <c r="B2169">
        <v>2478</v>
      </c>
    </row>
    <row r="2170" spans="1:2" x14ac:dyDescent="0.2">
      <c r="A2170" t="s">
        <v>8219</v>
      </c>
      <c r="B2170">
        <v>2525</v>
      </c>
    </row>
    <row r="2171" spans="1:2" x14ac:dyDescent="0.2">
      <c r="A2171" t="s">
        <v>8219</v>
      </c>
      <c r="B2171">
        <v>2602</v>
      </c>
    </row>
    <row r="2172" spans="1:2" x14ac:dyDescent="0.2">
      <c r="A2172" t="s">
        <v>8219</v>
      </c>
      <c r="B2172">
        <v>3238</v>
      </c>
    </row>
    <row r="2173" spans="1:2" x14ac:dyDescent="0.2">
      <c r="A2173" t="s">
        <v>8219</v>
      </c>
      <c r="B2173">
        <v>3355</v>
      </c>
    </row>
    <row r="2174" spans="1:2" x14ac:dyDescent="0.2">
      <c r="A2174" t="s">
        <v>8219</v>
      </c>
      <c r="B2174">
        <v>3468</v>
      </c>
    </row>
    <row r="2175" spans="1:2" x14ac:dyDescent="0.2">
      <c r="A2175" t="s">
        <v>8219</v>
      </c>
      <c r="B2175">
        <v>3562</v>
      </c>
    </row>
    <row r="2176" spans="1:2" x14ac:dyDescent="0.2">
      <c r="A2176" t="s">
        <v>8219</v>
      </c>
      <c r="B2176">
        <v>3663</v>
      </c>
    </row>
    <row r="2177" spans="1:2" x14ac:dyDescent="0.2">
      <c r="A2177" t="s">
        <v>8219</v>
      </c>
      <c r="B2177">
        <v>3863</v>
      </c>
    </row>
    <row r="2178" spans="1:2" x14ac:dyDescent="0.2">
      <c r="A2178" t="s">
        <v>8219</v>
      </c>
      <c r="B2178">
        <v>4245</v>
      </c>
    </row>
    <row r="2179" spans="1:2" x14ac:dyDescent="0.2">
      <c r="A2179" t="s">
        <v>8219</v>
      </c>
      <c r="B2179">
        <v>4330</v>
      </c>
    </row>
    <row r="2180" spans="1:2" x14ac:dyDescent="0.2">
      <c r="A2180" t="s">
        <v>8219</v>
      </c>
      <c r="B2180">
        <v>4562</v>
      </c>
    </row>
    <row r="2181" spans="1:2" x14ac:dyDescent="0.2">
      <c r="A2181" t="s">
        <v>8219</v>
      </c>
      <c r="B2181">
        <v>4883</v>
      </c>
    </row>
    <row r="2182" spans="1:2" x14ac:dyDescent="0.2">
      <c r="A2182" t="s">
        <v>8219</v>
      </c>
      <c r="B2182">
        <v>5812</v>
      </c>
    </row>
    <row r="2183" spans="1:2" x14ac:dyDescent="0.2">
      <c r="A2183" t="s">
        <v>8219</v>
      </c>
      <c r="B2183">
        <v>8200</v>
      </c>
    </row>
    <row r="2184" spans="1:2" x14ac:dyDescent="0.2">
      <c r="A2184" t="s">
        <v>8219</v>
      </c>
      <c r="B2184">
        <v>8359</v>
      </c>
    </row>
    <row r="2185" spans="1:2" x14ac:dyDescent="0.2">
      <c r="A2185" t="s">
        <v>8219</v>
      </c>
      <c r="B2185">
        <v>20242</v>
      </c>
    </row>
    <row r="2186" spans="1:2" x14ac:dyDescent="0.2">
      <c r="A2186" t="s">
        <v>8219</v>
      </c>
      <c r="B2186">
        <v>26457</v>
      </c>
    </row>
  </sheetData>
  <sortState xmlns:xlrd2="http://schemas.microsoft.com/office/spreadsheetml/2017/richdata2" ref="D2:D2187">
    <sortCondition ref="D1:D2187"/>
  </sortState>
  <conditionalFormatting sqref="A2:A2186">
    <cfRule type="cellIs" dxfId="15" priority="14" operator="equal">
      <formula>"failed"</formula>
    </cfRule>
    <cfRule type="cellIs" dxfId="14" priority="15" operator="equal">
      <formula>"canceled"</formula>
    </cfRule>
    <cfRule type="cellIs" dxfId="13" priority="16" operator="equal">
      <formula>"successful"</formula>
    </cfRule>
  </conditionalFormatting>
  <conditionalFormatting sqref="A2:A2186">
    <cfRule type="cellIs" dxfId="12" priority="13" operator="equal">
      <formula>"live"</formula>
    </cfRule>
  </conditionalFormatting>
  <conditionalFormatting sqref="C2:C1531">
    <cfRule type="cellIs" dxfId="11" priority="10" operator="equal">
      <formula>"failed"</formula>
    </cfRule>
    <cfRule type="cellIs" dxfId="10" priority="11" operator="equal">
      <formula>"canceled"</formula>
    </cfRule>
    <cfRule type="cellIs" dxfId="9" priority="12" operator="equal">
      <formula>"successful"</formula>
    </cfRule>
  </conditionalFormatting>
  <conditionalFormatting sqref="C2:C1531">
    <cfRule type="cellIs" dxfId="8" priority="9" operator="equal">
      <formula>"live"</formula>
    </cfRule>
  </conditionalFormatting>
  <conditionalFormatting sqref="G2">
    <cfRule type="cellIs" dxfId="7" priority="6" operator="equal">
      <formula>"failed"</formula>
    </cfRule>
    <cfRule type="cellIs" dxfId="6" priority="7" operator="equal">
      <formula>"canceled"</formula>
    </cfRule>
    <cfRule type="cellIs" dxfId="5" priority="8" operator="equal">
      <formula>"successful"</formula>
    </cfRule>
  </conditionalFormatting>
  <conditionalFormatting sqref="G2">
    <cfRule type="cellIs" dxfId="4" priority="5" operator="equal">
      <formula>"live"</formula>
    </cfRule>
  </conditionalFormatting>
  <conditionalFormatting sqref="H2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</conditionalFormatting>
  <conditionalFormatting sqref="H2">
    <cfRule type="cellIs" dxfId="0" priority="1" operator="equal">
      <formula>"live"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Sheet4</vt:lpstr>
      <vt:lpstr>Sheet2</vt:lpstr>
      <vt:lpstr>Sheet3</vt:lpstr>
      <vt:lpstr>Bonus_1</vt:lpstr>
      <vt:lpstr>Bonus_Stat_Analy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2020-09-15T23:22:47Z</dcterms:modified>
</cp:coreProperties>
</file>