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USER\Desktop\Vephla\Task 25A\"/>
    </mc:Choice>
  </mc:AlternateContent>
  <xr:revisionPtr revIDLastSave="0" documentId="13_ncr:1_{2847C46B-5098-45D4-887A-5FEEB2C7623D}" xr6:coauthVersionLast="47" xr6:coauthVersionMax="47" xr10:uidLastSave="{00000000-0000-0000-0000-000000000000}"/>
  <bookViews>
    <workbookView xWindow="-108" yWindow="-108" windowWidth="23256" windowHeight="13176" tabRatio="801" firstSheet="1" activeTab="4" xr2:uid="{70E5A261-F9C5-44B2-9462-1490EEDBAF36}"/>
  </bookViews>
  <sheets>
    <sheet name="Data" sheetId="1" r:id="rId1"/>
    <sheet name="Cleaned Data" sheetId="2" r:id="rId2"/>
    <sheet name="Pre-Analysis Board " sheetId="12" r:id="rId3"/>
    <sheet name="In-Analysis Board" sheetId="7" r:id="rId4"/>
    <sheet name="Dashboard" sheetId="6" r:id="rId5"/>
    <sheet name="Post-Analysis Board" sheetId="8" r:id="rId6"/>
    <sheet name="Sheet5" sheetId="24" state="hidden" r:id="rId7"/>
    <sheet name="Hire and exit trend" sheetId="10" state="hidden" r:id="rId8"/>
    <sheet name="Departmental Staffing Level" sheetId="13" state="hidden" r:id="rId9"/>
    <sheet name="Bonus Allocation by Department" sheetId="14" state="hidden" r:id="rId10"/>
    <sheet name="Averae Tenure by Dept" sheetId="15" state="hidden" r:id="rId11"/>
    <sheet name="Age Group by Active Employ " sheetId="19" state="hidden" r:id="rId12"/>
    <sheet name="Average Tenure by Business unit" sheetId="22" state="hidden" r:id="rId13"/>
    <sheet name="Gender Staffing Percentage" sheetId="20" state="hidden" r:id="rId14"/>
  </sheets>
  <definedNames>
    <definedName name="Slicer_Status">#N/A</definedName>
  </definedNames>
  <calcPr calcId="181029"/>
  <pivotCaches>
    <pivotCache cacheId="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C5" i="22"/>
  <c r="B28" i="13"/>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2" i="2"/>
  <c r="B13" i="13"/>
</calcChain>
</file>

<file path=xl/sharedStrings.xml><?xml version="1.0" encoding="utf-8"?>
<sst xmlns="http://schemas.openxmlformats.org/spreadsheetml/2006/main" count="11928" uniqueCount="1578">
  <si>
    <t>EEID</t>
  </si>
  <si>
    <t>Full</t>
  </si>
  <si>
    <t>Gender</t>
  </si>
  <si>
    <t>Age</t>
  </si>
  <si>
    <t>Job</t>
  </si>
  <si>
    <t>Department</t>
  </si>
  <si>
    <t>Business</t>
  </si>
  <si>
    <t>Hire</t>
  </si>
  <si>
    <t>Exit</t>
  </si>
  <si>
    <t>Annual</t>
  </si>
  <si>
    <t>Bonus</t>
  </si>
  <si>
    <t>Status</t>
  </si>
  <si>
    <t>E01839</t>
  </si>
  <si>
    <t>Noah</t>
  </si>
  <si>
    <t>Female</t>
  </si>
  <si>
    <t>Auto Eng</t>
  </si>
  <si>
    <t>Engineering</t>
  </si>
  <si>
    <t>Corporate</t>
  </si>
  <si>
    <t>Inactive</t>
  </si>
  <si>
    <t>E04959</t>
  </si>
  <si>
    <t>Gabriella</t>
  </si>
  <si>
    <t>Male</t>
  </si>
  <si>
    <t xml:space="preserve"> Dev Eng</t>
  </si>
  <si>
    <t>Products</t>
  </si>
  <si>
    <t>Active</t>
  </si>
  <si>
    <t>E03047</t>
  </si>
  <si>
    <t>Alexander</t>
  </si>
  <si>
    <t>Sr. Acc Rep</t>
  </si>
  <si>
    <t>Sales</t>
  </si>
  <si>
    <t>E04458</t>
  </si>
  <si>
    <t>Emma</t>
  </si>
  <si>
    <t>Field Eng</t>
  </si>
  <si>
    <t>E02848</t>
  </si>
  <si>
    <t>Ezra</t>
  </si>
  <si>
    <t>R&amp;D</t>
  </si>
  <si>
    <t>E04332</t>
  </si>
  <si>
    <t>Asher</t>
  </si>
  <si>
    <t>E03438</t>
  </si>
  <si>
    <t>Riley</t>
  </si>
  <si>
    <t>E02769</t>
  </si>
  <si>
    <t>Caroline</t>
  </si>
  <si>
    <t>male</t>
  </si>
  <si>
    <t>Sr. Manger</t>
  </si>
  <si>
    <t>Finance</t>
  </si>
  <si>
    <t>E03277</t>
  </si>
  <si>
    <t>Victoria</t>
  </si>
  <si>
    <t>Marketing</t>
  </si>
  <si>
    <t>E02534</t>
  </si>
  <si>
    <t>Harper</t>
  </si>
  <si>
    <t>Accounting</t>
  </si>
  <si>
    <t>E03849</t>
  </si>
  <si>
    <t>Ethan</t>
  </si>
  <si>
    <t>Quality Eng</t>
  </si>
  <si>
    <t>Manufacturing</t>
  </si>
  <si>
    <t>E03807</t>
  </si>
  <si>
    <t>Leonardo</t>
  </si>
  <si>
    <t>E03223</t>
  </si>
  <si>
    <t>Ian</t>
  </si>
  <si>
    <t>IT Coord</t>
  </si>
  <si>
    <t>IT</t>
  </si>
  <si>
    <t>E02473</t>
  </si>
  <si>
    <t>Eli</t>
  </si>
  <si>
    <t>E03065</t>
  </si>
  <si>
    <t>Abigail</t>
  </si>
  <si>
    <t>E03563</t>
  </si>
  <si>
    <t>Avery</t>
  </si>
  <si>
    <t>Ops Eng</t>
  </si>
  <si>
    <t>E03227</t>
  </si>
  <si>
    <t>Leah</t>
  </si>
  <si>
    <t>E04969</t>
  </si>
  <si>
    <t>Henry</t>
  </si>
  <si>
    <t>E01706</t>
  </si>
  <si>
    <t>Anna</t>
  </si>
  <si>
    <t>E04109</t>
  </si>
  <si>
    <t>Emily</t>
  </si>
  <si>
    <t>E03994</t>
  </si>
  <si>
    <t>Santiago</t>
  </si>
  <si>
    <t>E00608</t>
  </si>
  <si>
    <t>Grayson</t>
  </si>
  <si>
    <t>E02259</t>
  </si>
  <si>
    <t>Jaxson</t>
  </si>
  <si>
    <t>Sr. Analyst</t>
  </si>
  <si>
    <t>E04369</t>
  </si>
  <si>
    <t>Thomas</t>
  </si>
  <si>
    <t>E04751</t>
  </si>
  <si>
    <t>Isabella</t>
  </si>
  <si>
    <t>E01684</t>
  </si>
  <si>
    <t>Dylan</t>
  </si>
  <si>
    <t>E00508</t>
  </si>
  <si>
    <t>Eleanor</t>
  </si>
  <si>
    <t>E02274</t>
  </si>
  <si>
    <t>Emery</t>
  </si>
  <si>
    <t>Net Admin</t>
  </si>
  <si>
    <t>E02453</t>
  </si>
  <si>
    <t>John</t>
  </si>
  <si>
    <t>E00956</t>
  </si>
  <si>
    <t>Ava</t>
  </si>
  <si>
    <t>E00126</t>
  </si>
  <si>
    <t>Natalia</t>
  </si>
  <si>
    <t>E04032</t>
  </si>
  <si>
    <t>Skylar</t>
  </si>
  <si>
    <t>E00716</t>
  </si>
  <si>
    <t>Christian</t>
  </si>
  <si>
    <t>E00699</t>
  </si>
  <si>
    <t>Penelope</t>
  </si>
  <si>
    <t>E00502</t>
  </si>
  <si>
    <t>Piper</t>
  </si>
  <si>
    <t>E04000</t>
  </si>
  <si>
    <t>Everly</t>
  </si>
  <si>
    <t>E02112</t>
  </si>
  <si>
    <t>Aurora</t>
  </si>
  <si>
    <t>E03824</t>
  </si>
  <si>
    <t>William</t>
  </si>
  <si>
    <t>E03906</t>
  </si>
  <si>
    <t>Jade</t>
  </si>
  <si>
    <t>E00436</t>
  </si>
  <si>
    <t>Isla</t>
  </si>
  <si>
    <t>E04798</t>
  </si>
  <si>
    <t>David</t>
  </si>
  <si>
    <t>E01249</t>
  </si>
  <si>
    <t>Miles</t>
  </si>
  <si>
    <t>E03349</t>
  </si>
  <si>
    <t>Mila</t>
  </si>
  <si>
    <t>E02966</t>
  </si>
  <si>
    <t>Benjamin</t>
  </si>
  <si>
    <t>E01499</t>
  </si>
  <si>
    <t>Samuel</t>
  </si>
  <si>
    <t>E00105</t>
  </si>
  <si>
    <t>Joseph</t>
  </si>
  <si>
    <t>E00665</t>
  </si>
  <si>
    <t>Jose</t>
  </si>
  <si>
    <t>E00791</t>
  </si>
  <si>
    <t>Parker</t>
  </si>
  <si>
    <t>E01540</t>
  </si>
  <si>
    <t>Everleigh</t>
  </si>
  <si>
    <t>E04474</t>
  </si>
  <si>
    <t>Lincoln</t>
  </si>
  <si>
    <t>E03417</t>
  </si>
  <si>
    <t>Willow</t>
  </si>
  <si>
    <t>E00254</t>
  </si>
  <si>
    <t>Jack</t>
  </si>
  <si>
    <t>E02166</t>
  </si>
  <si>
    <t>Genesis</t>
  </si>
  <si>
    <t>E00935</t>
  </si>
  <si>
    <t>Eliza</t>
  </si>
  <si>
    <t>E01525</t>
  </si>
  <si>
    <t>Gabriel</t>
  </si>
  <si>
    <t>E00386</t>
  </si>
  <si>
    <t>Amelia</t>
  </si>
  <si>
    <t>E00416</t>
  </si>
  <si>
    <t>Xavier</t>
  </si>
  <si>
    <t>E03383</t>
  </si>
  <si>
    <t>Matthew</t>
  </si>
  <si>
    <t>E01516</t>
  </si>
  <si>
    <t>Mia</t>
  </si>
  <si>
    <t>E01234</t>
  </si>
  <si>
    <t>Rylee</t>
  </si>
  <si>
    <t>E03440</t>
  </si>
  <si>
    <t>Zoe</t>
  </si>
  <si>
    <t>E00431</t>
  </si>
  <si>
    <t>Nolan</t>
  </si>
  <si>
    <t>E01258</t>
  </si>
  <si>
    <t>Nevaeh</t>
  </si>
  <si>
    <t>E00440</t>
  </si>
  <si>
    <t>Samantha</t>
  </si>
  <si>
    <t>E00595</t>
  </si>
  <si>
    <t>Madeline</t>
  </si>
  <si>
    <t>E00972</t>
  </si>
  <si>
    <t>Leilani</t>
  </si>
  <si>
    <t>E04562</t>
  </si>
  <si>
    <t>Connor</t>
  </si>
  <si>
    <t>E02802</t>
  </si>
  <si>
    <t>Ivy</t>
  </si>
  <si>
    <t>E01427</t>
  </si>
  <si>
    <t>Andrew</t>
  </si>
  <si>
    <t>E04568</t>
  </si>
  <si>
    <t>Ezekiel</t>
  </si>
  <si>
    <t>E04931</t>
  </si>
  <si>
    <t>Nova</t>
  </si>
  <si>
    <t>E00443</t>
  </si>
  <si>
    <t>Evelyn</t>
  </si>
  <si>
    <t>E03890</t>
  </si>
  <si>
    <t>Brooks</t>
  </si>
  <si>
    <t>E01194</t>
  </si>
  <si>
    <t>Scarlett</t>
  </si>
  <si>
    <t>E02875</t>
  </si>
  <si>
    <t>Cora</t>
  </si>
  <si>
    <t>Liam</t>
  </si>
  <si>
    <t>E03816</t>
  </si>
  <si>
    <t>Sophia</t>
  </si>
  <si>
    <t>E01261</t>
  </si>
  <si>
    <t>Athena</t>
  </si>
  <si>
    <t>E03612</t>
  </si>
  <si>
    <t>Greyson</t>
  </si>
  <si>
    <t>E01388</t>
  </si>
  <si>
    <t>Vivian</t>
  </si>
  <si>
    <t>E03875</t>
  </si>
  <si>
    <t>Elena</t>
  </si>
  <si>
    <t>E04413</t>
  </si>
  <si>
    <t>Mateo</t>
  </si>
  <si>
    <t>E00691</t>
  </si>
  <si>
    <t>Sophie</t>
  </si>
  <si>
    <t>Kennedy</t>
  </si>
  <si>
    <t>E04903</t>
  </si>
  <si>
    <t>Levi</t>
  </si>
  <si>
    <t>E04735</t>
  </si>
  <si>
    <t>Julian</t>
  </si>
  <si>
    <t>E02850</t>
  </si>
  <si>
    <t>Hannah</t>
  </si>
  <si>
    <t>E03583</t>
  </si>
  <si>
    <t>Anthony</t>
  </si>
  <si>
    <t>E02017</t>
  </si>
  <si>
    <t>Paisley</t>
  </si>
  <si>
    <t>E01642</t>
  </si>
  <si>
    <t>Silas</t>
  </si>
  <si>
    <t>E04379</t>
  </si>
  <si>
    <t>Colton</t>
  </si>
  <si>
    <t>E04131</t>
  </si>
  <si>
    <t>Elias</t>
  </si>
  <si>
    <t>E02872</t>
  </si>
  <si>
    <t>Lily</t>
  </si>
  <si>
    <t>E02331</t>
  </si>
  <si>
    <t>Jaxon</t>
  </si>
  <si>
    <t>E00417</t>
  </si>
  <si>
    <t>Elijah</t>
  </si>
  <si>
    <t>E04267</t>
  </si>
  <si>
    <t>Camila</t>
  </si>
  <si>
    <t>E03061</t>
  </si>
  <si>
    <t>Lucas</t>
  </si>
  <si>
    <t>E00013</t>
  </si>
  <si>
    <t>Hudson</t>
  </si>
  <si>
    <t>E04265</t>
  </si>
  <si>
    <t>Gianna</t>
  </si>
  <si>
    <t>E04769</t>
  </si>
  <si>
    <t>Jameson</t>
  </si>
  <si>
    <t>E03042</t>
  </si>
  <si>
    <t>Daniel</t>
  </si>
  <si>
    <t>E00527</t>
  </si>
  <si>
    <t>Mason</t>
  </si>
  <si>
    <t>E01095</t>
  </si>
  <si>
    <t>Nathan</t>
  </si>
  <si>
    <t>E03131</t>
  </si>
  <si>
    <t>Maria</t>
  </si>
  <si>
    <t>E01713</t>
  </si>
  <si>
    <t>Charlotte</t>
  </si>
  <si>
    <t>E00128</t>
  </si>
  <si>
    <t>Jeremiah</t>
  </si>
  <si>
    <t>Caleb</t>
  </si>
  <si>
    <t>E02464</t>
  </si>
  <si>
    <t>Carter</t>
  </si>
  <si>
    <t>E00306</t>
  </si>
  <si>
    <t>Ayla</t>
  </si>
  <si>
    <t>E03737</t>
  </si>
  <si>
    <t>Aubrey</t>
  </si>
  <si>
    <t>E02783</t>
  </si>
  <si>
    <t>Luna</t>
  </si>
  <si>
    <t>E02939</t>
  </si>
  <si>
    <t>Brooklyn</t>
  </si>
  <si>
    <t>E02706</t>
  </si>
  <si>
    <t>Hadley</t>
  </si>
  <si>
    <t>E00170</t>
  </si>
  <si>
    <t>Jonathan</t>
  </si>
  <si>
    <t>E01425</t>
  </si>
  <si>
    <t>Sarah</t>
  </si>
  <si>
    <t>E00130</t>
  </si>
  <si>
    <t>Ella</t>
  </si>
  <si>
    <t>E02094</t>
  </si>
  <si>
    <t>Jordan</t>
  </si>
  <si>
    <t>E03567</t>
  </si>
  <si>
    <t>Luca</t>
  </si>
  <si>
    <t>E04682</t>
  </si>
  <si>
    <t>Wesley</t>
  </si>
  <si>
    <t>E00957</t>
  </si>
  <si>
    <t>Hunter</t>
  </si>
  <si>
    <t>Sofia</t>
  </si>
  <si>
    <t>Lucy</t>
  </si>
  <si>
    <t>E00521</t>
  </si>
  <si>
    <t>Kai</t>
  </si>
  <si>
    <t>E03717</t>
  </si>
  <si>
    <t>Melody</t>
  </si>
  <si>
    <t>E01533</t>
  </si>
  <si>
    <t>James</t>
  </si>
  <si>
    <t>E04449</t>
  </si>
  <si>
    <t>Owen</t>
  </si>
  <si>
    <t>E02855</t>
  </si>
  <si>
    <t>Kinsley</t>
  </si>
  <si>
    <t>E00816</t>
  </si>
  <si>
    <t>Emilia</t>
  </si>
  <si>
    <t>E02283</t>
  </si>
  <si>
    <t>Eva</t>
  </si>
  <si>
    <t>E04888</t>
  </si>
  <si>
    <t>Luke</t>
  </si>
  <si>
    <t>E03907</t>
  </si>
  <si>
    <t>Charles</t>
  </si>
  <si>
    <t>Adam</t>
  </si>
  <si>
    <t>Cooper</t>
  </si>
  <si>
    <t>E01501</t>
  </si>
  <si>
    <t>Layla</t>
  </si>
  <si>
    <t>E01141</t>
  </si>
  <si>
    <t>Aria</t>
  </si>
  <si>
    <t>E02254</t>
  </si>
  <si>
    <t>Autumn</t>
  </si>
  <si>
    <t>E04504</t>
  </si>
  <si>
    <t>Axel</t>
  </si>
  <si>
    <t>E03394</t>
  </si>
  <si>
    <t>Cameron</t>
  </si>
  <si>
    <t>E02942</t>
  </si>
  <si>
    <t>Clara</t>
  </si>
  <si>
    <t>E04130</t>
  </si>
  <si>
    <t>Audrey</t>
  </si>
  <si>
    <t>Landon</t>
  </si>
  <si>
    <t>E00085</t>
  </si>
  <si>
    <t>Nora</t>
  </si>
  <si>
    <t>E03956</t>
  </si>
  <si>
    <t>Joshua</t>
  </si>
  <si>
    <t>E00672</t>
  </si>
  <si>
    <t>Logan</t>
  </si>
  <si>
    <t>E04618</t>
  </si>
  <si>
    <t>Christopher</t>
  </si>
  <si>
    <t>E03506</t>
  </si>
  <si>
    <t>Lillian</t>
  </si>
  <si>
    <t>E00568</t>
  </si>
  <si>
    <t>Julia</t>
  </si>
  <si>
    <t>E00535</t>
  </si>
  <si>
    <t>Hailey</t>
  </si>
  <si>
    <t>E04630</t>
  </si>
  <si>
    <t>Quinn</t>
  </si>
  <si>
    <t>E00874</t>
  </si>
  <si>
    <t>Dominic</t>
  </si>
  <si>
    <t>E01546</t>
  </si>
  <si>
    <t>Robert</t>
  </si>
  <si>
    <t>E00941</t>
  </si>
  <si>
    <t>Roman</t>
  </si>
  <si>
    <t>E03446</t>
  </si>
  <si>
    <t>Ellie</t>
  </si>
  <si>
    <t>E01361</t>
  </si>
  <si>
    <t>Violet</t>
  </si>
  <si>
    <t>E01631</t>
  </si>
  <si>
    <t>Isaac</t>
  </si>
  <si>
    <t>E03719</t>
  </si>
  <si>
    <t>Jayden</t>
  </si>
  <si>
    <t>E03269</t>
  </si>
  <si>
    <t>Aiden</t>
  </si>
  <si>
    <t>E01037</t>
  </si>
  <si>
    <t>Ruby</t>
  </si>
  <si>
    <t>E00671</t>
  </si>
  <si>
    <t>Leo</t>
  </si>
  <si>
    <t>E02216</t>
  </si>
  <si>
    <t>Allison</t>
  </si>
  <si>
    <t>E02803</t>
  </si>
  <si>
    <t>Jace</t>
  </si>
  <si>
    <t>E01584</t>
  </si>
  <si>
    <t>Jacob</t>
  </si>
  <si>
    <t>E02489</t>
  </si>
  <si>
    <t>Liliana</t>
  </si>
  <si>
    <t>female</t>
  </si>
  <si>
    <t>E03189</t>
  </si>
  <si>
    <t>Raelynn</t>
  </si>
  <si>
    <t>E03560</t>
  </si>
  <si>
    <t>Grace</t>
  </si>
  <si>
    <t>E00769</t>
  </si>
  <si>
    <t>Addison</t>
  </si>
  <si>
    <t>E02791</t>
  </si>
  <si>
    <t>Josephine</t>
  </si>
  <si>
    <t>E02333</t>
  </si>
  <si>
    <t>Maverick</t>
  </si>
  <si>
    <t>E01002</t>
  </si>
  <si>
    <t>Austin</t>
  </si>
  <si>
    <t>E03520</t>
  </si>
  <si>
    <t>Angel</t>
  </si>
  <si>
    <t>E00752</t>
  </si>
  <si>
    <t>Nicholas</t>
  </si>
  <si>
    <t>E00233</t>
  </si>
  <si>
    <t>Alice</t>
  </si>
  <si>
    <t>E02639</t>
  </si>
  <si>
    <t>Serenity</t>
  </si>
  <si>
    <t>E00697</t>
  </si>
  <si>
    <t>Madison</t>
  </si>
  <si>
    <t>E02183</t>
  </si>
  <si>
    <t>Maya</t>
  </si>
  <si>
    <t>E00715</t>
  </si>
  <si>
    <t>Olivia</t>
  </si>
  <si>
    <t>E04288</t>
  </si>
  <si>
    <t>Eloise</t>
  </si>
  <si>
    <t>E02421</t>
  </si>
  <si>
    <t>Lydia</t>
  </si>
  <si>
    <t>E00523</t>
  </si>
  <si>
    <t>Savannah</t>
  </si>
  <si>
    <t>E03615</t>
  </si>
  <si>
    <t>Natalie</t>
  </si>
  <si>
    <t>E02761</t>
  </si>
  <si>
    <t>Adeline</t>
  </si>
  <si>
    <t>E02121</t>
  </si>
  <si>
    <t>Eliana</t>
  </si>
  <si>
    <t>E01486</t>
  </si>
  <si>
    <t>Theodore</t>
  </si>
  <si>
    <t>E00725</t>
  </si>
  <si>
    <t>Bella</t>
  </si>
  <si>
    <t>E03027</t>
  </si>
  <si>
    <t>Everett</t>
  </si>
  <si>
    <t>E03689</t>
  </si>
  <si>
    <t>Madelyn</t>
  </si>
  <si>
    <t>E01986</t>
  </si>
  <si>
    <t>Adrian</t>
  </si>
  <si>
    <t>E01286</t>
  </si>
  <si>
    <t>Carson</t>
  </si>
  <si>
    <t>E01409</t>
  </si>
  <si>
    <t>Josiah</t>
  </si>
  <si>
    <t>E00626</t>
  </si>
  <si>
    <t>Claire</t>
  </si>
  <si>
    <t>E04342</t>
  </si>
  <si>
    <t>Peyton</t>
  </si>
  <si>
    <t>E03904</t>
  </si>
  <si>
    <t>Naomi</t>
  </si>
  <si>
    <t>E01291</t>
  </si>
  <si>
    <t>Lyla</t>
  </si>
  <si>
    <t>E00917</t>
  </si>
  <si>
    <t>Easton</t>
  </si>
  <si>
    <t>E01484</t>
  </si>
  <si>
    <t>Hazel</t>
  </si>
  <si>
    <t>E03864</t>
  </si>
  <si>
    <t>Ryan</t>
  </si>
  <si>
    <t>E00488</t>
  </si>
  <si>
    <t>Chloe</t>
  </si>
  <si>
    <t>E02227</t>
  </si>
  <si>
    <t>Kayden</t>
  </si>
  <si>
    <t>E04802</t>
  </si>
  <si>
    <t>Sebastian</t>
  </si>
  <si>
    <t>E01970</t>
  </si>
  <si>
    <t>Valentina</t>
  </si>
  <si>
    <t>E02813</t>
  </si>
  <si>
    <t>Aaron</t>
  </si>
  <si>
    <t>E02031</t>
  </si>
  <si>
    <t>Ariana</t>
  </si>
  <si>
    <t>E03252</t>
  </si>
  <si>
    <t>Jackson</t>
  </si>
  <si>
    <t>E04871</t>
  </si>
  <si>
    <t>Sadie</t>
  </si>
  <si>
    <t>E03547</t>
  </si>
  <si>
    <t>Aaliyah</t>
  </si>
  <si>
    <t>E04742</t>
  </si>
  <si>
    <t>Oliver</t>
  </si>
  <si>
    <t>E01070</t>
  </si>
  <si>
    <t>Davis</t>
  </si>
  <si>
    <t>E04359</t>
  </si>
  <si>
    <t>Dinh</t>
  </si>
  <si>
    <t>E03268</t>
  </si>
  <si>
    <t>Sanders</t>
  </si>
  <si>
    <t>E04035</t>
  </si>
  <si>
    <t>Vo</t>
  </si>
  <si>
    <t>E01221</t>
  </si>
  <si>
    <t>Gupta</t>
  </si>
  <si>
    <t>E00276</t>
  </si>
  <si>
    <t>Barnes</t>
  </si>
  <si>
    <t>E01687</t>
  </si>
  <si>
    <t>Martin</t>
  </si>
  <si>
    <t>E02844</t>
  </si>
  <si>
    <t>Bailey</t>
  </si>
  <si>
    <t>E01263</t>
  </si>
  <si>
    <t>Walker</t>
  </si>
  <si>
    <t>E00119</t>
  </si>
  <si>
    <t>Ali</t>
  </si>
  <si>
    <t>E03935</t>
  </si>
  <si>
    <t>Rogers</t>
  </si>
  <si>
    <t>E00742</t>
  </si>
  <si>
    <t>Jones</t>
  </si>
  <si>
    <t>E02810</t>
  </si>
  <si>
    <t>Ng</t>
  </si>
  <si>
    <t>E01860</t>
  </si>
  <si>
    <t>Yang</t>
  </si>
  <si>
    <t>E04890</t>
  </si>
  <si>
    <t>Xi</t>
  </si>
  <si>
    <t>E02285</t>
  </si>
  <si>
    <t>Powell</t>
  </si>
  <si>
    <t>E00842</t>
  </si>
  <si>
    <t>Silva</t>
  </si>
  <si>
    <t>E01271</t>
  </si>
  <si>
    <t>Dang</t>
  </si>
  <si>
    <t>E01921</t>
  </si>
  <si>
    <t>Alvarado</t>
  </si>
  <si>
    <t>E03664</t>
  </si>
  <si>
    <t>Rivera</t>
  </si>
  <si>
    <t>E00813</t>
  </si>
  <si>
    <t>Dixon</t>
  </si>
  <si>
    <t>E00870</t>
  </si>
  <si>
    <t>Her</t>
  </si>
  <si>
    <t>E04167</t>
  </si>
  <si>
    <t>Henderson</t>
  </si>
  <si>
    <t>E00245</t>
  </si>
  <si>
    <t>Mejia</t>
  </si>
  <si>
    <t>E00976</t>
  </si>
  <si>
    <t>Chin</t>
  </si>
  <si>
    <t>E04112</t>
  </si>
  <si>
    <t>Lu</t>
  </si>
  <si>
    <t>E01807</t>
  </si>
  <si>
    <t>Choi</t>
  </si>
  <si>
    <t>E04103</t>
  </si>
  <si>
    <t>Kumar</t>
  </si>
  <si>
    <t>E01412</t>
  </si>
  <si>
    <t>Guzman</t>
  </si>
  <si>
    <t>E04386</t>
  </si>
  <si>
    <t>Vu</t>
  </si>
  <si>
    <t>E01232</t>
  </si>
  <si>
    <t>Jenkins</t>
  </si>
  <si>
    <t>E04572</t>
  </si>
  <si>
    <t>Brown</t>
  </si>
  <si>
    <t>E02747</t>
  </si>
  <si>
    <t>Huang</t>
  </si>
  <si>
    <t>E01064</t>
  </si>
  <si>
    <t>Perry</t>
  </si>
  <si>
    <t>E00178</t>
  </si>
  <si>
    <t>Padilla</t>
  </si>
  <si>
    <t>E01091</t>
  </si>
  <si>
    <t>Pena</t>
  </si>
  <si>
    <t>Lam</t>
  </si>
  <si>
    <t>E01309</t>
  </si>
  <si>
    <t>Foster</t>
  </si>
  <si>
    <t>E02378</t>
  </si>
  <si>
    <t>Moore</t>
  </si>
  <si>
    <t>E04127</t>
  </si>
  <si>
    <t>Washington</t>
  </si>
  <si>
    <t>E02072</t>
  </si>
  <si>
    <t>Holmes</t>
  </si>
  <si>
    <t>E02555</t>
  </si>
  <si>
    <t>Rojas</t>
  </si>
  <si>
    <t>E00187</t>
  </si>
  <si>
    <t>Coleman</t>
  </si>
  <si>
    <t>Clark</t>
  </si>
  <si>
    <t>E02062</t>
  </si>
  <si>
    <t>Butler</t>
  </si>
  <si>
    <t>E00034</t>
  </si>
  <si>
    <t>Contreras</t>
  </si>
  <si>
    <t>E00273</t>
  </si>
  <si>
    <t>Yu</t>
  </si>
  <si>
    <t>Lewis</t>
  </si>
  <si>
    <t>E01403</t>
  </si>
  <si>
    <t>Do</t>
  </si>
  <si>
    <t>Chow</t>
  </si>
  <si>
    <t>E04136</t>
  </si>
  <si>
    <t>Ayala</t>
  </si>
  <si>
    <t>E02944</t>
  </si>
  <si>
    <t>Salazar</t>
  </si>
  <si>
    <t>E03300</t>
  </si>
  <si>
    <t>Carrillo</t>
  </si>
  <si>
    <t>E00078</t>
  </si>
  <si>
    <t>Richardson</t>
  </si>
  <si>
    <t>E00825</t>
  </si>
  <si>
    <t>Guerrero</t>
  </si>
  <si>
    <t>E04972</t>
  </si>
  <si>
    <t>Mehta</t>
  </si>
  <si>
    <t>E03941</t>
  </si>
  <si>
    <t>Espinoza</t>
  </si>
  <si>
    <t>E02148</t>
  </si>
  <si>
    <t>Chu</t>
  </si>
  <si>
    <t>E02252</t>
  </si>
  <si>
    <t>Hong</t>
  </si>
  <si>
    <t>E03096</t>
  </si>
  <si>
    <t>Moua</t>
  </si>
  <si>
    <t>E04800</t>
  </si>
  <si>
    <t>Morales</t>
  </si>
  <si>
    <t>E02838</t>
  </si>
  <si>
    <t>Soto</t>
  </si>
  <si>
    <t>E02980</t>
  </si>
  <si>
    <t>Ross</t>
  </si>
  <si>
    <t>E04477</t>
  </si>
  <si>
    <t>Fernandez</t>
  </si>
  <si>
    <t>E04348</t>
  </si>
  <si>
    <t>Hall</t>
  </si>
  <si>
    <t>E01638</t>
  </si>
  <si>
    <t>Mai</t>
  </si>
  <si>
    <t>E03419</t>
  </si>
  <si>
    <t>Cheng</t>
  </si>
  <si>
    <t>E04222</t>
  </si>
  <si>
    <t>Navarro</t>
  </si>
  <si>
    <t>E04126</t>
  </si>
  <si>
    <t>Hernandez</t>
  </si>
  <si>
    <t>E01896</t>
  </si>
  <si>
    <t>Huynh</t>
  </si>
  <si>
    <t>E03018</t>
  </si>
  <si>
    <t>Zheng</t>
  </si>
  <si>
    <t>E03325</t>
  </si>
  <si>
    <t>Chau</t>
  </si>
  <si>
    <t>E04037</t>
  </si>
  <si>
    <t>Romero</t>
  </si>
  <si>
    <t>E01902</t>
  </si>
  <si>
    <t>Bui</t>
  </si>
  <si>
    <t>E01466</t>
  </si>
  <si>
    <t>Adams</t>
  </si>
  <si>
    <t>E02038</t>
  </si>
  <si>
    <t>Shin</t>
  </si>
  <si>
    <t>E03474</t>
  </si>
  <si>
    <t>King</t>
  </si>
  <si>
    <t>E02744</t>
  </si>
  <si>
    <t>Simmons</t>
  </si>
  <si>
    <t>E00702</t>
  </si>
  <si>
    <t>Desai</t>
  </si>
  <si>
    <t>E03081</t>
  </si>
  <si>
    <t>Liu</t>
  </si>
  <si>
    <t>E01281</t>
  </si>
  <si>
    <t>Marquez</t>
  </si>
  <si>
    <t>E04029</t>
  </si>
  <si>
    <t>Rodriguez</t>
  </si>
  <si>
    <t>E01116</t>
  </si>
  <si>
    <t>Jung</t>
  </si>
  <si>
    <t>E01753</t>
  </si>
  <si>
    <t>Vang</t>
  </si>
  <si>
    <t>E04072</t>
  </si>
  <si>
    <t>Diaz</t>
  </si>
  <si>
    <t>Leung</t>
  </si>
  <si>
    <t>E04419</t>
  </si>
  <si>
    <t>Nelson</t>
  </si>
  <si>
    <t>E00467</t>
  </si>
  <si>
    <t>Lai</t>
  </si>
  <si>
    <t>E00365</t>
  </si>
  <si>
    <t>Reed</t>
  </si>
  <si>
    <t>Williams</t>
  </si>
  <si>
    <t>E03292</t>
  </si>
  <si>
    <t>Rahman</t>
  </si>
  <si>
    <t>E04779</t>
  </si>
  <si>
    <t>Mendez</t>
  </si>
  <si>
    <t>E00501</t>
  </si>
  <si>
    <t>Fong</t>
  </si>
  <si>
    <t>E01132</t>
  </si>
  <si>
    <t>Kang</t>
  </si>
  <si>
    <t>E00556</t>
  </si>
  <si>
    <t>Chavez</t>
  </si>
  <si>
    <t>E00311</t>
  </si>
  <si>
    <t>Thao</t>
  </si>
  <si>
    <t>E04567</t>
  </si>
  <si>
    <t>Bryant</t>
  </si>
  <si>
    <t>E04378</t>
  </si>
  <si>
    <t>Zhang</t>
  </si>
  <si>
    <t>E03251</t>
  </si>
  <si>
    <t>Ruiz</t>
  </si>
  <si>
    <t>E03167</t>
  </si>
  <si>
    <t>Hsu</t>
  </si>
  <si>
    <t>E03347</t>
  </si>
  <si>
    <t>Watson</t>
  </si>
  <si>
    <t>E03908</t>
  </si>
  <si>
    <t>Park</t>
  </si>
  <si>
    <t>E01351</t>
  </si>
  <si>
    <t>Doan</t>
  </si>
  <si>
    <t>E02681</t>
  </si>
  <si>
    <t>Sandoval</t>
  </si>
  <si>
    <t>Ly</t>
  </si>
  <si>
    <t>E00422</t>
  </si>
  <si>
    <t>Figueroa</t>
  </si>
  <si>
    <t>E00265</t>
  </si>
  <si>
    <t>Wong</t>
  </si>
  <si>
    <t>E04601</t>
  </si>
  <si>
    <t>Zhao</t>
  </si>
  <si>
    <t>E04816</t>
  </si>
  <si>
    <t>Garza</t>
  </si>
  <si>
    <t>E02147</t>
  </si>
  <si>
    <t>Griffin</t>
  </si>
  <si>
    <t>E02914</t>
  </si>
  <si>
    <t>Hill</t>
  </si>
  <si>
    <t>Yee</t>
  </si>
  <si>
    <t>E03972</t>
  </si>
  <si>
    <t>Cho</t>
  </si>
  <si>
    <t>E02189</t>
  </si>
  <si>
    <t>Wright</t>
  </si>
  <si>
    <t>E04290</t>
  </si>
  <si>
    <t>Reyes</t>
  </si>
  <si>
    <t>E03630</t>
  </si>
  <si>
    <t>White</t>
  </si>
  <si>
    <t>E00432</t>
  </si>
  <si>
    <t>Truong</t>
  </si>
  <si>
    <t>E03045</t>
  </si>
  <si>
    <t>Duong</t>
  </si>
  <si>
    <t>E01924</t>
  </si>
  <si>
    <t>Herrera</t>
  </si>
  <si>
    <t>E04877</t>
  </si>
  <si>
    <t>Gray</t>
  </si>
  <si>
    <t>E02770</t>
  </si>
  <si>
    <t>Sharma</t>
  </si>
  <si>
    <t>E04590</t>
  </si>
  <si>
    <t>Molina</t>
  </si>
  <si>
    <t>E01977</t>
  </si>
  <si>
    <t>Ortiz</t>
  </si>
  <si>
    <t>E01378</t>
  </si>
  <si>
    <t>Aguilar</t>
  </si>
  <si>
    <t>E04224</t>
  </si>
  <si>
    <t>Bell</t>
  </si>
  <si>
    <t>E03423</t>
  </si>
  <si>
    <t>Zhu</t>
  </si>
  <si>
    <t>Grant</t>
  </si>
  <si>
    <t>E00788</t>
  </si>
  <si>
    <t>Han</t>
  </si>
  <si>
    <t>E00207</t>
  </si>
  <si>
    <t>Vega</t>
  </si>
  <si>
    <t>E00834</t>
  </si>
  <si>
    <t>Johnson</t>
  </si>
  <si>
    <t>E04571</t>
  </si>
  <si>
    <t>Maldonado</t>
  </si>
  <si>
    <t>E02652</t>
  </si>
  <si>
    <t>Jiang</t>
  </si>
  <si>
    <t>E02693</t>
  </si>
  <si>
    <t>Mitchell</t>
  </si>
  <si>
    <t>E03359</t>
  </si>
  <si>
    <t>Torres</t>
  </si>
  <si>
    <t>E00399</t>
  </si>
  <si>
    <t>Edwards</t>
  </si>
  <si>
    <t>E02971</t>
  </si>
  <si>
    <t>Chan</t>
  </si>
  <si>
    <t>E03327</t>
  </si>
  <si>
    <t>Munoz</t>
  </si>
  <si>
    <t>E00900</t>
  </si>
  <si>
    <t>Daniels</t>
  </si>
  <si>
    <t>E00836</t>
  </si>
  <si>
    <t>Castro</t>
  </si>
  <si>
    <t>E03854</t>
  </si>
  <si>
    <t>Liang</t>
  </si>
  <si>
    <t>E04729</t>
  </si>
  <si>
    <t>Alvarez</t>
  </si>
  <si>
    <t>E00360</t>
  </si>
  <si>
    <t>Delgado</t>
  </si>
  <si>
    <t>E02284</t>
  </si>
  <si>
    <t>Evans</t>
  </si>
  <si>
    <t>E00181</t>
  </si>
  <si>
    <t>Li</t>
  </si>
  <si>
    <t>E04168</t>
  </si>
  <si>
    <t>Acosta</t>
  </si>
  <si>
    <t>E02861</t>
  </si>
  <si>
    <t>Smith</t>
  </si>
  <si>
    <t>E01357</t>
  </si>
  <si>
    <t>Robinson</t>
  </si>
  <si>
    <t>E04387</t>
  </si>
  <si>
    <t>Lopez</t>
  </si>
  <si>
    <t>E03090</t>
  </si>
  <si>
    <t>Owens</t>
  </si>
  <si>
    <t>E03591</t>
  </si>
  <si>
    <t>Cao</t>
  </si>
  <si>
    <t>E03328</t>
  </si>
  <si>
    <t>Garcia</t>
  </si>
  <si>
    <t>E04937</t>
  </si>
  <si>
    <t>Pham</t>
  </si>
  <si>
    <t>E00515</t>
  </si>
  <si>
    <t>He</t>
  </si>
  <si>
    <t>E01241</t>
  </si>
  <si>
    <t>Yi</t>
  </si>
  <si>
    <t>E03255</t>
  </si>
  <si>
    <t>Xiong</t>
  </si>
  <si>
    <t>E01711</t>
  </si>
  <si>
    <t>Baker</t>
  </si>
  <si>
    <t>E00500</t>
  </si>
  <si>
    <t>Martinez</t>
  </si>
  <si>
    <t>Chung</t>
  </si>
  <si>
    <t>E02728</t>
  </si>
  <si>
    <t>Jimenez</t>
  </si>
  <si>
    <t>E04749</t>
  </si>
  <si>
    <t>Tran</t>
  </si>
  <si>
    <t>E02023</t>
  </si>
  <si>
    <t>Luu</t>
  </si>
  <si>
    <t>E03166</t>
  </si>
  <si>
    <t>Ahmed</t>
  </si>
  <si>
    <t>E02599</t>
  </si>
  <si>
    <t>Patel</t>
  </si>
  <si>
    <t>E01014</t>
  </si>
  <si>
    <t>Patterson</t>
  </si>
  <si>
    <t>E04529</t>
  </si>
  <si>
    <t>Young</t>
  </si>
  <si>
    <t>Ho</t>
  </si>
  <si>
    <t>E00632</t>
  </si>
  <si>
    <t>Hoang</t>
  </si>
  <si>
    <t>E02108</t>
  </si>
  <si>
    <t>Medina</t>
  </si>
  <si>
    <t>E03802</t>
  </si>
  <si>
    <t>Vasquez</t>
  </si>
  <si>
    <t>E03685</t>
  </si>
  <si>
    <t>Wilson</t>
  </si>
  <si>
    <t>E01089</t>
  </si>
  <si>
    <t>Gomez</t>
  </si>
  <si>
    <t>E03988</t>
  </si>
  <si>
    <t>Gutierrez</t>
  </si>
  <si>
    <t>E00401</t>
  </si>
  <si>
    <t>Ramos</t>
  </si>
  <si>
    <t>E03429</t>
  </si>
  <si>
    <t>Gonzalez</t>
  </si>
  <si>
    <t>E02417</t>
  </si>
  <si>
    <t>Sun</t>
  </si>
  <si>
    <t>E00359</t>
  </si>
  <si>
    <t>Campos</t>
  </si>
  <si>
    <t>E02044</t>
  </si>
  <si>
    <t>Wu</t>
  </si>
  <si>
    <t>E01479</t>
  </si>
  <si>
    <t>Luong</t>
  </si>
  <si>
    <t>E04962</t>
  </si>
  <si>
    <t>Roberts</t>
  </si>
  <si>
    <t>Hu</t>
  </si>
  <si>
    <t>E03893</t>
  </si>
  <si>
    <t>Juarez</t>
  </si>
  <si>
    <t>E00553</t>
  </si>
  <si>
    <t>Ngo</t>
  </si>
  <si>
    <t>E03540</t>
  </si>
  <si>
    <t>Vazquez</t>
  </si>
  <si>
    <t>Ford</t>
  </si>
  <si>
    <t>Shah</t>
  </si>
  <si>
    <t>E04194</t>
  </si>
  <si>
    <t>Chang</t>
  </si>
  <si>
    <t>Phan</t>
  </si>
  <si>
    <t>E01762</t>
  </si>
  <si>
    <t>Tan</t>
  </si>
  <si>
    <t>E02632</t>
  </si>
  <si>
    <t>Yoon</t>
  </si>
  <si>
    <t>E04226</t>
  </si>
  <si>
    <t>Lim</t>
  </si>
  <si>
    <t>E04101</t>
  </si>
  <si>
    <t>Harris</t>
  </si>
  <si>
    <t>E01981</t>
  </si>
  <si>
    <t>Banks</t>
  </si>
  <si>
    <t>Flores</t>
  </si>
  <si>
    <t>E01238</t>
  </si>
  <si>
    <t>Woods</t>
  </si>
  <si>
    <t>E01118</t>
  </si>
  <si>
    <t>Khan</t>
  </si>
  <si>
    <t>E04041</t>
  </si>
  <si>
    <t>Taylor</t>
  </si>
  <si>
    <t>E04308</t>
  </si>
  <si>
    <t>Hwang</t>
  </si>
  <si>
    <t>E01052</t>
  </si>
  <si>
    <t>Lau</t>
  </si>
  <si>
    <t>E04165</t>
  </si>
  <si>
    <t>Stewart</t>
  </si>
  <si>
    <t>E02295</t>
  </si>
  <si>
    <t>Thompson</t>
  </si>
  <si>
    <t>E04546</t>
  </si>
  <si>
    <t>Miller</t>
  </si>
  <si>
    <t>E04217</t>
  </si>
  <si>
    <t>Dominguez</t>
  </si>
  <si>
    <t>E00650</t>
  </si>
  <si>
    <t>Lee</t>
  </si>
  <si>
    <t>E00344</t>
  </si>
  <si>
    <t>Nunez</t>
  </si>
  <si>
    <t>E04645</t>
  </si>
  <si>
    <t>Lin</t>
  </si>
  <si>
    <t>E03880</t>
  </si>
  <si>
    <t>Chen</t>
  </si>
  <si>
    <t>E02730</t>
  </si>
  <si>
    <t>Nguyen</t>
  </si>
  <si>
    <t>E04517</t>
  </si>
  <si>
    <t>Sanchez</t>
  </si>
  <si>
    <t>E00965</t>
  </si>
  <si>
    <t>Morris</t>
  </si>
  <si>
    <t>E04639</t>
  </si>
  <si>
    <t>Cruz</t>
  </si>
  <si>
    <t>E00465</t>
  </si>
  <si>
    <t>Collins</t>
  </si>
  <si>
    <t>E03058</t>
  </si>
  <si>
    <t>Howard</t>
  </si>
  <si>
    <t>E02337</t>
  </si>
  <si>
    <t>Song</t>
  </si>
  <si>
    <t>E04927</t>
  </si>
  <si>
    <t>Lo</t>
  </si>
  <si>
    <t>E03799</t>
  </si>
  <si>
    <t>Turner</t>
  </si>
  <si>
    <t>E04538</t>
  </si>
  <si>
    <t>Ma</t>
  </si>
  <si>
    <t>E02633</t>
  </si>
  <si>
    <t>Le</t>
  </si>
  <si>
    <t>E02965</t>
  </si>
  <si>
    <t>Castillo</t>
  </si>
  <si>
    <t>E04345</t>
  </si>
  <si>
    <t>Estrada</t>
  </si>
  <si>
    <t>E02895</t>
  </si>
  <si>
    <t>Cortez</t>
  </si>
  <si>
    <t>Ha</t>
  </si>
  <si>
    <t>E00758</t>
  </si>
  <si>
    <t>Scott</t>
  </si>
  <si>
    <t>E03750</t>
  </si>
  <si>
    <t>Kaur</t>
  </si>
  <si>
    <t>E00144</t>
  </si>
  <si>
    <t>Gonzales</t>
  </si>
  <si>
    <t>E02943</t>
  </si>
  <si>
    <t>Valdez</t>
  </si>
  <si>
    <t>E03901</t>
  </si>
  <si>
    <t>Singh</t>
  </si>
  <si>
    <t>E03461</t>
  </si>
  <si>
    <t>Ortega</t>
  </si>
  <si>
    <t>E03490</t>
  </si>
  <si>
    <t>Trinh</t>
  </si>
  <si>
    <t>E04466</t>
  </si>
  <si>
    <t>Allen</t>
  </si>
  <si>
    <t>E03226</t>
  </si>
  <si>
    <t>Avila</t>
  </si>
  <si>
    <t>E04607</t>
  </si>
  <si>
    <t>Vargas</t>
  </si>
  <si>
    <t>E02678</t>
  </si>
  <si>
    <t>Tang</t>
  </si>
  <si>
    <t>E02190</t>
  </si>
  <si>
    <t>Santos</t>
  </si>
  <si>
    <t>E00747</t>
  </si>
  <si>
    <t>Ramirez</t>
  </si>
  <si>
    <t>E00268</t>
  </si>
  <si>
    <t>Zhou</t>
  </si>
  <si>
    <t>E01416</t>
  </si>
  <si>
    <t>Kim</t>
  </si>
  <si>
    <t>E01524</t>
  </si>
  <si>
    <t>Perez</t>
  </si>
  <si>
    <t>Oh</t>
  </si>
  <si>
    <t>E02801</t>
  </si>
  <si>
    <t>Moreno</t>
  </si>
  <si>
    <t>E04155</t>
  </si>
  <si>
    <t>Campbell</t>
  </si>
  <si>
    <t>E01952</t>
  </si>
  <si>
    <t>Phillips</t>
  </si>
  <si>
    <t>E00116</t>
  </si>
  <si>
    <t>Mendoza</t>
  </si>
  <si>
    <t>E04811</t>
  </si>
  <si>
    <t>Green</t>
  </si>
  <si>
    <t>E00624</t>
  </si>
  <si>
    <t>Rios</t>
  </si>
  <si>
    <t>E03404</t>
  </si>
  <si>
    <t>Wyatt</t>
  </si>
  <si>
    <t>E01845</t>
  </si>
  <si>
    <t>Zoey</t>
  </si>
  <si>
    <t>E04784</t>
  </si>
  <si>
    <t>Elizabeth</t>
  </si>
  <si>
    <t>E00145</t>
  </si>
  <si>
    <t>Florence</t>
  </si>
  <si>
    <t>E00218</t>
  </si>
  <si>
    <t>Denise</t>
  </si>
  <si>
    <t>E02185</t>
  </si>
  <si>
    <t>Zavier</t>
  </si>
  <si>
    <t>Kinslee</t>
  </si>
  <si>
    <t>Peter</t>
  </si>
  <si>
    <t>E00784</t>
  </si>
  <si>
    <t>Isabelle</t>
  </si>
  <si>
    <t>E04925</t>
  </si>
  <si>
    <t>Ricky</t>
  </si>
  <si>
    <t>E04448</t>
  </si>
  <si>
    <t>Brooke</t>
  </si>
  <si>
    <t>E04817</t>
  </si>
  <si>
    <t>Nikolai</t>
  </si>
  <si>
    <t>E00325</t>
  </si>
  <si>
    <t>Frances</t>
  </si>
  <si>
    <t>E00403</t>
  </si>
  <si>
    <t>Hassan</t>
  </si>
  <si>
    <t>Adaline</t>
  </si>
  <si>
    <t>E04358</t>
  </si>
  <si>
    <t>Kingsley</t>
  </si>
  <si>
    <t>E04662</t>
  </si>
  <si>
    <t>Astrid</t>
  </si>
  <si>
    <t>E01496</t>
  </si>
  <si>
    <t>Valentino</t>
  </si>
  <si>
    <t>E01870</t>
  </si>
  <si>
    <t>Alberto</t>
  </si>
  <si>
    <t>E03971</t>
  </si>
  <si>
    <t>Trey</t>
  </si>
  <si>
    <t>E03616</t>
  </si>
  <si>
    <t>Kaylani</t>
  </si>
  <si>
    <t>E00153</t>
  </si>
  <si>
    <t>Devin</t>
  </si>
  <si>
    <t>E02313</t>
  </si>
  <si>
    <t>Helena</t>
  </si>
  <si>
    <t>E02960</t>
  </si>
  <si>
    <t>Brycen</t>
  </si>
  <si>
    <t>E00096</t>
  </si>
  <si>
    <t>Averie</t>
  </si>
  <si>
    <t>E02140</t>
  </si>
  <si>
    <t>Colter</t>
  </si>
  <si>
    <t>E00826</t>
  </si>
  <si>
    <t>Martha</t>
  </si>
  <si>
    <t>E03881</t>
  </si>
  <si>
    <t>Zyair</t>
  </si>
  <si>
    <t>E02604</t>
  </si>
  <si>
    <t>Angelina</t>
  </si>
  <si>
    <t>E02613</t>
  </si>
  <si>
    <t>Elaine</t>
  </si>
  <si>
    <t>E00864</t>
  </si>
  <si>
    <t>Samson</t>
  </si>
  <si>
    <t>E01760</t>
  </si>
  <si>
    <t>Noor</t>
  </si>
  <si>
    <t>Jacoby</t>
  </si>
  <si>
    <t>E01262</t>
  </si>
  <si>
    <t>Selena</t>
  </si>
  <si>
    <t>E01075</t>
  </si>
  <si>
    <t>Harley</t>
  </si>
  <si>
    <t>E00364</t>
  </si>
  <si>
    <t>Casen</t>
  </si>
  <si>
    <t>E04108</t>
  </si>
  <si>
    <t>Miranda</t>
  </si>
  <si>
    <t>E02917</t>
  </si>
  <si>
    <t>Aldo</t>
  </si>
  <si>
    <t>E03720</t>
  </si>
  <si>
    <t>Camilla</t>
  </si>
  <si>
    <t>E03393</t>
  </si>
  <si>
    <t>Zahir</t>
  </si>
  <si>
    <t>E02977</t>
  </si>
  <si>
    <t>Zane</t>
  </si>
  <si>
    <t>E03371</t>
  </si>
  <si>
    <t>Melissa</t>
  </si>
  <si>
    <t>E02531</t>
  </si>
  <si>
    <t>Vienna</t>
  </si>
  <si>
    <t>Raymond</t>
  </si>
  <si>
    <t>E02468</t>
  </si>
  <si>
    <t>Bruce</t>
  </si>
  <si>
    <t>Angelica</t>
  </si>
  <si>
    <t>E03697</t>
  </si>
  <si>
    <t>Rayden</t>
  </si>
  <si>
    <t>E00593</t>
  </si>
  <si>
    <t>Vera</t>
  </si>
  <si>
    <t>E01103</t>
  </si>
  <si>
    <t>Artemis</t>
  </si>
  <si>
    <t>E03889</t>
  </si>
  <si>
    <t>Saul</t>
  </si>
  <si>
    <t>E01958</t>
  </si>
  <si>
    <t>Kori</t>
  </si>
  <si>
    <t>Pearl</t>
  </si>
  <si>
    <t>E01167</t>
  </si>
  <si>
    <t>Wayne</t>
  </si>
  <si>
    <t>E00099</t>
  </si>
  <si>
    <t>Fatima</t>
  </si>
  <si>
    <t>E00044</t>
  </si>
  <si>
    <t>Pablo</t>
  </si>
  <si>
    <t>E00711</t>
  </si>
  <si>
    <t>Rosalyn</t>
  </si>
  <si>
    <t>E04795</t>
  </si>
  <si>
    <t>Yehuda</t>
  </si>
  <si>
    <t>E03912</t>
  </si>
  <si>
    <t>Malaysia</t>
  </si>
  <si>
    <t>E02103</t>
  </si>
  <si>
    <t>Omari</t>
  </si>
  <si>
    <t>E04213</t>
  </si>
  <si>
    <t>Paislee</t>
  </si>
  <si>
    <t>E04756</t>
  </si>
  <si>
    <t>Kieran</t>
  </si>
  <si>
    <t>E04114</t>
  </si>
  <si>
    <t>Khalani</t>
  </si>
  <si>
    <t>E01423</t>
  </si>
  <si>
    <t>Mac</t>
  </si>
  <si>
    <t>E03181</t>
  </si>
  <si>
    <t>Lacey</t>
  </si>
  <si>
    <t>E03305</t>
  </si>
  <si>
    <t>Alvaro</t>
  </si>
  <si>
    <t>E00703</t>
  </si>
  <si>
    <t>Rocco</t>
  </si>
  <si>
    <t>E04403</t>
  </si>
  <si>
    <t>Saige</t>
  </si>
  <si>
    <t>E00103</t>
  </si>
  <si>
    <t>Zeke</t>
  </si>
  <si>
    <t>E04487</t>
  </si>
  <si>
    <t>Iliana</t>
  </si>
  <si>
    <t>Antonio</t>
  </si>
  <si>
    <t>E02179</t>
  </si>
  <si>
    <t>Saoirse</t>
  </si>
  <si>
    <t>E04242</t>
  </si>
  <si>
    <t>Houston</t>
  </si>
  <si>
    <t>E01371</t>
  </si>
  <si>
    <t>Haley</t>
  </si>
  <si>
    <t>Promise</t>
  </si>
  <si>
    <t>E01377</t>
  </si>
  <si>
    <t>Lauren</t>
  </si>
  <si>
    <t>E03097</t>
  </si>
  <si>
    <t>Bellamy</t>
  </si>
  <si>
    <t>E01668</t>
  </si>
  <si>
    <t>Lilian</t>
  </si>
  <si>
    <t>E03354</t>
  </si>
  <si>
    <t>Seth</t>
  </si>
  <si>
    <t>E02088</t>
  </si>
  <si>
    <t>Josie</t>
  </si>
  <si>
    <t>E03980</t>
  </si>
  <si>
    <t>Makenzie</t>
  </si>
  <si>
    <t>Romina</t>
  </si>
  <si>
    <t>E00824</t>
  </si>
  <si>
    <t>Arturo</t>
  </si>
  <si>
    <t>Della</t>
  </si>
  <si>
    <t>E03113</t>
  </si>
  <si>
    <t>Mack</t>
  </si>
  <si>
    <t>E01488</t>
  </si>
  <si>
    <t>Bowen</t>
  </si>
  <si>
    <t>E01787</t>
  </si>
  <si>
    <t>Cannon</t>
  </si>
  <si>
    <t>E03550</t>
  </si>
  <si>
    <t>Paloma</t>
  </si>
  <si>
    <t>Holland</t>
  </si>
  <si>
    <t>E04799</t>
  </si>
  <si>
    <t>Tristen</t>
  </si>
  <si>
    <t>E03402</t>
  </si>
  <si>
    <t>Sky</t>
  </si>
  <si>
    <t>E04128</t>
  </si>
  <si>
    <t>Annabella</t>
  </si>
  <si>
    <t>Izaiah</t>
  </si>
  <si>
    <t>E03114</t>
  </si>
  <si>
    <t>Rowen</t>
  </si>
  <si>
    <t>E04004</t>
  </si>
  <si>
    <t>Elliot</t>
  </si>
  <si>
    <t>E04472</t>
  </si>
  <si>
    <t>Wes</t>
  </si>
  <si>
    <t>E00161</t>
  </si>
  <si>
    <t>Giana</t>
  </si>
  <si>
    <t>E04417</t>
  </si>
  <si>
    <t>Dayton</t>
  </si>
  <si>
    <t>E04536</t>
  </si>
  <si>
    <t>Emilio</t>
  </si>
  <si>
    <t>Sarai</t>
  </si>
  <si>
    <t>E02857</t>
  </si>
  <si>
    <t>Paige</t>
  </si>
  <si>
    <t>E03059</t>
  </si>
  <si>
    <t>Dane</t>
  </si>
  <si>
    <t>E02477</t>
  </si>
  <si>
    <t>Zoya</t>
  </si>
  <si>
    <t>E00022</t>
  </si>
  <si>
    <t>Jasper</t>
  </si>
  <si>
    <t>E03370</t>
  </si>
  <si>
    <t>Hadassah</t>
  </si>
  <si>
    <t>E00555</t>
  </si>
  <si>
    <t>Rocky</t>
  </si>
  <si>
    <t>E03160</t>
  </si>
  <si>
    <t>Addyson</t>
  </si>
  <si>
    <t>E03919</t>
  </si>
  <si>
    <t>Edgar</t>
  </si>
  <si>
    <t>E01724</t>
  </si>
  <si>
    <t>Ariya</t>
  </si>
  <si>
    <t>E04087</t>
  </si>
  <si>
    <t>Daxton</t>
  </si>
  <si>
    <t>E02856</t>
  </si>
  <si>
    <t>Noelle</t>
  </si>
  <si>
    <t>E03805</t>
  </si>
  <si>
    <t>Travis</t>
  </si>
  <si>
    <t>E00319</t>
  </si>
  <si>
    <t>Itzel</t>
  </si>
  <si>
    <t>E01090</t>
  </si>
  <si>
    <t>Stefan</t>
  </si>
  <si>
    <t>E04323</t>
  </si>
  <si>
    <t>Pedro</t>
  </si>
  <si>
    <t>E02687</t>
  </si>
  <si>
    <t>Azariah</t>
  </si>
  <si>
    <t>E01407</t>
  </si>
  <si>
    <t>Wesson</t>
  </si>
  <si>
    <t>E02748</t>
  </si>
  <si>
    <t>Malani</t>
  </si>
  <si>
    <t>E01995</t>
  </si>
  <si>
    <t>Frank</t>
  </si>
  <si>
    <t>E01714</t>
  </si>
  <si>
    <t>Zoie</t>
  </si>
  <si>
    <t>E04491</t>
  </si>
  <si>
    <t>Romeo</t>
  </si>
  <si>
    <t>E01076</t>
  </si>
  <si>
    <t>Danna</t>
  </si>
  <si>
    <t>Clyde</t>
  </si>
  <si>
    <t>E02843</t>
  </si>
  <si>
    <t>Zhuri</t>
  </si>
  <si>
    <t>E03758</t>
  </si>
  <si>
    <t>Ariel</t>
  </si>
  <si>
    <t>E02063</t>
  </si>
  <si>
    <t>Penny</t>
  </si>
  <si>
    <t>E00638</t>
  </si>
  <si>
    <t>Branson</t>
  </si>
  <si>
    <t>E03571</t>
  </si>
  <si>
    <t>Maren</t>
  </si>
  <si>
    <t>E01820</t>
  </si>
  <si>
    <t>Diego</t>
  </si>
  <si>
    <t>E01712</t>
  </si>
  <si>
    <t>Kendra</t>
  </si>
  <si>
    <t>E00184</t>
  </si>
  <si>
    <t>Weston</t>
  </si>
  <si>
    <t>Hayden</t>
  </si>
  <si>
    <t>E02899</t>
  </si>
  <si>
    <t>Lane</t>
  </si>
  <si>
    <t>E02478</t>
  </si>
  <si>
    <t>Kamryn</t>
  </si>
  <si>
    <t>E04170</t>
  </si>
  <si>
    <t>Vance</t>
  </si>
  <si>
    <t>E00929</t>
  </si>
  <si>
    <t>Gabrielle</t>
  </si>
  <si>
    <t>E00530</t>
  </si>
  <si>
    <t>Santana</t>
  </si>
  <si>
    <t>Royalty</t>
  </si>
  <si>
    <t>E02492</t>
  </si>
  <si>
    <t>Charli</t>
  </si>
  <si>
    <t>E01733</t>
  </si>
  <si>
    <t>Maximilian</t>
  </si>
  <si>
    <t>Lillie</t>
  </si>
  <si>
    <t>Juliette</t>
  </si>
  <si>
    <t>E04150</t>
  </si>
  <si>
    <t>Willa</t>
  </si>
  <si>
    <t>E02846</t>
  </si>
  <si>
    <t>Atreus</t>
  </si>
  <si>
    <t>E04247</t>
  </si>
  <si>
    <t>Ariah</t>
  </si>
  <si>
    <t>Bear</t>
  </si>
  <si>
    <t>Dahlia</t>
  </si>
  <si>
    <t>E03648</t>
  </si>
  <si>
    <t>Drake</t>
  </si>
  <si>
    <t>E02192</t>
  </si>
  <si>
    <t>Keira</t>
  </si>
  <si>
    <t>E03981</t>
  </si>
  <si>
    <t>Jamison</t>
  </si>
  <si>
    <t>E03262</t>
  </si>
  <si>
    <t>Oaklyn</t>
  </si>
  <si>
    <t>E02716</t>
  </si>
  <si>
    <t>Fisher</t>
  </si>
  <si>
    <t>Kennedi</t>
  </si>
  <si>
    <t>E04123</t>
  </si>
  <si>
    <t>Dallas</t>
  </si>
  <si>
    <t>E03471</t>
  </si>
  <si>
    <t>Amber</t>
  </si>
  <si>
    <t>E00717</t>
  </si>
  <si>
    <t>Marcel</t>
  </si>
  <si>
    <t>E01966</t>
  </si>
  <si>
    <t>Capri</t>
  </si>
  <si>
    <t>E03683</t>
  </si>
  <si>
    <t>Jefferson</t>
  </si>
  <si>
    <t>E03694</t>
  </si>
  <si>
    <t>Odin</t>
  </si>
  <si>
    <t>E04766</t>
  </si>
  <si>
    <t>Matias</t>
  </si>
  <si>
    <t>E01465</t>
  </si>
  <si>
    <t>Madeleine</t>
  </si>
  <si>
    <t>E00206</t>
  </si>
  <si>
    <t>Justin</t>
  </si>
  <si>
    <t>E04088</t>
  </si>
  <si>
    <t>Alexandria</t>
  </si>
  <si>
    <t>E02066</t>
  </si>
  <si>
    <t>Killian</t>
  </si>
  <si>
    <t>Laney</t>
  </si>
  <si>
    <t>E03364</t>
  </si>
  <si>
    <t>Yahir</t>
  </si>
  <si>
    <t>E00607</t>
  </si>
  <si>
    <t>Charleigh</t>
  </si>
  <si>
    <t>E02258</t>
  </si>
  <si>
    <t>Willie</t>
  </si>
  <si>
    <t>E03681</t>
  </si>
  <si>
    <t>Brecken</t>
  </si>
  <si>
    <t>E02298</t>
  </si>
  <si>
    <t>Evie</t>
  </si>
  <si>
    <t>E02984</t>
  </si>
  <si>
    <t>Legend</t>
  </si>
  <si>
    <t>E02440</t>
  </si>
  <si>
    <t>Harlee</t>
  </si>
  <si>
    <t>E04699</t>
  </si>
  <si>
    <t>Raphael</t>
  </si>
  <si>
    <t>E03579</t>
  </si>
  <si>
    <t>Sierra</t>
  </si>
  <si>
    <t>E01649</t>
  </si>
  <si>
    <t>Harvey</t>
  </si>
  <si>
    <t>Presley</t>
  </si>
  <si>
    <t>Chaim</t>
  </si>
  <si>
    <t>E00955</t>
  </si>
  <si>
    <t>Estelle</t>
  </si>
  <si>
    <t>E00810</t>
  </si>
  <si>
    <t>Spencer</t>
  </si>
  <si>
    <t>E02798</t>
  </si>
  <si>
    <t>Eric</t>
  </si>
  <si>
    <t>E04542</t>
  </si>
  <si>
    <t>Remy</t>
  </si>
  <si>
    <t>E02818</t>
  </si>
  <si>
    <t>Beatrice</t>
  </si>
  <si>
    <t>E02907</t>
  </si>
  <si>
    <t>Gunner</t>
  </si>
  <si>
    <t>E00023</t>
  </si>
  <si>
    <t>Thalia</t>
  </si>
  <si>
    <t>E02391</t>
  </si>
  <si>
    <t>Layton</t>
  </si>
  <si>
    <t>E01429</t>
  </si>
  <si>
    <t>Allyson</t>
  </si>
  <si>
    <t>E00494</t>
  </si>
  <si>
    <t>Kamari</t>
  </si>
  <si>
    <t>E00634</t>
  </si>
  <si>
    <t>Ashlynn</t>
  </si>
  <si>
    <t>Landry</t>
  </si>
  <si>
    <t>E04683</t>
  </si>
  <si>
    <t>Wallace</t>
  </si>
  <si>
    <t>E04732</t>
  </si>
  <si>
    <t>Zion</t>
  </si>
  <si>
    <t>E03834</t>
  </si>
  <si>
    <t>Cayden</t>
  </si>
  <si>
    <t>E02923</t>
  </si>
  <si>
    <t>Roland</t>
  </si>
  <si>
    <t>E02642</t>
  </si>
  <si>
    <t>Joe</t>
  </si>
  <si>
    <t>E00981</t>
  </si>
  <si>
    <t>Teresa</t>
  </si>
  <si>
    <t>E04157</t>
  </si>
  <si>
    <t>Cohen</t>
  </si>
  <si>
    <t>E03528</t>
  </si>
  <si>
    <t>Amaya</t>
  </si>
  <si>
    <t>E04547</t>
  </si>
  <si>
    <t>Aziel</t>
  </si>
  <si>
    <t>E04415</t>
  </si>
  <si>
    <t>Anika</t>
  </si>
  <si>
    <t>E04484</t>
  </si>
  <si>
    <t>Roy</t>
  </si>
  <si>
    <t>E02800</t>
  </si>
  <si>
    <t>Meghan</t>
  </si>
  <si>
    <t>E04926</t>
  </si>
  <si>
    <t>Briar</t>
  </si>
  <si>
    <t>E01268</t>
  </si>
  <si>
    <t>Alisson</t>
  </si>
  <si>
    <t>E04853</t>
  </si>
  <si>
    <t>Lukas</t>
  </si>
  <si>
    <t>E01209</t>
  </si>
  <si>
    <t>Kiara</t>
  </si>
  <si>
    <t>E02024</t>
  </si>
  <si>
    <t>Reid</t>
  </si>
  <si>
    <t>E02427</t>
  </si>
  <si>
    <t>Mae</t>
  </si>
  <si>
    <t>Keith</t>
  </si>
  <si>
    <t>E00951</t>
  </si>
  <si>
    <t>Sterling</t>
  </si>
  <si>
    <t>E03248</t>
  </si>
  <si>
    <t>Rayne</t>
  </si>
  <si>
    <t>E04444</t>
  </si>
  <si>
    <t>Blake</t>
  </si>
  <si>
    <t>E02307</t>
  </si>
  <si>
    <t>Zendaya</t>
  </si>
  <si>
    <t>E02375</t>
  </si>
  <si>
    <t>Kameron</t>
  </si>
  <si>
    <t>E02276</t>
  </si>
  <si>
    <t>Estella</t>
  </si>
  <si>
    <t>E02649</t>
  </si>
  <si>
    <t>Louie</t>
  </si>
  <si>
    <t>E00503</t>
  </si>
  <si>
    <t>Everlee</t>
  </si>
  <si>
    <t>Aden</t>
  </si>
  <si>
    <t>E00676</t>
  </si>
  <si>
    <t>Laila</t>
  </si>
  <si>
    <t>E02005</t>
  </si>
  <si>
    <t>Johnathan</t>
  </si>
  <si>
    <t>E01895</t>
  </si>
  <si>
    <t>Alaiya</t>
  </si>
  <si>
    <t>E01396</t>
  </si>
  <si>
    <t>Averi</t>
  </si>
  <si>
    <t>E00749</t>
  </si>
  <si>
    <t>Victor</t>
  </si>
  <si>
    <t>E01941</t>
  </si>
  <si>
    <t>Marie</t>
  </si>
  <si>
    <t>E01413</t>
  </si>
  <si>
    <t>Magnolia</t>
  </si>
  <si>
    <t>E03928</t>
  </si>
  <si>
    <t>Lawson</t>
  </si>
  <si>
    <t>Adelina</t>
  </si>
  <si>
    <t>Hendrix</t>
  </si>
  <si>
    <t>E00639</t>
  </si>
  <si>
    <t>Braylon</t>
  </si>
  <si>
    <t>Meadow</t>
  </si>
  <si>
    <t>E04189</t>
  </si>
  <si>
    <t>Franklin</t>
  </si>
  <si>
    <t>E02732</t>
  </si>
  <si>
    <t>Alaina</t>
  </si>
  <si>
    <t>E00324</t>
  </si>
  <si>
    <t>Dakari</t>
  </si>
  <si>
    <t>E00518</t>
  </si>
  <si>
    <t>Oaklynn</t>
  </si>
  <si>
    <t>Raylan</t>
  </si>
  <si>
    <t>E04564</t>
  </si>
  <si>
    <t>Jakari</t>
  </si>
  <si>
    <t>E02033</t>
  </si>
  <si>
    <t>Rhett</t>
  </si>
  <si>
    <t>E00412</t>
  </si>
  <si>
    <t>Lennox</t>
  </si>
  <si>
    <t>E01844</t>
  </si>
  <si>
    <t>Jaxx</t>
  </si>
  <si>
    <t>E00667</t>
  </si>
  <si>
    <t>Kaliyah</t>
  </si>
  <si>
    <t>Adelynn</t>
  </si>
  <si>
    <t>E00287</t>
  </si>
  <si>
    <t>Evan</t>
  </si>
  <si>
    <t>E02235</t>
  </si>
  <si>
    <t>Rebekah</t>
  </si>
  <si>
    <t>Calvin</t>
  </si>
  <si>
    <t>E00647</t>
  </si>
  <si>
    <t>Eston</t>
  </si>
  <si>
    <t>E02522</t>
  </si>
  <si>
    <t>Alora</t>
  </si>
  <si>
    <t>E00459</t>
  </si>
  <si>
    <t>Yareli</t>
  </si>
  <si>
    <t>E03007</t>
  </si>
  <si>
    <t>Amos</t>
  </si>
  <si>
    <t>lilah</t>
  </si>
  <si>
    <t>E00952</t>
  </si>
  <si>
    <t>Layne</t>
  </si>
  <si>
    <t>E03863</t>
  </si>
  <si>
    <t>Eve</t>
  </si>
  <si>
    <t>E02710</t>
  </si>
  <si>
    <t>Enzo</t>
  </si>
  <si>
    <t>lakai</t>
  </si>
  <si>
    <t>E01339</t>
  </si>
  <si>
    <t>Monica</t>
  </si>
  <si>
    <t>E02938</t>
  </si>
  <si>
    <t>Esteban</t>
  </si>
  <si>
    <t>E03379</t>
  </si>
  <si>
    <t>Remi</t>
  </si>
  <si>
    <t>E02153</t>
  </si>
  <si>
    <t>Journee</t>
  </si>
  <si>
    <t>E00994</t>
  </si>
  <si>
    <t>Ameer</t>
  </si>
  <si>
    <t>E00943</t>
  </si>
  <si>
    <t>Ismael</t>
  </si>
  <si>
    <t>E00869</t>
  </si>
  <si>
    <t>Corinne</t>
  </si>
  <si>
    <t>E03457</t>
  </si>
  <si>
    <t>Frederick</t>
  </si>
  <si>
    <t>E02193</t>
  </si>
  <si>
    <t>Richard</t>
  </si>
  <si>
    <t>E00577</t>
  </si>
  <si>
    <t>Ayleen</t>
  </si>
  <si>
    <t>E00538</t>
  </si>
  <si>
    <t>Wells</t>
  </si>
  <si>
    <t>E01415</t>
  </si>
  <si>
    <t>Daphne</t>
  </si>
  <si>
    <t>Macy</t>
  </si>
  <si>
    <t>E00225</t>
  </si>
  <si>
    <t>Thaddeus</t>
  </si>
  <si>
    <t>E02889</t>
  </si>
  <si>
    <t>Mariah</t>
  </si>
  <si>
    <t>E04978</t>
  </si>
  <si>
    <t>Kaison</t>
  </si>
  <si>
    <t>E04163</t>
  </si>
  <si>
    <t>Shawn</t>
  </si>
  <si>
    <t>E01652</t>
  </si>
  <si>
    <t>Harmoni</t>
  </si>
  <si>
    <t>E00880</t>
  </si>
  <si>
    <t>Dominick</t>
  </si>
  <si>
    <t>E04335</t>
  </si>
  <si>
    <t>Kylie</t>
  </si>
  <si>
    <t>E01300</t>
  </si>
  <si>
    <t>Finnegan</t>
  </si>
  <si>
    <t>E03102</t>
  </si>
  <si>
    <t>Scarlet</t>
  </si>
  <si>
    <t>E04089</t>
  </si>
  <si>
    <t>Jayce</t>
  </si>
  <si>
    <t>E02059</t>
  </si>
  <si>
    <t>Andi</t>
  </si>
  <si>
    <t>E03894</t>
  </si>
  <si>
    <t>Keaton</t>
  </si>
  <si>
    <t>E03106</t>
  </si>
  <si>
    <t>Warren</t>
  </si>
  <si>
    <t>E01350</t>
  </si>
  <si>
    <t>Sara</t>
  </si>
  <si>
    <t>E02900</t>
  </si>
  <si>
    <t>Terry</t>
  </si>
  <si>
    <t>E02202</t>
  </si>
  <si>
    <t>Shelby</t>
  </si>
  <si>
    <t>E02696</t>
  </si>
  <si>
    <t>Colt</t>
  </si>
  <si>
    <t>E01722</t>
  </si>
  <si>
    <t>Memphis</t>
  </si>
  <si>
    <t>Vivienne</t>
  </si>
  <si>
    <t>E00640</t>
  </si>
  <si>
    <t>Thatcher</t>
  </si>
  <si>
    <t>E02554</t>
  </si>
  <si>
    <t>Annalise</t>
  </si>
  <si>
    <t>E03412</t>
  </si>
  <si>
    <t>Morgan</t>
  </si>
  <si>
    <t>E00646</t>
  </si>
  <si>
    <t>Nixon</t>
  </si>
  <si>
    <t>E04670</t>
  </si>
  <si>
    <t>Colette</t>
  </si>
  <si>
    <t>E03580</t>
  </si>
  <si>
    <t>Eduardo</t>
  </si>
  <si>
    <t>E00446</t>
  </si>
  <si>
    <t>Winter</t>
  </si>
  <si>
    <t>E02363</t>
  </si>
  <si>
    <t>Anastasia</t>
  </si>
  <si>
    <t>E03718</t>
  </si>
  <si>
    <t>Magnus</t>
  </si>
  <si>
    <t>E01749</t>
  </si>
  <si>
    <t>Cleo</t>
  </si>
  <si>
    <t>E02888</t>
  </si>
  <si>
    <t>Jalen</t>
  </si>
  <si>
    <t>E01338</t>
  </si>
  <si>
    <t>Carolina</t>
  </si>
  <si>
    <t>E03000</t>
  </si>
  <si>
    <t>Archer</t>
  </si>
  <si>
    <t>E01611</t>
  </si>
  <si>
    <t>Jovie</t>
  </si>
  <si>
    <t>E02684</t>
  </si>
  <si>
    <t>Kade</t>
  </si>
  <si>
    <t>E02561</t>
  </si>
  <si>
    <t>Cassidy</t>
  </si>
  <si>
    <t>E03168</t>
  </si>
  <si>
    <t>Colby</t>
  </si>
  <si>
    <t>Persephone</t>
  </si>
  <si>
    <t>E03691</t>
  </si>
  <si>
    <t>Abraham</t>
  </si>
  <si>
    <t>Noa</t>
  </si>
  <si>
    <t>Crew</t>
  </si>
  <si>
    <t>E03278</t>
  </si>
  <si>
    <t>Zaylee</t>
  </si>
  <si>
    <t>E00282</t>
  </si>
  <si>
    <t>Holden</t>
  </si>
  <si>
    <t>Mackenzie</t>
  </si>
  <si>
    <t>E00559</t>
  </si>
  <si>
    <t>Hank</t>
  </si>
  <si>
    <t>E02558</t>
  </si>
  <si>
    <t>Mara</t>
  </si>
  <si>
    <t>Nasir</t>
  </si>
  <si>
    <t>E03858</t>
  </si>
  <si>
    <t>Jennifer</t>
  </si>
  <si>
    <t>E02221</t>
  </si>
  <si>
    <t>Dexter</t>
  </si>
  <si>
    <t>Luella</t>
  </si>
  <si>
    <t>E02627</t>
  </si>
  <si>
    <t>Bjorn</t>
  </si>
  <si>
    <t>E03778</t>
  </si>
  <si>
    <t>Lena</t>
  </si>
  <si>
    <t>E00481</t>
  </si>
  <si>
    <t>Ryder</t>
  </si>
  <si>
    <t>E02833</t>
  </si>
  <si>
    <t>Lola</t>
  </si>
  <si>
    <t>E03902</t>
  </si>
  <si>
    <t>Salem</t>
  </si>
  <si>
    <t>E02310</t>
  </si>
  <si>
    <t>Mckenzie</t>
  </si>
  <si>
    <t>E02661</t>
  </si>
  <si>
    <t>Miriam</t>
  </si>
  <si>
    <t>Ishaan</t>
  </si>
  <si>
    <t>E00682</t>
  </si>
  <si>
    <t>Norah</t>
  </si>
  <si>
    <t>Donald</t>
  </si>
  <si>
    <t>E00785</t>
  </si>
  <si>
    <t>Calum</t>
  </si>
  <si>
    <t>E04598</t>
  </si>
  <si>
    <t>Liberty</t>
  </si>
  <si>
    <t>E03247</t>
  </si>
  <si>
    <t>Musa</t>
  </si>
  <si>
    <t>E02703</t>
  </si>
  <si>
    <t>Deandre</t>
  </si>
  <si>
    <t>E02191</t>
  </si>
  <si>
    <t>Jonas</t>
  </si>
  <si>
    <t>E00156</t>
  </si>
  <si>
    <t>Blaise</t>
  </si>
  <si>
    <t>Melani</t>
  </si>
  <si>
    <t>Kevin</t>
  </si>
  <si>
    <t>E00005</t>
  </si>
  <si>
    <t>Rebecca</t>
  </si>
  <si>
    <t>E04354</t>
  </si>
  <si>
    <t>Judith</t>
  </si>
  <si>
    <t>E01578</t>
  </si>
  <si>
    <t>Boston</t>
  </si>
  <si>
    <t>E03430</t>
  </si>
  <si>
    <t>Laurel</t>
  </si>
  <si>
    <t>Kyree</t>
  </si>
  <si>
    <t>E04762</t>
  </si>
  <si>
    <t>Ivanna</t>
  </si>
  <si>
    <t>E01148</t>
  </si>
  <si>
    <t>Santino</t>
  </si>
  <si>
    <t>E03094</t>
  </si>
  <si>
    <t>Kasen</t>
  </si>
  <si>
    <t>E01909</t>
  </si>
  <si>
    <t>Dani</t>
  </si>
  <si>
    <t>E04398</t>
  </si>
  <si>
    <t>Noe</t>
  </si>
  <si>
    <t>E02521</t>
  </si>
  <si>
    <t>Carmen</t>
  </si>
  <si>
    <t>Age Group</t>
  </si>
  <si>
    <t>Bonus Amount</t>
  </si>
  <si>
    <t>Tenure</t>
  </si>
  <si>
    <t>Row Labels</t>
  </si>
  <si>
    <t>Grand Total</t>
  </si>
  <si>
    <t>26 - 30</t>
  </si>
  <si>
    <t>36 -40</t>
  </si>
  <si>
    <t>31 - 35</t>
  </si>
  <si>
    <t>41 - 45</t>
  </si>
  <si>
    <t>46 - 50</t>
  </si>
  <si>
    <t>51 - 60</t>
  </si>
  <si>
    <t>Count of EEID</t>
  </si>
  <si>
    <t>Sum of Bonus Amount</t>
  </si>
  <si>
    <t>2020</t>
  </si>
  <si>
    <t>Qtr2</t>
  </si>
  <si>
    <t>2021</t>
  </si>
  <si>
    <t>2022</t>
  </si>
  <si>
    <t>Qtr4</t>
  </si>
  <si>
    <t>Qtr1</t>
  </si>
  <si>
    <t>Qtr3</t>
  </si>
  <si>
    <t>2023</t>
  </si>
  <si>
    <t>Count of Hire</t>
  </si>
  <si>
    <t>Count of Exit</t>
  </si>
  <si>
    <t>Sum of Tenure</t>
  </si>
  <si>
    <t>Average of Tenure</t>
  </si>
  <si>
    <t>Total Emloyee</t>
  </si>
  <si>
    <t>attrition rate</t>
  </si>
  <si>
    <t>Average Tenure</t>
  </si>
  <si>
    <t>(All)</t>
  </si>
  <si>
    <t>2024</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</si>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</sst>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theme="5"/>
      </patternFill>
    </fill>
  </fills>
  <borders count="7">
    <border>
      <left/>
      <right/>
      <top/>
      <bottom/>
      <diagonal/>
    </border>
    <border>
      <left style="thin">
        <color theme="5"/>
      </left>
      <right/>
      <top style="thin">
        <color theme="5"/>
      </top>
      <bottom/>
      <diagonal/>
    </border>
    <border>
      <left/>
      <right/>
      <top style="thin">
        <color theme="5"/>
      </top>
      <bottom/>
      <diagonal/>
    </border>
    <border>
      <left style="thin">
        <color theme="5"/>
      </left>
      <right/>
      <top style="thin">
        <color theme="4" tint="0.39997558519241921"/>
      </top>
      <bottom/>
      <diagonal/>
    </border>
    <border>
      <left/>
      <right/>
      <top style="thin">
        <color theme="4" tint="0.39997558519241921"/>
      </top>
      <bottom/>
      <diagonal/>
    </border>
    <border>
      <left style="thin">
        <color theme="5"/>
      </left>
      <right/>
      <top style="thin">
        <color theme="4" tint="0.39997558519241921"/>
      </top>
      <bottom style="thin">
        <color theme="5"/>
      </bottom>
      <diagonal/>
    </border>
    <border>
      <left/>
      <right/>
      <top style="thin">
        <color theme="4" tint="0.39997558519241921"/>
      </top>
      <bottom style="thin">
        <color theme="5"/>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4" fontId="0" fillId="0" borderId="0" xfId="0" applyNumberFormat="1"/>
    <xf numFmtId="0" fontId="0" fillId="2" borderId="0" xfId="0" applyFill="1"/>
    <xf numFmtId="44" fontId="0" fillId="0" borderId="0" xfId="1" applyFont="1"/>
    <xf numFmtId="9" fontId="0" fillId="0" borderId="0" xfId="2" applyFont="1"/>
    <xf numFmtId="0" fontId="0" fillId="0" borderId="3" xfId="0" applyFont="1" applyBorder="1"/>
    <xf numFmtId="0" fontId="0" fillId="0" borderId="4" xfId="0" applyFont="1" applyBorder="1"/>
    <xf numFmtId="14" fontId="0" fillId="0" borderId="4" xfId="0" applyNumberFormat="1" applyFont="1" applyBorder="1"/>
    <xf numFmtId="44" fontId="0" fillId="0" borderId="4" xfId="1" applyNumberFormat="1" applyFont="1" applyBorder="1"/>
    <xf numFmtId="9" fontId="0" fillId="0" borderId="4" xfId="2" applyNumberFormat="1" applyFont="1" applyBorder="1"/>
    <xf numFmtId="0" fontId="0" fillId="0" borderId="5" xfId="0" applyFont="1" applyBorder="1"/>
    <xf numFmtId="0" fontId="0" fillId="0" borderId="6" xfId="0" applyFont="1" applyBorder="1"/>
    <xf numFmtId="14" fontId="0" fillId="0" borderId="6" xfId="0" applyNumberFormat="1" applyFont="1" applyBorder="1"/>
    <xf numFmtId="44" fontId="0" fillId="0" borderId="6" xfId="1" applyNumberFormat="1" applyFont="1" applyBorder="1"/>
    <xf numFmtId="9" fontId="0" fillId="0" borderId="6" xfId="2" applyNumberFormat="1" applyFon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2" fontId="0" fillId="0" borderId="0" xfId="0" applyNumberFormat="1"/>
    <xf numFmtId="1" fontId="0" fillId="0" borderId="0" xfId="0" applyNumberFormat="1"/>
    <xf numFmtId="0" fontId="2" fillId="3" borderId="1" xfId="0" applyFont="1" applyFill="1" applyBorder="1"/>
    <xf numFmtId="0" fontId="2" fillId="3" borderId="2" xfId="0" applyFont="1" applyFill="1" applyBorder="1"/>
    <xf numFmtId="14" fontId="2" fillId="3" borderId="2" xfId="0" applyNumberFormat="1" applyFont="1" applyFill="1" applyBorder="1"/>
    <xf numFmtId="44" fontId="0" fillId="0" borderId="0" xfId="0" applyNumberFormat="1"/>
  </cellXfs>
  <cellStyles count="3">
    <cellStyle name="Currency" xfId="1" builtinId="4"/>
    <cellStyle name="Normal" xfId="0" builtinId="0"/>
    <cellStyle name="Per cent" xfId="2" builtinId="5"/>
  </cellStyles>
  <dxfs count="21">
    <dxf>
      <numFmt numFmtId="34" formatCode="_(&quot;$&quot;* #,##0.00_);_(&quot;$&quot;* \(#,##0.00\);_(&quot;$&quot;* &quot;-&quot;??_);_(@_)"/>
    </dxf>
    <dxf>
      <numFmt numFmtId="14" formatCode="0.00%"/>
    </dxf>
    <dxf>
      <numFmt numFmtId="2" formatCode="0.00"/>
    </dxf>
    <dxf>
      <numFmt numFmtId="0" formatCode="General"/>
    </dxf>
    <dxf>
      <numFmt numFmtId="2" formatCode="0.00"/>
    </dxf>
    <dxf>
      <numFmt numFmtId="14" formatCode="0.00%"/>
    </dxf>
    <dxf>
      <numFmt numFmtId="164" formatCode="&quot;$&quot;#,##0.00"/>
    </dxf>
    <dxf>
      <numFmt numFmtId="0" formatCode="General"/>
    </dxf>
    <dxf>
      <numFmt numFmtId="0" formatCode="General"/>
    </dxf>
    <dxf>
      <numFmt numFmtId="1"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numFmt numFmtId="19" formatCode="m/d/yyyy"/>
    </dxf>
    <dxf>
      <font>
        <b/>
        <color theme="1"/>
      </font>
      <border>
        <bottom style="thin">
          <color theme="5"/>
        </bottom>
        <vertical/>
        <horizontal/>
      </border>
    </dxf>
    <dxf>
      <font>
        <b/>
        <i val="0"/>
        <sz val="12"/>
        <color theme="5" tint="-0.499984740745262"/>
        <name val="Georgia"/>
        <family val="1"/>
        <scheme val="none"/>
      </font>
      <fill>
        <patternFill patternType="solid">
          <fgColor theme="0"/>
          <bgColor auto="1"/>
        </patternFill>
      </fill>
      <border diagonalUp="0" diagonalDown="0">
        <left/>
        <right/>
        <top/>
        <bottom/>
        <vertical/>
        <horizontal/>
      </border>
    </dxf>
    <dxf>
      <font>
        <b/>
        <color theme="1"/>
      </font>
      <border>
        <bottom style="thin">
          <color theme="5"/>
        </bottom>
        <vertical/>
        <horizontal/>
      </border>
    </dxf>
    <dxf>
      <font>
        <b val="0"/>
        <i val="0"/>
        <sz val="14"/>
        <color theme="5"/>
        <name val="Georgia"/>
        <family val="1"/>
        <scheme val="none"/>
      </font>
      <fill>
        <patternFill patternType="solid">
          <fgColor theme="0"/>
          <bgColor theme="0"/>
        </patternFill>
      </fill>
      <border diagonalUp="0" diagonalDown="0">
        <left/>
        <right/>
        <top/>
        <bottom/>
        <vertical/>
        <horizontal/>
      </border>
    </dxf>
    <dxf>
      <font>
        <b/>
        <color theme="1"/>
      </font>
      <border>
        <bottom style="thin">
          <color theme="5"/>
        </bottom>
        <vertical/>
        <horizontal/>
      </border>
    </dxf>
    <dxf>
      <font>
        <b/>
        <i val="0"/>
        <sz val="14"/>
        <color theme="0"/>
        <name val="Georgia"/>
        <family val="1"/>
        <scheme val="none"/>
      </font>
      <fill>
        <patternFill patternType="solid">
          <fgColor theme="5" tint="0.79998168889431442"/>
          <bgColor theme="0"/>
        </patternFill>
      </fill>
      <border diagonalUp="0" diagonalDown="0">
        <left/>
        <right/>
        <top/>
        <bottom/>
        <vertical/>
        <horizontal/>
      </border>
    </dxf>
  </dxfs>
  <tableStyles count="3" defaultTableStyle="TableStyleMedium2" defaultPivotStyle="PivotStyleLight16">
    <tableStyle name="fff" pivot="0" table="0" count="10" xr9:uid="{99B0C0AC-F57A-4F9F-85ED-540F07A14CEB}">
      <tableStyleElement type="wholeTable" dxfId="20"/>
      <tableStyleElement type="headerRow" dxfId="19"/>
    </tableStyle>
    <tableStyle name="orange" pivot="0" table="0" count="10" xr9:uid="{0F6D862E-8834-4356-B1FB-2949CB0F78C4}">
      <tableStyleElement type="wholeTable" dxfId="18"/>
      <tableStyleElement type="headerRow" dxfId="17"/>
    </tableStyle>
    <tableStyle name="orange 22" pivot="0" table="0" count="10" xr9:uid="{E3B32E3C-9F79-4E45-8326-F116D6A5D39B}">
      <tableStyleElement type="wholeTable" dxfId="16"/>
      <tableStyleElement type="headerRow" dxfId="15"/>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fff">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orang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orange 2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OjoDavidShola.xlsx]Hire and exit trend!PivotTable1</c:name>
    <c:fmtId val="12"/>
  </c:pivotSource>
  <c:chart>
    <c:autoTitleDeleted val="1"/>
    <c:pivotFmts>
      <c:pivotFmt>
        <c:idx val="0"/>
        <c:spPr>
          <a:solidFill>
            <a:schemeClr val="accent1"/>
          </a:solidFill>
          <a:ln w="28575" cap="rnd">
            <a:solidFill>
              <a:schemeClr val="accent2">
                <a:lumMod val="50000"/>
              </a:schemeClr>
            </a:solidFill>
            <a:round/>
          </a:ln>
          <a:effectLst/>
        </c:spPr>
        <c:marker>
          <c:symbol val="circle"/>
          <c:size val="5"/>
          <c:spPr>
            <a:solidFill>
              <a:schemeClr val="bg1"/>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circle"/>
          <c:size val="5"/>
          <c:spPr>
            <a:solidFill>
              <a:schemeClr val="bg1"/>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60000"/>
                <a:lumOff val="40000"/>
              </a:schemeClr>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50000"/>
              </a:schemeClr>
            </a:solidFill>
            <a:round/>
          </a:ln>
          <a:effectLst/>
        </c:spPr>
        <c:marker>
          <c:symbol val="circle"/>
          <c:size val="5"/>
          <c:spPr>
            <a:solidFill>
              <a:schemeClr val="bg1"/>
            </a:solidFill>
            <a:ln w="9525">
              <a:solidFill>
                <a:schemeClr val="accent2">
                  <a:lumMod val="75000"/>
                </a:schemeClr>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60000"/>
                <a:lumOff val="40000"/>
              </a:schemeClr>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58941321146047E-2"/>
          <c:y val="4.0650557267298111E-2"/>
          <c:w val="0.96181503741553587"/>
          <c:h val="0.77291595344060249"/>
        </c:manualLayout>
      </c:layout>
      <c:lineChart>
        <c:grouping val="standard"/>
        <c:varyColors val="0"/>
        <c:ser>
          <c:idx val="0"/>
          <c:order val="0"/>
          <c:tx>
            <c:strRef>
              <c:f>'Hire and exit trend'!$B$3</c:f>
              <c:strCache>
                <c:ptCount val="1"/>
                <c:pt idx="0">
                  <c:v>Count of Hire</c:v>
                </c:pt>
              </c:strCache>
            </c:strRef>
          </c:tx>
          <c:spPr>
            <a:ln w="28575" cap="rnd">
              <a:solidFill>
                <a:schemeClr val="accent2">
                  <a:lumMod val="50000"/>
                </a:schemeClr>
              </a:solidFill>
              <a:round/>
            </a:ln>
            <a:effectLst/>
          </c:spPr>
          <c:marker>
            <c:symbol val="circle"/>
            <c:size val="5"/>
            <c:spPr>
              <a:solidFill>
                <a:schemeClr val="bg1"/>
              </a:solidFill>
              <a:ln w="9525">
                <a:solidFill>
                  <a:schemeClr val="accent2">
                    <a:lumMod val="75000"/>
                  </a:schemeClr>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'Hire and exit trend'!$A$4:$A$25</c:f>
              <c:multiLvlStrCache>
                <c:ptCount val="16"/>
                <c:lvl>
                  <c:pt idx="0">
                    <c:v>Qtr1</c:v>
                  </c:pt>
                  <c:pt idx="1">
                    <c:v>Qtr2</c:v>
                  </c:pt>
                  <c:pt idx="2">
                    <c:v>Qtr3</c:v>
                  </c:pt>
                  <c:pt idx="3">
                    <c:v>Qtr4</c:v>
                  </c:pt>
                  <c:pt idx="4">
                    <c:v>Qtr1</c:v>
                  </c:pt>
                  <c:pt idx="5">
                    <c:v>Qtr2</c:v>
                  </c:pt>
                  <c:pt idx="6">
                    <c:v>Qtr4</c:v>
                  </c:pt>
                  <c:pt idx="7">
                    <c:v>Qtr1</c:v>
                  </c:pt>
                  <c:pt idx="8">
                    <c:v>Qtr2</c:v>
                  </c:pt>
                  <c:pt idx="9">
                    <c:v>Qtr3</c:v>
                  </c:pt>
                  <c:pt idx="10">
                    <c:v>Qtr4</c:v>
                  </c:pt>
                  <c:pt idx="11">
                    <c:v>Qtr2</c:v>
                  </c:pt>
                  <c:pt idx="12">
                    <c:v>Qtr4</c:v>
                  </c:pt>
                  <c:pt idx="13">
                    <c:v>Qtr1</c:v>
                  </c:pt>
                  <c:pt idx="14">
                    <c:v>Qtr2</c:v>
                  </c:pt>
                  <c:pt idx="15">
                    <c:v>Qtr3</c:v>
                  </c:pt>
                </c:lvl>
                <c:lvl>
                  <c:pt idx="0">
                    <c:v>2020</c:v>
                  </c:pt>
                  <c:pt idx="4">
                    <c:v>2021</c:v>
                  </c:pt>
                  <c:pt idx="7">
                    <c:v>2022</c:v>
                  </c:pt>
                  <c:pt idx="11">
                    <c:v>2023</c:v>
                  </c:pt>
                  <c:pt idx="13">
                    <c:v>2024</c:v>
                  </c:pt>
                </c:lvl>
              </c:multiLvlStrCache>
            </c:multiLvlStrRef>
          </c:cat>
          <c:val>
            <c:numRef>
              <c:f>'Hire and exit trend'!$B$4:$B$25</c:f>
              <c:numCache>
                <c:formatCode>0</c:formatCode>
                <c:ptCount val="16"/>
                <c:pt idx="0">
                  <c:v>105</c:v>
                </c:pt>
                <c:pt idx="1">
                  <c:v>30</c:v>
                </c:pt>
                <c:pt idx="2">
                  <c:v>27</c:v>
                </c:pt>
                <c:pt idx="3">
                  <c:v>50</c:v>
                </c:pt>
                <c:pt idx="4">
                  <c:v>2</c:v>
                </c:pt>
                <c:pt idx="5">
                  <c:v>2</c:v>
                </c:pt>
                <c:pt idx="6">
                  <c:v>49</c:v>
                </c:pt>
                <c:pt idx="7">
                  <c:v>32</c:v>
                </c:pt>
                <c:pt idx="8">
                  <c:v>26</c:v>
                </c:pt>
                <c:pt idx="9">
                  <c:v>98</c:v>
                </c:pt>
                <c:pt idx="10">
                  <c:v>25</c:v>
                </c:pt>
                <c:pt idx="11">
                  <c:v>28</c:v>
                </c:pt>
                <c:pt idx="12">
                  <c:v>147</c:v>
                </c:pt>
                <c:pt idx="13">
                  <c:v>61</c:v>
                </c:pt>
                <c:pt idx="14">
                  <c:v>87</c:v>
                </c:pt>
                <c:pt idx="15">
                  <c:v>23</c:v>
                </c:pt>
              </c:numCache>
            </c:numRef>
          </c:val>
          <c:smooth val="1"/>
          <c:extLst>
            <c:ext xmlns:c16="http://schemas.microsoft.com/office/drawing/2014/chart" uri="{C3380CC4-5D6E-409C-BE32-E72D297353CC}">
              <c16:uniqueId val="{00000000-9C69-4890-ABB9-B962EA0630BE}"/>
            </c:ext>
          </c:extLst>
        </c:ser>
        <c:ser>
          <c:idx val="1"/>
          <c:order val="1"/>
          <c:tx>
            <c:strRef>
              <c:f>'Hire and exit trend'!$C$3</c:f>
              <c:strCache>
                <c:ptCount val="1"/>
                <c:pt idx="0">
                  <c:v>Count of Exit</c:v>
                </c:pt>
              </c:strCache>
            </c:strRef>
          </c:tx>
          <c:spPr>
            <a:ln w="28575" cap="rnd">
              <a:solidFill>
                <a:schemeClr val="accent2">
                  <a:lumMod val="60000"/>
                  <a:lumOff val="40000"/>
                </a:schemeClr>
              </a:solidFill>
              <a:round/>
            </a:ln>
            <a:effectLst/>
          </c:spPr>
          <c:marker>
            <c:symbol val="circle"/>
            <c:size val="5"/>
            <c:spPr>
              <a:solidFill>
                <a:schemeClr val="bg1"/>
              </a:solidFill>
              <a:ln w="9525">
                <a:solidFill>
                  <a:schemeClr val="accent2"/>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'Hire and exit trend'!$A$4:$A$25</c:f>
              <c:multiLvlStrCache>
                <c:ptCount val="16"/>
                <c:lvl>
                  <c:pt idx="0">
                    <c:v>Qtr1</c:v>
                  </c:pt>
                  <c:pt idx="1">
                    <c:v>Qtr2</c:v>
                  </c:pt>
                  <c:pt idx="2">
                    <c:v>Qtr3</c:v>
                  </c:pt>
                  <c:pt idx="3">
                    <c:v>Qtr4</c:v>
                  </c:pt>
                  <c:pt idx="4">
                    <c:v>Qtr1</c:v>
                  </c:pt>
                  <c:pt idx="5">
                    <c:v>Qtr2</c:v>
                  </c:pt>
                  <c:pt idx="6">
                    <c:v>Qtr4</c:v>
                  </c:pt>
                  <c:pt idx="7">
                    <c:v>Qtr1</c:v>
                  </c:pt>
                  <c:pt idx="8">
                    <c:v>Qtr2</c:v>
                  </c:pt>
                  <c:pt idx="9">
                    <c:v>Qtr3</c:v>
                  </c:pt>
                  <c:pt idx="10">
                    <c:v>Qtr4</c:v>
                  </c:pt>
                  <c:pt idx="11">
                    <c:v>Qtr2</c:v>
                  </c:pt>
                  <c:pt idx="12">
                    <c:v>Qtr4</c:v>
                  </c:pt>
                  <c:pt idx="13">
                    <c:v>Qtr1</c:v>
                  </c:pt>
                  <c:pt idx="14">
                    <c:v>Qtr2</c:v>
                  </c:pt>
                  <c:pt idx="15">
                    <c:v>Qtr3</c:v>
                  </c:pt>
                </c:lvl>
                <c:lvl>
                  <c:pt idx="0">
                    <c:v>2020</c:v>
                  </c:pt>
                  <c:pt idx="4">
                    <c:v>2021</c:v>
                  </c:pt>
                  <c:pt idx="7">
                    <c:v>2022</c:v>
                  </c:pt>
                  <c:pt idx="11">
                    <c:v>2023</c:v>
                  </c:pt>
                  <c:pt idx="13">
                    <c:v>2024</c:v>
                  </c:pt>
                </c:lvl>
              </c:multiLvlStrCache>
            </c:multiLvlStrRef>
          </c:cat>
          <c:val>
            <c:numRef>
              <c:f>'Hire and exit trend'!$C$4:$C$25</c:f>
              <c:numCache>
                <c:formatCode>0</c:formatCode>
                <c:ptCount val="16"/>
                <c:pt idx="0">
                  <c:v>25</c:v>
                </c:pt>
                <c:pt idx="1">
                  <c:v>9</c:v>
                </c:pt>
                <c:pt idx="2">
                  <c:v>5</c:v>
                </c:pt>
                <c:pt idx="3">
                  <c:v>7</c:v>
                </c:pt>
                <c:pt idx="4">
                  <c:v>2</c:v>
                </c:pt>
                <c:pt idx="5">
                  <c:v>2</c:v>
                </c:pt>
                <c:pt idx="6">
                  <c:v>3</c:v>
                </c:pt>
                <c:pt idx="7">
                  <c:v>9</c:v>
                </c:pt>
                <c:pt idx="8">
                  <c:v>5</c:v>
                </c:pt>
                <c:pt idx="9">
                  <c:v>10</c:v>
                </c:pt>
                <c:pt idx="10">
                  <c:v>3</c:v>
                </c:pt>
                <c:pt idx="11">
                  <c:v>8</c:v>
                </c:pt>
                <c:pt idx="12">
                  <c:v>13</c:v>
                </c:pt>
              </c:numCache>
            </c:numRef>
          </c:val>
          <c:smooth val="1"/>
          <c:extLst>
            <c:ext xmlns:c16="http://schemas.microsoft.com/office/drawing/2014/chart" uri="{C3380CC4-5D6E-409C-BE32-E72D297353CC}">
              <c16:uniqueId val="{00000001-9C69-4890-ABB9-B962EA0630BE}"/>
            </c:ext>
          </c:extLst>
        </c:ser>
        <c:dLbls>
          <c:dLblPos val="t"/>
          <c:showLegendKey val="0"/>
          <c:showVal val="1"/>
          <c:showCatName val="0"/>
          <c:showSerName val="0"/>
          <c:showPercent val="0"/>
          <c:showBubbleSize val="0"/>
        </c:dLbls>
        <c:marker val="1"/>
        <c:smooth val="0"/>
        <c:axId val="447922416"/>
        <c:axId val="447916176"/>
      </c:lineChart>
      <c:catAx>
        <c:axId val="4479224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47916176"/>
        <c:crosses val="autoZero"/>
        <c:auto val="1"/>
        <c:lblAlgn val="ctr"/>
        <c:lblOffset val="100"/>
        <c:noMultiLvlLbl val="0"/>
      </c:catAx>
      <c:valAx>
        <c:axId val="447916176"/>
        <c:scaling>
          <c:orientation val="minMax"/>
        </c:scaling>
        <c:delete val="1"/>
        <c:axPos val="l"/>
        <c:numFmt formatCode="0" sourceLinked="1"/>
        <c:majorTickMark val="none"/>
        <c:minorTickMark val="none"/>
        <c:tickLblPos val="nextTo"/>
        <c:crossAx val="447922416"/>
        <c:crosses val="autoZero"/>
        <c:crossBetween val="between"/>
      </c:valAx>
      <c:spPr>
        <a:noFill/>
        <a:ln>
          <a:noFill/>
        </a:ln>
        <a:effectLst/>
      </c:spPr>
    </c:plotArea>
    <c:legend>
      <c:legendPos val="r"/>
      <c:layout>
        <c:manualLayout>
          <c:xMode val="edge"/>
          <c:yMode val="edge"/>
          <c:x val="1.9946808510638299E-2"/>
          <c:y val="4.4836729967577579E-2"/>
          <c:w val="0.366817445691629"/>
          <c:h val="8.39694302918017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OjoDavidShola.xlsx]Averae Tenure by Dept!PivotTable1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Average</a:t>
            </a:r>
            <a:r>
              <a:rPr lang="en-US" baseline="0"/>
              <a:t> Tenure by Dept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20000"/>
              <a:lumOff val="8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40000"/>
              <a:lumOff val="60000"/>
            </a:schemeClr>
          </a:solidFill>
          <a:ln>
            <a:noFill/>
          </a:ln>
          <a:effectLst/>
        </c:spPr>
      </c:pivotFmt>
      <c:pivotFmt>
        <c:idx val="36"/>
        <c:spPr>
          <a:solidFill>
            <a:schemeClr val="accent2">
              <a:lumMod val="20000"/>
              <a:lumOff val="80000"/>
            </a:schemeClr>
          </a:solidFill>
          <a:ln>
            <a:noFill/>
          </a:ln>
          <a:effectLst/>
        </c:spPr>
      </c:pivotFmt>
    </c:pivotFmts>
    <c:plotArea>
      <c:layout/>
      <c:barChart>
        <c:barDir val="col"/>
        <c:grouping val="clustered"/>
        <c:varyColors val="0"/>
        <c:ser>
          <c:idx val="0"/>
          <c:order val="0"/>
          <c:tx>
            <c:strRef>
              <c:f>'Averae Tenure by Dept'!$B$3</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2-F271-4D99-882F-78B236C431E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F271-4D99-882F-78B236C431E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F271-4D99-882F-78B236C431E4}"/>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F271-4D99-882F-78B236C431E4}"/>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F271-4D99-882F-78B236C431E4}"/>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7-F271-4D99-882F-78B236C431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'Averae Tenure by Dept'!$A$4:$A$10</c:f>
              <c:strCache>
                <c:ptCount val="6"/>
                <c:pt idx="0">
                  <c:v>Engineering</c:v>
                </c:pt>
                <c:pt idx="1">
                  <c:v>Sales</c:v>
                </c:pt>
                <c:pt idx="2">
                  <c:v>Finance</c:v>
                </c:pt>
                <c:pt idx="3">
                  <c:v>IT</c:v>
                </c:pt>
                <c:pt idx="4">
                  <c:v>Marketing</c:v>
                </c:pt>
                <c:pt idx="5">
                  <c:v>Accounting</c:v>
                </c:pt>
              </c:strCache>
            </c:strRef>
          </c:cat>
          <c:val>
            <c:numRef>
              <c:f>'Averae Tenure by Dept'!$B$4:$B$10</c:f>
              <c:numCache>
                <c:formatCode>0.00</c:formatCode>
                <c:ptCount val="6"/>
                <c:pt idx="0">
                  <c:v>2.8584269662921349</c:v>
                </c:pt>
                <c:pt idx="1">
                  <c:v>2.6</c:v>
                </c:pt>
                <c:pt idx="2">
                  <c:v>1.8979591836734695</c:v>
                </c:pt>
                <c:pt idx="3">
                  <c:v>1.5772357723577235</c:v>
                </c:pt>
                <c:pt idx="4">
                  <c:v>1.5466666666666666</c:v>
                </c:pt>
                <c:pt idx="5">
                  <c:v>1.5</c:v>
                </c:pt>
              </c:numCache>
            </c:numRef>
          </c:val>
          <c:extLst>
            <c:ext xmlns:c16="http://schemas.microsoft.com/office/drawing/2014/chart" uri="{C3380CC4-5D6E-409C-BE32-E72D297353CC}">
              <c16:uniqueId val="{00000001-F271-4D99-882F-78B236C431E4}"/>
            </c:ext>
          </c:extLst>
        </c:ser>
        <c:dLbls>
          <c:dLblPos val="outEnd"/>
          <c:showLegendKey val="0"/>
          <c:showVal val="1"/>
          <c:showCatName val="0"/>
          <c:showSerName val="0"/>
          <c:showPercent val="0"/>
          <c:showBubbleSize val="0"/>
        </c:dLbls>
        <c:gapWidth val="25"/>
        <c:axId val="388321679"/>
        <c:axId val="388302959"/>
      </c:barChart>
      <c:catAx>
        <c:axId val="38832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02959"/>
        <c:crosses val="autoZero"/>
        <c:auto val="1"/>
        <c:lblAlgn val="ctr"/>
        <c:lblOffset val="100"/>
        <c:noMultiLvlLbl val="0"/>
      </c:catAx>
      <c:valAx>
        <c:axId val="388302959"/>
        <c:scaling>
          <c:orientation val="minMax"/>
        </c:scaling>
        <c:delete val="1"/>
        <c:axPos val="l"/>
        <c:numFmt formatCode="0.00" sourceLinked="1"/>
        <c:majorTickMark val="none"/>
        <c:minorTickMark val="none"/>
        <c:tickLblPos val="nextTo"/>
        <c:crossAx val="38832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OjoDavidShola.xlsx]Age Group by Active Employ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Age Group by Employee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20000"/>
              <a:lumOff val="80000"/>
            </a:schemeClr>
          </a:solidFill>
          <a:ln>
            <a:noFill/>
          </a:ln>
          <a:effectLst/>
        </c:spPr>
      </c:pivotFmt>
    </c:pivotFmts>
    <c:plotArea>
      <c:layout>
        <c:manualLayout>
          <c:layoutTarget val="inner"/>
          <c:xMode val="edge"/>
          <c:yMode val="edge"/>
          <c:x val="3.0555555555555555E-2"/>
          <c:y val="0.11615740740740743"/>
          <c:w val="0.93888888888888888"/>
          <c:h val="0.77644320501603947"/>
        </c:manualLayout>
      </c:layout>
      <c:barChart>
        <c:barDir val="col"/>
        <c:grouping val="clustered"/>
        <c:varyColors val="0"/>
        <c:ser>
          <c:idx val="0"/>
          <c:order val="0"/>
          <c:tx>
            <c:strRef>
              <c:f>'Age Group by Active Employ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F9FA-489F-B2A2-FB8DD58E035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F9FA-489F-B2A2-FB8DD58E035B}"/>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F9FA-489F-B2A2-FB8DD58E035B}"/>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F9FA-489F-B2A2-FB8DD58E035B}"/>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F9FA-489F-B2A2-FB8DD58E035B}"/>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F9FA-489F-B2A2-FB8DD58E03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Active Employ '!$A$4:$A$10</c:f>
              <c:strCache>
                <c:ptCount val="6"/>
                <c:pt idx="0">
                  <c:v>36 -40</c:v>
                </c:pt>
                <c:pt idx="1">
                  <c:v>41 - 45</c:v>
                </c:pt>
                <c:pt idx="2">
                  <c:v>31 - 35</c:v>
                </c:pt>
                <c:pt idx="3">
                  <c:v>46 - 50</c:v>
                </c:pt>
                <c:pt idx="4">
                  <c:v>26 - 30</c:v>
                </c:pt>
                <c:pt idx="5">
                  <c:v>51 - 60</c:v>
                </c:pt>
              </c:strCache>
            </c:strRef>
          </c:cat>
          <c:val>
            <c:numRef>
              <c:f>'Age Group by Active Employ '!$B$4:$B$10</c:f>
              <c:numCache>
                <c:formatCode>General</c:formatCode>
                <c:ptCount val="6"/>
                <c:pt idx="0">
                  <c:v>196</c:v>
                </c:pt>
                <c:pt idx="1">
                  <c:v>158</c:v>
                </c:pt>
                <c:pt idx="2">
                  <c:v>145</c:v>
                </c:pt>
                <c:pt idx="3">
                  <c:v>105</c:v>
                </c:pt>
                <c:pt idx="4">
                  <c:v>104</c:v>
                </c:pt>
                <c:pt idx="5">
                  <c:v>84</c:v>
                </c:pt>
              </c:numCache>
            </c:numRef>
          </c:val>
          <c:extLst>
            <c:ext xmlns:c16="http://schemas.microsoft.com/office/drawing/2014/chart" uri="{C3380CC4-5D6E-409C-BE32-E72D297353CC}">
              <c16:uniqueId val="{0000000C-F9FA-489F-B2A2-FB8DD58E035B}"/>
            </c:ext>
          </c:extLst>
        </c:ser>
        <c:dLbls>
          <c:dLblPos val="outEnd"/>
          <c:showLegendKey val="0"/>
          <c:showVal val="1"/>
          <c:showCatName val="0"/>
          <c:showSerName val="0"/>
          <c:showPercent val="0"/>
          <c:showBubbleSize val="0"/>
        </c:dLbls>
        <c:gapWidth val="25"/>
        <c:overlap val="-27"/>
        <c:axId val="1975186783"/>
        <c:axId val="1975180543"/>
      </c:barChart>
      <c:catAx>
        <c:axId val="197518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80543"/>
        <c:crosses val="autoZero"/>
        <c:auto val="1"/>
        <c:lblAlgn val="ctr"/>
        <c:lblOffset val="100"/>
        <c:noMultiLvlLbl val="0"/>
      </c:catAx>
      <c:valAx>
        <c:axId val="1975180543"/>
        <c:scaling>
          <c:orientation val="minMax"/>
        </c:scaling>
        <c:delete val="1"/>
        <c:axPos val="l"/>
        <c:numFmt formatCode="General" sourceLinked="1"/>
        <c:majorTickMark val="none"/>
        <c:minorTickMark val="none"/>
        <c:tickLblPos val="nextTo"/>
        <c:crossAx val="197518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Departmental Staff</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20000"/>
              <a:lumOff val="8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5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2.3737373737373737</c:v>
              </c:pt>
            </c:numLit>
          </c:val>
          <c:extLst>
            <c:ext xmlns:c16="http://schemas.microsoft.com/office/drawing/2014/chart" uri="{C3380CC4-5D6E-409C-BE32-E72D297353CC}">
              <c16:uniqueId val="{0000000E-42D1-480C-A145-64EA3EC93A27}"/>
            </c:ext>
          </c:extLst>
        </c:ser>
        <c:dLbls>
          <c:dLblPos val="outEnd"/>
          <c:showLegendKey val="0"/>
          <c:showVal val="1"/>
          <c:showCatName val="0"/>
          <c:showSerName val="0"/>
          <c:showPercent val="0"/>
          <c:showBubbleSize val="0"/>
        </c:dLbls>
        <c:gapWidth val="25"/>
        <c:axId val="388321679"/>
        <c:axId val="388302959"/>
      </c:barChart>
      <c:catAx>
        <c:axId val="38832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02959"/>
        <c:crosses val="autoZero"/>
        <c:auto val="1"/>
        <c:lblAlgn val="ctr"/>
        <c:lblOffset val="100"/>
        <c:noMultiLvlLbl val="0"/>
      </c:catAx>
      <c:valAx>
        <c:axId val="388302959"/>
        <c:scaling>
          <c:orientation val="minMax"/>
        </c:scaling>
        <c:delete val="1"/>
        <c:axPos val="b"/>
        <c:numFmt formatCode="General" sourceLinked="1"/>
        <c:majorTickMark val="none"/>
        <c:minorTickMark val="none"/>
        <c:tickLblPos val="nextTo"/>
        <c:crossAx val="38832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OjoDavidShola.xlsx]Gender Staffing Percentage!PivotTable1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Average</a:t>
            </a:r>
            <a:r>
              <a:rPr lang="en-US" baseline="0"/>
              <a:t> Tenure by Dept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20000"/>
              <a:lumOff val="8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40000"/>
              <a:lumOff val="60000"/>
            </a:schemeClr>
          </a:solidFill>
          <a:ln>
            <a:noFill/>
          </a:ln>
          <a:effectLst/>
        </c:spPr>
      </c:pivotFmt>
      <c:pivotFmt>
        <c:idx val="36"/>
        <c:spPr>
          <a:solidFill>
            <a:schemeClr val="accent2">
              <a:lumMod val="20000"/>
              <a:lumOff val="80000"/>
            </a:schemeClr>
          </a:solidFill>
          <a:ln>
            <a:noFill/>
          </a:ln>
          <a:effectLst/>
        </c:spPr>
      </c:pivotFmt>
      <c:pivotFmt>
        <c:idx val="3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75000"/>
            </a:schemeClr>
          </a:solidFill>
          <a:ln>
            <a:noFill/>
          </a:ln>
          <a:effectLst/>
        </c:spPr>
      </c:pivotFmt>
      <c:pivotFmt>
        <c:idx val="39"/>
        <c:spPr>
          <a:solidFill>
            <a:schemeClr val="accent2">
              <a:lumMod val="60000"/>
              <a:lumOff val="40000"/>
            </a:schemeClr>
          </a:solidFill>
          <a:ln>
            <a:noFill/>
          </a:ln>
          <a:effectLst/>
        </c:spPr>
      </c:pivotFmt>
      <c:pivotFmt>
        <c:idx val="40"/>
        <c:spPr>
          <a:solidFill>
            <a:schemeClr val="accent2">
              <a:lumMod val="40000"/>
              <a:lumOff val="60000"/>
            </a:schemeClr>
          </a:solidFill>
          <a:ln>
            <a:noFill/>
          </a:ln>
          <a:effectLst/>
        </c:spPr>
      </c:pivotFmt>
      <c:pivotFmt>
        <c:idx val="41"/>
        <c:spPr>
          <a:solidFill>
            <a:schemeClr val="accent2">
              <a:lumMod val="40000"/>
              <a:lumOff val="6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dLbl>
          <c:idx val="0"/>
          <c:layout>
            <c:manualLayout>
              <c:x val="-0.13055667031076301"/>
              <c:y val="-0.170394339534991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60000"/>
              <a:lumOff val="40000"/>
            </a:schemeClr>
          </a:solidFill>
          <a:ln>
            <a:noFill/>
          </a:ln>
          <a:effectLst/>
        </c:spPr>
        <c:dLbl>
          <c:idx val="0"/>
          <c:layout>
            <c:manualLayout>
              <c:x val="0.19185498341705517"/>
              <c:y val="-1.02063154716280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'Gender Staffing Percentage'!$B$3</c:f>
              <c:strCache>
                <c:ptCount val="1"/>
                <c:pt idx="0">
                  <c:v>Total</c:v>
                </c:pt>
              </c:strCache>
            </c:strRef>
          </c:tx>
          <c:spPr>
            <a:ln>
              <a:noFill/>
            </a:ln>
          </c:spPr>
          <c:dPt>
            <c:idx val="0"/>
            <c:bubble3D val="0"/>
            <c:spPr>
              <a:solidFill>
                <a:schemeClr val="accent2">
                  <a:lumMod val="60000"/>
                  <a:lumOff val="40000"/>
                </a:schemeClr>
              </a:solidFill>
              <a:ln>
                <a:noFill/>
              </a:ln>
              <a:effectLst/>
            </c:spPr>
            <c:extLst>
              <c:ext xmlns:c16="http://schemas.microsoft.com/office/drawing/2014/chart" uri="{C3380CC4-5D6E-409C-BE32-E72D297353CC}">
                <c16:uniqueId val="{0000000E-3FCC-4173-873D-CFCBACC96724}"/>
              </c:ext>
            </c:extLst>
          </c:dPt>
          <c:dPt>
            <c:idx val="1"/>
            <c:bubble3D val="0"/>
            <c:spPr>
              <a:solidFill>
                <a:schemeClr val="accent2">
                  <a:lumMod val="50000"/>
                </a:schemeClr>
              </a:solidFill>
              <a:ln>
                <a:noFill/>
              </a:ln>
              <a:effectLst/>
            </c:spPr>
            <c:extLst>
              <c:ext xmlns:c16="http://schemas.microsoft.com/office/drawing/2014/chart" uri="{C3380CC4-5D6E-409C-BE32-E72D297353CC}">
                <c16:uniqueId val="{0000000F-3FCC-4173-873D-CFCBACC96724}"/>
              </c:ext>
            </c:extLst>
          </c:dPt>
          <c:dLbls>
            <c:dLbl>
              <c:idx val="0"/>
              <c:layout>
                <c:manualLayout>
                  <c:x val="0.19185498341705517"/>
                  <c:y val="-1.02063154716280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CC-4173-873D-CFCBACC96724}"/>
                </c:ext>
              </c:extLst>
            </c:dLbl>
            <c:dLbl>
              <c:idx val="1"/>
              <c:layout>
                <c:manualLayout>
                  <c:x val="-0.13055667031076301"/>
                  <c:y val="-0.170394339534991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CC-4173-873D-CFCBACC967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Staffing Percentage'!$A$4:$A$6</c:f>
              <c:strCache>
                <c:ptCount val="2"/>
                <c:pt idx="0">
                  <c:v>Male</c:v>
                </c:pt>
                <c:pt idx="1">
                  <c:v>Female</c:v>
                </c:pt>
              </c:strCache>
            </c:strRef>
          </c:cat>
          <c:val>
            <c:numRef>
              <c:f>'Gender Staffing Percentage'!$B$4:$B$6</c:f>
              <c:numCache>
                <c:formatCode>0.00%</c:formatCode>
                <c:ptCount val="2"/>
                <c:pt idx="0">
                  <c:v>0.5012626262626263</c:v>
                </c:pt>
                <c:pt idx="1">
                  <c:v>0.49873737373737376</c:v>
                </c:pt>
              </c:numCache>
            </c:numRef>
          </c:val>
          <c:extLst>
            <c:ext xmlns:c16="http://schemas.microsoft.com/office/drawing/2014/chart" uri="{C3380CC4-5D6E-409C-BE32-E72D297353CC}">
              <c16:uniqueId val="{0000000D-3FCC-4173-873D-CFCBACC96724}"/>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manualLayout>
          <c:xMode val="edge"/>
          <c:yMode val="edge"/>
          <c:x val="0.76114055602452158"/>
          <c:y val="0.81773540752096252"/>
          <c:w val="0.12462394309674384"/>
          <c:h val="0.12444777367430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OjoDavidShola.xlsx]Bonus Allocation by Department!PivotTable1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20000"/>
              <a:lumOff val="8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lumMod val="50000"/>
            </a:schemeClr>
          </a:solidFill>
          <a:ln>
            <a:noFill/>
          </a:ln>
          <a:effectLst/>
        </c:spPr>
      </c:pivotFmt>
      <c:pivotFmt>
        <c:idx val="38"/>
        <c:spPr>
          <a:solidFill>
            <a:schemeClr val="accent2">
              <a:lumMod val="75000"/>
            </a:schemeClr>
          </a:solidFill>
          <a:ln>
            <a:noFill/>
          </a:ln>
          <a:effectLst/>
        </c:spPr>
      </c:pivotFmt>
      <c:pivotFmt>
        <c:idx val="39"/>
        <c:spPr>
          <a:solidFill>
            <a:schemeClr val="accent2">
              <a:lumMod val="60000"/>
              <a:lumOff val="40000"/>
            </a:schemeClr>
          </a:solidFill>
          <a:ln>
            <a:noFill/>
          </a:ln>
          <a:effectLst/>
        </c:spPr>
      </c:pivotFmt>
      <c:pivotFmt>
        <c:idx val="40"/>
        <c:spPr>
          <a:solidFill>
            <a:schemeClr val="accent2">
              <a:lumMod val="60000"/>
              <a:lumOff val="40000"/>
            </a:schemeClr>
          </a:solidFill>
          <a:ln>
            <a:noFill/>
          </a:ln>
          <a:effectLst/>
        </c:spPr>
      </c:pivotFmt>
      <c:pivotFmt>
        <c:idx val="41"/>
        <c:spPr>
          <a:solidFill>
            <a:schemeClr val="accent2">
              <a:lumMod val="40000"/>
              <a:lumOff val="6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75000"/>
            </a:schemeClr>
          </a:solidFill>
          <a:ln>
            <a:noFill/>
          </a:ln>
          <a:effectLst/>
        </c:spPr>
      </c:pivotFmt>
      <c:pivotFmt>
        <c:idx val="46"/>
        <c:spPr>
          <a:solidFill>
            <a:schemeClr val="accent2">
              <a:lumMod val="60000"/>
              <a:lumOff val="40000"/>
            </a:schemeClr>
          </a:solidFill>
          <a:ln>
            <a:noFill/>
          </a:ln>
          <a:effectLst/>
        </c:spPr>
      </c:pivotFmt>
      <c:pivotFmt>
        <c:idx val="47"/>
        <c:spPr>
          <a:solidFill>
            <a:schemeClr val="accent2">
              <a:lumMod val="60000"/>
              <a:lumOff val="40000"/>
            </a:schemeClr>
          </a:solidFill>
          <a:ln>
            <a:noFill/>
          </a:ln>
          <a:effectLst/>
        </c:spPr>
      </c:pivotFmt>
      <c:pivotFmt>
        <c:idx val="48"/>
        <c:spPr>
          <a:solidFill>
            <a:schemeClr val="accent2">
              <a:lumMod val="40000"/>
              <a:lumOff val="60000"/>
            </a:schemeClr>
          </a:solidFill>
          <a:ln>
            <a:noFill/>
          </a:ln>
          <a:effectLst/>
        </c:spPr>
      </c:pivotFmt>
      <c:pivotFmt>
        <c:idx val="49"/>
        <c:spPr>
          <a:solidFill>
            <a:schemeClr val="accent2">
              <a:lumMod val="20000"/>
              <a:lumOff val="80000"/>
            </a:schemeClr>
          </a:solidFill>
          <a:ln>
            <a:noFill/>
          </a:ln>
          <a:effectLst/>
        </c:spPr>
      </c:pivotFmt>
    </c:pivotFmts>
    <c:plotArea>
      <c:layout/>
      <c:barChart>
        <c:barDir val="col"/>
        <c:grouping val="clustered"/>
        <c:varyColors val="0"/>
        <c:ser>
          <c:idx val="0"/>
          <c:order val="0"/>
          <c:tx>
            <c:strRef>
              <c:f>'Bonus Allocation by Department'!$B$3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536F-47E1-B2A8-A387674D888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536F-47E1-B2A8-A387674D888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536F-47E1-B2A8-A387674D888F}"/>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536F-47E1-B2A8-A387674D888F}"/>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536F-47E1-B2A8-A387674D888F}"/>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536F-47E1-B2A8-A387674D888F}"/>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 Allocation by Department'!$A$4:$A$10</c:f>
              <c:strCache>
                <c:ptCount val="6"/>
                <c:pt idx="0">
                  <c:v>Engineering</c:v>
                </c:pt>
                <c:pt idx="1">
                  <c:v>IT</c:v>
                </c:pt>
                <c:pt idx="2">
                  <c:v>Finance</c:v>
                </c:pt>
                <c:pt idx="3">
                  <c:v>Accounting</c:v>
                </c:pt>
                <c:pt idx="4">
                  <c:v>Marketing</c:v>
                </c:pt>
                <c:pt idx="5">
                  <c:v>Sales</c:v>
                </c:pt>
              </c:strCache>
            </c:strRef>
          </c:cat>
          <c:val>
            <c:numRef>
              <c:f>'Bonus Allocation by Department'!$B$4:$B$10</c:f>
              <c:numCache>
                <c:formatCode>0.00%</c:formatCode>
                <c:ptCount val="6"/>
                <c:pt idx="0">
                  <c:v>0.55341360212130097</c:v>
                </c:pt>
                <c:pt idx="1">
                  <c:v>0.16899998957903004</c:v>
                </c:pt>
                <c:pt idx="2">
                  <c:v>8.1740823143145069E-2</c:v>
                </c:pt>
                <c:pt idx="3">
                  <c:v>7.9746776575287517E-2</c:v>
                </c:pt>
                <c:pt idx="4">
                  <c:v>6.0381375195652273E-2</c:v>
                </c:pt>
                <c:pt idx="5">
                  <c:v>5.5717433385584242E-2</c:v>
                </c:pt>
              </c:numCache>
            </c:numRef>
          </c:val>
          <c:extLst>
            <c:ext xmlns:c16="http://schemas.microsoft.com/office/drawing/2014/chart" uri="{C3380CC4-5D6E-409C-BE32-E72D297353CC}">
              <c16:uniqueId val="{0000000C-536F-47E1-B2A8-A387674D888F}"/>
            </c:ext>
          </c:extLst>
        </c:ser>
        <c:dLbls>
          <c:dLblPos val="outEnd"/>
          <c:showLegendKey val="0"/>
          <c:showVal val="1"/>
          <c:showCatName val="0"/>
          <c:showSerName val="0"/>
          <c:showPercent val="0"/>
          <c:showBubbleSize val="0"/>
        </c:dLbls>
        <c:gapWidth val="25"/>
        <c:axId val="388321679"/>
        <c:axId val="388302959"/>
      </c:barChart>
      <c:catAx>
        <c:axId val="38832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388302959"/>
        <c:crosses val="autoZero"/>
        <c:auto val="1"/>
        <c:lblAlgn val="ctr"/>
        <c:lblOffset val="100"/>
        <c:noMultiLvlLbl val="0"/>
      </c:catAx>
      <c:valAx>
        <c:axId val="388302959"/>
        <c:scaling>
          <c:orientation val="minMax"/>
        </c:scaling>
        <c:delete val="1"/>
        <c:axPos val="l"/>
        <c:numFmt formatCode="0.00%" sourceLinked="1"/>
        <c:majorTickMark val="none"/>
        <c:minorTickMark val="none"/>
        <c:tickLblPos val="nextTo"/>
        <c:crossAx val="38832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OjoDavidShola.xlsx]Averae Tenure by Dept!PivotTable1</c:name>
    <c:fmtId val="21"/>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20000"/>
              <a:lumOff val="8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40000"/>
              <a:lumOff val="60000"/>
            </a:schemeClr>
          </a:solidFill>
          <a:ln>
            <a:noFill/>
          </a:ln>
          <a:effectLst/>
        </c:spPr>
      </c:pivotFmt>
      <c:pivotFmt>
        <c:idx val="36"/>
        <c:spPr>
          <a:solidFill>
            <a:schemeClr val="accent2">
              <a:lumMod val="20000"/>
              <a:lumOff val="80000"/>
            </a:schemeClr>
          </a:solidFill>
          <a:ln>
            <a:noFill/>
          </a:ln>
          <a:effectLst/>
        </c:spPr>
      </c:pivotFmt>
      <c:pivotFmt>
        <c:idx val="3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75000"/>
            </a:schemeClr>
          </a:solidFill>
          <a:ln>
            <a:noFill/>
          </a:ln>
          <a:effectLst/>
        </c:spPr>
      </c:pivotFmt>
      <c:pivotFmt>
        <c:idx val="39"/>
        <c:spPr>
          <a:solidFill>
            <a:schemeClr val="accent2">
              <a:lumMod val="60000"/>
              <a:lumOff val="40000"/>
            </a:schemeClr>
          </a:solidFill>
          <a:ln>
            <a:noFill/>
          </a:ln>
          <a:effectLst/>
        </c:spPr>
      </c:pivotFmt>
      <c:pivotFmt>
        <c:idx val="40"/>
        <c:spPr>
          <a:solidFill>
            <a:schemeClr val="accent2">
              <a:lumMod val="40000"/>
              <a:lumOff val="60000"/>
            </a:schemeClr>
          </a:solidFill>
          <a:ln>
            <a:noFill/>
          </a:ln>
          <a:effectLst/>
        </c:spPr>
      </c:pivotFmt>
      <c:pivotFmt>
        <c:idx val="41"/>
        <c:spPr>
          <a:solidFill>
            <a:schemeClr val="accent2">
              <a:lumMod val="40000"/>
              <a:lumOff val="6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75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40000"/>
              <a:lumOff val="60000"/>
            </a:schemeClr>
          </a:solidFill>
          <a:ln>
            <a:noFill/>
          </a:ln>
          <a:effectLst/>
        </c:spPr>
      </c:pivotFmt>
      <c:pivotFmt>
        <c:idx val="47"/>
        <c:spPr>
          <a:solidFill>
            <a:schemeClr val="accent2">
              <a:lumMod val="40000"/>
              <a:lumOff val="60000"/>
            </a:schemeClr>
          </a:solidFill>
          <a:ln>
            <a:noFill/>
          </a:ln>
          <a:effectLst/>
        </c:spPr>
      </c:pivotFmt>
      <c:pivotFmt>
        <c:idx val="48"/>
        <c:spPr>
          <a:solidFill>
            <a:schemeClr val="accent2">
              <a:lumMod val="20000"/>
              <a:lumOff val="80000"/>
            </a:schemeClr>
          </a:solidFill>
          <a:ln>
            <a:noFill/>
          </a:ln>
          <a:effectLst/>
        </c:spPr>
      </c:pivotFmt>
    </c:pivotFmts>
    <c:plotArea>
      <c:layout>
        <c:manualLayout>
          <c:layoutTarget val="inner"/>
          <c:xMode val="edge"/>
          <c:yMode val="edge"/>
          <c:x val="5.0265252810379822E-2"/>
          <c:y val="6.9974554707379136E-2"/>
          <c:w val="0.94973474718962014"/>
          <c:h val="0.7629518301913506"/>
        </c:manualLayout>
      </c:layout>
      <c:barChart>
        <c:barDir val="col"/>
        <c:grouping val="clustered"/>
        <c:varyColors val="0"/>
        <c:ser>
          <c:idx val="0"/>
          <c:order val="0"/>
          <c:tx>
            <c:strRef>
              <c:f>'Averae Tenure by Dept'!$B$3</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0-153A-4A0E-AE38-6BE3ECC86B96}"/>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153A-4A0E-AE38-6BE3ECC86B96}"/>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153A-4A0E-AE38-6BE3ECC86B96}"/>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153A-4A0E-AE38-6BE3ECC86B96}"/>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153A-4A0E-AE38-6BE3ECC86B96}"/>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A-153A-4A0E-AE38-6BE3ECC86B96}"/>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'Averae Tenure by Dept'!$A$4:$A$10</c:f>
              <c:strCache>
                <c:ptCount val="6"/>
                <c:pt idx="0">
                  <c:v>Engineering</c:v>
                </c:pt>
                <c:pt idx="1">
                  <c:v>Sales</c:v>
                </c:pt>
                <c:pt idx="2">
                  <c:v>Finance</c:v>
                </c:pt>
                <c:pt idx="3">
                  <c:v>IT</c:v>
                </c:pt>
                <c:pt idx="4">
                  <c:v>Marketing</c:v>
                </c:pt>
                <c:pt idx="5">
                  <c:v>Accounting</c:v>
                </c:pt>
              </c:strCache>
            </c:strRef>
          </c:cat>
          <c:val>
            <c:numRef>
              <c:f>'Averae Tenure by Dept'!$B$4:$B$10</c:f>
              <c:numCache>
                <c:formatCode>0.00</c:formatCode>
                <c:ptCount val="6"/>
                <c:pt idx="0">
                  <c:v>2.8584269662921349</c:v>
                </c:pt>
                <c:pt idx="1">
                  <c:v>2.6</c:v>
                </c:pt>
                <c:pt idx="2">
                  <c:v>1.8979591836734695</c:v>
                </c:pt>
                <c:pt idx="3">
                  <c:v>1.5772357723577235</c:v>
                </c:pt>
                <c:pt idx="4">
                  <c:v>1.5466666666666666</c:v>
                </c:pt>
                <c:pt idx="5">
                  <c:v>1.5</c:v>
                </c:pt>
              </c:numCache>
            </c:numRef>
          </c:val>
          <c:extLst>
            <c:ext xmlns:c16="http://schemas.microsoft.com/office/drawing/2014/chart" uri="{C3380CC4-5D6E-409C-BE32-E72D297353CC}">
              <c16:uniqueId val="{0000000B-153A-4A0E-AE38-6BE3ECC86B96}"/>
            </c:ext>
          </c:extLst>
        </c:ser>
        <c:dLbls>
          <c:dLblPos val="outEnd"/>
          <c:showLegendKey val="0"/>
          <c:showVal val="1"/>
          <c:showCatName val="0"/>
          <c:showSerName val="0"/>
          <c:showPercent val="0"/>
          <c:showBubbleSize val="0"/>
        </c:dLbls>
        <c:gapWidth val="25"/>
        <c:axId val="388321679"/>
        <c:axId val="388302959"/>
      </c:barChart>
      <c:catAx>
        <c:axId val="38832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388302959"/>
        <c:crosses val="autoZero"/>
        <c:auto val="1"/>
        <c:lblAlgn val="ctr"/>
        <c:lblOffset val="100"/>
        <c:noMultiLvlLbl val="0"/>
      </c:catAx>
      <c:valAx>
        <c:axId val="388302959"/>
        <c:scaling>
          <c:orientation val="minMax"/>
        </c:scaling>
        <c:delete val="1"/>
        <c:axPos val="l"/>
        <c:numFmt formatCode="0.00" sourceLinked="1"/>
        <c:majorTickMark val="none"/>
        <c:minorTickMark val="none"/>
        <c:tickLblPos val="nextTo"/>
        <c:crossAx val="38832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OjoDavidShola.xlsx]Age Group by Active Employ !PivotTable1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40000"/>
              <a:lumOff val="6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40000"/>
              <a:lumOff val="6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75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20000"/>
              <a:lumOff val="80000"/>
            </a:schemeClr>
          </a:solidFill>
          <a:ln>
            <a:noFill/>
          </a:ln>
          <a:effectLst/>
        </c:spPr>
      </c:pivotFmt>
    </c:pivotFmts>
    <c:plotArea>
      <c:layout>
        <c:manualLayout>
          <c:layoutTarget val="inner"/>
          <c:xMode val="edge"/>
          <c:yMode val="edge"/>
          <c:x val="3.0555555555555555E-2"/>
          <c:y val="0.11615740740740743"/>
          <c:w val="0.93888888888888888"/>
          <c:h val="0.75543461479079821"/>
        </c:manualLayout>
      </c:layout>
      <c:barChart>
        <c:barDir val="col"/>
        <c:grouping val="clustered"/>
        <c:varyColors val="0"/>
        <c:ser>
          <c:idx val="0"/>
          <c:order val="0"/>
          <c:tx>
            <c:strRef>
              <c:f>'Age Group by Active Employ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03E0-4D67-96E6-CFE5F0873136}"/>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03E0-4D67-96E6-CFE5F0873136}"/>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3E0-4D67-96E6-CFE5F0873136}"/>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03E0-4D67-96E6-CFE5F0873136}"/>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03E0-4D67-96E6-CFE5F0873136}"/>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03E0-4D67-96E6-CFE5F0873136}"/>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Active Employ '!$A$4:$A$10</c:f>
              <c:strCache>
                <c:ptCount val="6"/>
                <c:pt idx="0">
                  <c:v>36 -40</c:v>
                </c:pt>
                <c:pt idx="1">
                  <c:v>41 - 45</c:v>
                </c:pt>
                <c:pt idx="2">
                  <c:v>31 - 35</c:v>
                </c:pt>
                <c:pt idx="3">
                  <c:v>46 - 50</c:v>
                </c:pt>
                <c:pt idx="4">
                  <c:v>26 - 30</c:v>
                </c:pt>
                <c:pt idx="5">
                  <c:v>51 - 60</c:v>
                </c:pt>
              </c:strCache>
            </c:strRef>
          </c:cat>
          <c:val>
            <c:numRef>
              <c:f>'Age Group by Active Employ '!$B$4:$B$10</c:f>
              <c:numCache>
                <c:formatCode>General</c:formatCode>
                <c:ptCount val="6"/>
                <c:pt idx="0">
                  <c:v>196</c:v>
                </c:pt>
                <c:pt idx="1">
                  <c:v>158</c:v>
                </c:pt>
                <c:pt idx="2">
                  <c:v>145</c:v>
                </c:pt>
                <c:pt idx="3">
                  <c:v>105</c:v>
                </c:pt>
                <c:pt idx="4">
                  <c:v>104</c:v>
                </c:pt>
                <c:pt idx="5">
                  <c:v>84</c:v>
                </c:pt>
              </c:numCache>
            </c:numRef>
          </c:val>
          <c:extLst>
            <c:ext xmlns:c16="http://schemas.microsoft.com/office/drawing/2014/chart" uri="{C3380CC4-5D6E-409C-BE32-E72D297353CC}">
              <c16:uniqueId val="{0000000C-03E0-4D67-96E6-CFE5F0873136}"/>
            </c:ext>
          </c:extLst>
        </c:ser>
        <c:dLbls>
          <c:dLblPos val="outEnd"/>
          <c:showLegendKey val="0"/>
          <c:showVal val="1"/>
          <c:showCatName val="0"/>
          <c:showSerName val="0"/>
          <c:showPercent val="0"/>
          <c:showBubbleSize val="0"/>
        </c:dLbls>
        <c:gapWidth val="25"/>
        <c:overlap val="-27"/>
        <c:axId val="1975186783"/>
        <c:axId val="1975180543"/>
      </c:barChart>
      <c:catAx>
        <c:axId val="197518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1975180543"/>
        <c:crosses val="autoZero"/>
        <c:auto val="1"/>
        <c:lblAlgn val="ctr"/>
        <c:lblOffset val="100"/>
        <c:noMultiLvlLbl val="0"/>
      </c:catAx>
      <c:valAx>
        <c:axId val="1975180543"/>
        <c:scaling>
          <c:orientation val="minMax"/>
        </c:scaling>
        <c:delete val="1"/>
        <c:axPos val="l"/>
        <c:numFmt formatCode="General" sourceLinked="1"/>
        <c:majorTickMark val="none"/>
        <c:minorTickMark val="none"/>
        <c:tickLblPos val="nextTo"/>
        <c:crossAx val="197518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OjoDavidShola.xlsx]Departmental Staffing Level!PivotTable1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20000"/>
              <a:lumOff val="8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5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60000"/>
              <a:lumOff val="4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50000"/>
            </a:schemeClr>
          </a:solidFill>
          <a:ln>
            <a:noFill/>
          </a:ln>
          <a:effectLst/>
        </c:spPr>
      </c:pivotFmt>
    </c:pivotFmts>
    <c:plotArea>
      <c:layout/>
      <c:barChart>
        <c:barDir val="bar"/>
        <c:grouping val="clustered"/>
        <c:varyColors val="0"/>
        <c:ser>
          <c:idx val="0"/>
          <c:order val="0"/>
          <c:tx>
            <c:strRef>
              <c:f>'Departmental Staffing Level'!$B$3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A1CB-401E-A8E2-2139EE061738}"/>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A1CB-401E-A8E2-2139EE061738}"/>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A1CB-401E-A8E2-2139EE061738}"/>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A1CB-401E-A8E2-2139EE061738}"/>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9-A1CB-401E-A8E2-2139EE061738}"/>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B-A1CB-401E-A8E2-2139EE06173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Staffing Level'!$A$4:$A$10</c:f>
              <c:strCache>
                <c:ptCount val="6"/>
                <c:pt idx="0">
                  <c:v>Finance</c:v>
                </c:pt>
                <c:pt idx="1">
                  <c:v>Accounting</c:v>
                </c:pt>
                <c:pt idx="2">
                  <c:v>Sales</c:v>
                </c:pt>
                <c:pt idx="3">
                  <c:v>Marketing</c:v>
                </c:pt>
                <c:pt idx="4">
                  <c:v>IT</c:v>
                </c:pt>
                <c:pt idx="5">
                  <c:v>Engineering</c:v>
                </c:pt>
              </c:strCache>
            </c:strRef>
          </c:cat>
          <c:val>
            <c:numRef>
              <c:f>'Departmental Staffing Level'!$B$4:$B$10</c:f>
              <c:numCache>
                <c:formatCode>General</c:formatCode>
                <c:ptCount val="6"/>
                <c:pt idx="0">
                  <c:v>49</c:v>
                </c:pt>
                <c:pt idx="1">
                  <c:v>50</c:v>
                </c:pt>
                <c:pt idx="2">
                  <c:v>50</c:v>
                </c:pt>
                <c:pt idx="3">
                  <c:v>75</c:v>
                </c:pt>
                <c:pt idx="4">
                  <c:v>123</c:v>
                </c:pt>
                <c:pt idx="5">
                  <c:v>445</c:v>
                </c:pt>
              </c:numCache>
            </c:numRef>
          </c:val>
          <c:extLst>
            <c:ext xmlns:c16="http://schemas.microsoft.com/office/drawing/2014/chart" uri="{C3380CC4-5D6E-409C-BE32-E72D297353CC}">
              <c16:uniqueId val="{0000000C-A1CB-401E-A8E2-2139EE061738}"/>
            </c:ext>
          </c:extLst>
        </c:ser>
        <c:dLbls>
          <c:dLblPos val="outEnd"/>
          <c:showLegendKey val="0"/>
          <c:showVal val="1"/>
          <c:showCatName val="0"/>
          <c:showSerName val="0"/>
          <c:showPercent val="0"/>
          <c:showBubbleSize val="0"/>
        </c:dLbls>
        <c:gapWidth val="25"/>
        <c:axId val="388321679"/>
        <c:axId val="388302959"/>
      </c:barChart>
      <c:catAx>
        <c:axId val="38832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388302959"/>
        <c:crosses val="autoZero"/>
        <c:auto val="1"/>
        <c:lblAlgn val="ctr"/>
        <c:lblOffset val="100"/>
        <c:noMultiLvlLbl val="0"/>
      </c:catAx>
      <c:valAx>
        <c:axId val="388302959"/>
        <c:scaling>
          <c:orientation val="minMax"/>
        </c:scaling>
        <c:delete val="1"/>
        <c:axPos val="b"/>
        <c:numFmt formatCode="General" sourceLinked="1"/>
        <c:majorTickMark val="none"/>
        <c:minorTickMark val="none"/>
        <c:tickLblPos val="nextTo"/>
        <c:crossAx val="38832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OjoDavidShola.xlsx]Gender Staffing Percentage!PivotTable1</c:name>
    <c:fmtId val="28"/>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20000"/>
              <a:lumOff val="8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40000"/>
              <a:lumOff val="60000"/>
            </a:schemeClr>
          </a:solidFill>
          <a:ln>
            <a:noFill/>
          </a:ln>
          <a:effectLst/>
        </c:spPr>
      </c:pivotFmt>
      <c:pivotFmt>
        <c:idx val="36"/>
        <c:spPr>
          <a:solidFill>
            <a:schemeClr val="accent2">
              <a:lumMod val="20000"/>
              <a:lumOff val="80000"/>
            </a:schemeClr>
          </a:solidFill>
          <a:ln>
            <a:noFill/>
          </a:ln>
          <a:effectLst/>
        </c:spPr>
      </c:pivotFmt>
      <c:pivotFmt>
        <c:idx val="3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lumMod val="75000"/>
            </a:schemeClr>
          </a:solidFill>
          <a:ln>
            <a:noFill/>
          </a:ln>
          <a:effectLst/>
        </c:spPr>
      </c:pivotFmt>
      <c:pivotFmt>
        <c:idx val="39"/>
        <c:spPr>
          <a:solidFill>
            <a:schemeClr val="accent2">
              <a:lumMod val="60000"/>
              <a:lumOff val="40000"/>
            </a:schemeClr>
          </a:solidFill>
          <a:ln>
            <a:noFill/>
          </a:ln>
          <a:effectLst/>
        </c:spPr>
      </c:pivotFmt>
      <c:pivotFmt>
        <c:idx val="40"/>
        <c:spPr>
          <a:solidFill>
            <a:schemeClr val="accent2">
              <a:lumMod val="40000"/>
              <a:lumOff val="60000"/>
            </a:schemeClr>
          </a:solidFill>
          <a:ln>
            <a:noFill/>
          </a:ln>
          <a:effectLst/>
        </c:spPr>
      </c:pivotFmt>
      <c:pivotFmt>
        <c:idx val="41"/>
        <c:spPr>
          <a:solidFill>
            <a:schemeClr val="accent2">
              <a:lumMod val="40000"/>
              <a:lumOff val="6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dLbl>
          <c:idx val="0"/>
          <c:layout>
            <c:manualLayout>
              <c:x val="-0.13055667031076301"/>
              <c:y val="-0.170394339534991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60000"/>
              <a:lumOff val="40000"/>
            </a:schemeClr>
          </a:solidFill>
          <a:ln>
            <a:noFill/>
          </a:ln>
          <a:effectLst/>
        </c:spPr>
        <c:dLbl>
          <c:idx val="0"/>
          <c:layout>
            <c:manualLayout>
              <c:x val="0.19185498341705517"/>
              <c:y val="-1.02063154716280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60000"/>
              <a:lumOff val="40000"/>
            </a:schemeClr>
          </a:solidFill>
          <a:ln>
            <a:noFill/>
          </a:ln>
          <a:effectLst/>
        </c:spPr>
        <c:dLbl>
          <c:idx val="0"/>
          <c:layout>
            <c:manualLayout>
              <c:x val="0.19185498341705517"/>
              <c:y val="-1.02063154716280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lumMod val="50000"/>
            </a:schemeClr>
          </a:solidFill>
          <a:ln>
            <a:noFill/>
          </a:ln>
          <a:effectLst/>
        </c:spPr>
        <c:dLbl>
          <c:idx val="0"/>
          <c:layout>
            <c:manualLayout>
              <c:x val="-0.13055667031076301"/>
              <c:y val="-0.170394339534991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60000"/>
              <a:lumOff val="40000"/>
            </a:schemeClr>
          </a:solidFill>
          <a:ln>
            <a:noFill/>
          </a:ln>
          <a:effectLst/>
        </c:spPr>
        <c:dLbl>
          <c:idx val="0"/>
          <c:layout>
            <c:manualLayout>
              <c:x val="0.22304939155332856"/>
              <c:y val="-7.768285037244838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lumMod val="50000"/>
            </a:schemeClr>
          </a:solidFill>
          <a:ln>
            <a:noFill/>
          </a:ln>
          <a:effectLst/>
        </c:spPr>
        <c:dLbl>
          <c:idx val="0"/>
          <c:layout>
            <c:manualLayout>
              <c:x val="-0.16620734908136484"/>
              <c:y val="-0.22437544497221254"/>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91083835108847"/>
          <c:y val="0.12837602315520835"/>
          <c:w val="0.51807614121764189"/>
          <c:h val="0.83547456765532768"/>
        </c:manualLayout>
      </c:layout>
      <c:doughnutChart>
        <c:varyColors val="1"/>
        <c:ser>
          <c:idx val="0"/>
          <c:order val="0"/>
          <c:tx>
            <c:strRef>
              <c:f>'Gender Staffing Percentage'!$B$3</c:f>
              <c:strCache>
                <c:ptCount val="1"/>
                <c:pt idx="0">
                  <c:v>Total</c:v>
                </c:pt>
              </c:strCache>
            </c:strRef>
          </c:tx>
          <c:spPr>
            <a:ln>
              <a:noFill/>
            </a:ln>
          </c:spPr>
          <c:dPt>
            <c:idx val="0"/>
            <c:bubble3D val="0"/>
            <c:spPr>
              <a:solidFill>
                <a:schemeClr val="accent2">
                  <a:lumMod val="60000"/>
                  <a:lumOff val="40000"/>
                </a:schemeClr>
              </a:solidFill>
              <a:ln>
                <a:noFill/>
              </a:ln>
              <a:effectLst/>
            </c:spPr>
            <c:extLst>
              <c:ext xmlns:c16="http://schemas.microsoft.com/office/drawing/2014/chart" uri="{C3380CC4-5D6E-409C-BE32-E72D297353CC}">
                <c16:uniqueId val="{00000001-54CB-4D65-AF87-5631363FA285}"/>
              </c:ext>
            </c:extLst>
          </c:dPt>
          <c:dPt>
            <c:idx val="1"/>
            <c:bubble3D val="0"/>
            <c:spPr>
              <a:solidFill>
                <a:schemeClr val="accent2">
                  <a:lumMod val="50000"/>
                </a:schemeClr>
              </a:solidFill>
              <a:ln>
                <a:noFill/>
              </a:ln>
              <a:effectLst/>
            </c:spPr>
            <c:extLst>
              <c:ext xmlns:c16="http://schemas.microsoft.com/office/drawing/2014/chart" uri="{C3380CC4-5D6E-409C-BE32-E72D297353CC}">
                <c16:uniqueId val="{00000003-54CB-4D65-AF87-5631363FA285}"/>
              </c:ext>
            </c:extLst>
          </c:dPt>
          <c:dLbls>
            <c:dLbl>
              <c:idx val="0"/>
              <c:layout>
                <c:manualLayout>
                  <c:x val="0.22304939155332856"/>
                  <c:y val="-7.76828503724483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CB-4D65-AF87-5631363FA285}"/>
                </c:ext>
              </c:extLst>
            </c:dLbl>
            <c:dLbl>
              <c:idx val="1"/>
              <c:layout>
                <c:manualLayout>
                  <c:x val="-0.16620734908136484"/>
                  <c:y val="-0.224375444972212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CB-4D65-AF87-5631363FA28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'Gender Staffing Percentage'!$A$4:$A$6</c:f>
              <c:strCache>
                <c:ptCount val="2"/>
                <c:pt idx="0">
                  <c:v>Male</c:v>
                </c:pt>
                <c:pt idx="1">
                  <c:v>Female</c:v>
                </c:pt>
              </c:strCache>
            </c:strRef>
          </c:cat>
          <c:val>
            <c:numRef>
              <c:f>'Gender Staffing Percentage'!$B$4:$B$6</c:f>
              <c:numCache>
                <c:formatCode>0.00%</c:formatCode>
                <c:ptCount val="2"/>
                <c:pt idx="0">
                  <c:v>0.5012626262626263</c:v>
                </c:pt>
                <c:pt idx="1">
                  <c:v>0.49873737373737376</c:v>
                </c:pt>
              </c:numCache>
            </c:numRef>
          </c:val>
          <c:extLst>
            <c:ext xmlns:c16="http://schemas.microsoft.com/office/drawing/2014/chart" uri="{C3380CC4-5D6E-409C-BE32-E72D297353CC}">
              <c16:uniqueId val="{00000004-54CB-4D65-AF87-5631363FA285}"/>
            </c:ext>
          </c:extLst>
        </c:ser>
        <c:dLbls>
          <c:showLegendKey val="0"/>
          <c:showVal val="0"/>
          <c:showCatName val="0"/>
          <c:showSerName val="0"/>
          <c:showPercent val="0"/>
          <c:showBubbleSize val="0"/>
          <c:showLeaderLines val="1"/>
        </c:dLbls>
        <c:firstSliceAng val="0"/>
        <c:holeSize val="41"/>
      </c:doughnutChart>
      <c:spPr>
        <a:noFill/>
        <a:ln>
          <a:noFill/>
        </a:ln>
        <a:effectLst/>
      </c:spPr>
    </c:plotArea>
    <c:legend>
      <c:legendPos val="r"/>
      <c:layout>
        <c:manualLayout>
          <c:xMode val="edge"/>
          <c:yMode val="edge"/>
          <c:x val="0.74441941415077129"/>
          <c:y val="0.76338761632068719"/>
          <c:w val="0.21376022850084916"/>
          <c:h val="0.2100868320313715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OjoDavidShola.xlsx]Hire and exit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Hiring</a:t>
            </a:r>
            <a:r>
              <a:rPr lang="en-US" baseline="0"/>
              <a:t> and Exiting Trend over the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circle"/>
          <c:size val="5"/>
          <c:spPr>
            <a:solidFill>
              <a:schemeClr val="bg1"/>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60000"/>
                <a:lumOff val="40000"/>
              </a:schemeClr>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58979662185453E-2"/>
          <c:y val="4.065040650406504E-2"/>
          <c:w val="0.94851720965075859"/>
          <c:h val="0.91617315851039682"/>
        </c:manualLayout>
      </c:layout>
      <c:lineChart>
        <c:grouping val="standard"/>
        <c:varyColors val="0"/>
        <c:ser>
          <c:idx val="0"/>
          <c:order val="0"/>
          <c:tx>
            <c:strRef>
              <c:f>'Hire and exit trend'!$B$3</c:f>
              <c:strCache>
                <c:ptCount val="1"/>
                <c:pt idx="0">
                  <c:v>Count of Hire</c:v>
                </c:pt>
              </c:strCache>
            </c:strRef>
          </c:tx>
          <c:spPr>
            <a:ln w="28575" cap="rnd">
              <a:solidFill>
                <a:schemeClr val="accent2">
                  <a:lumMod val="50000"/>
                </a:schemeClr>
              </a:solidFill>
              <a:round/>
            </a:ln>
            <a:effectLst/>
          </c:spPr>
          <c:marker>
            <c:symbol val="circle"/>
            <c:size val="5"/>
            <c:spPr>
              <a:solidFill>
                <a:schemeClr val="bg1"/>
              </a:solidFill>
              <a:ln w="9525">
                <a:solidFill>
                  <a:schemeClr val="accent2">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'Hire and exit trend'!$A$4:$A$25</c:f>
              <c:multiLvlStrCache>
                <c:ptCount val="16"/>
                <c:lvl>
                  <c:pt idx="0">
                    <c:v>Qtr1</c:v>
                  </c:pt>
                  <c:pt idx="1">
                    <c:v>Qtr2</c:v>
                  </c:pt>
                  <c:pt idx="2">
                    <c:v>Qtr3</c:v>
                  </c:pt>
                  <c:pt idx="3">
                    <c:v>Qtr4</c:v>
                  </c:pt>
                  <c:pt idx="4">
                    <c:v>Qtr1</c:v>
                  </c:pt>
                  <c:pt idx="5">
                    <c:v>Qtr2</c:v>
                  </c:pt>
                  <c:pt idx="6">
                    <c:v>Qtr4</c:v>
                  </c:pt>
                  <c:pt idx="7">
                    <c:v>Qtr1</c:v>
                  </c:pt>
                  <c:pt idx="8">
                    <c:v>Qtr2</c:v>
                  </c:pt>
                  <c:pt idx="9">
                    <c:v>Qtr3</c:v>
                  </c:pt>
                  <c:pt idx="10">
                    <c:v>Qtr4</c:v>
                  </c:pt>
                  <c:pt idx="11">
                    <c:v>Qtr2</c:v>
                  </c:pt>
                  <c:pt idx="12">
                    <c:v>Qtr4</c:v>
                  </c:pt>
                  <c:pt idx="13">
                    <c:v>Qtr1</c:v>
                  </c:pt>
                  <c:pt idx="14">
                    <c:v>Qtr2</c:v>
                  </c:pt>
                  <c:pt idx="15">
                    <c:v>Qtr3</c:v>
                  </c:pt>
                </c:lvl>
                <c:lvl>
                  <c:pt idx="0">
                    <c:v>2020</c:v>
                  </c:pt>
                  <c:pt idx="4">
                    <c:v>2021</c:v>
                  </c:pt>
                  <c:pt idx="7">
                    <c:v>2022</c:v>
                  </c:pt>
                  <c:pt idx="11">
                    <c:v>2023</c:v>
                  </c:pt>
                  <c:pt idx="13">
                    <c:v>2024</c:v>
                  </c:pt>
                </c:lvl>
              </c:multiLvlStrCache>
            </c:multiLvlStrRef>
          </c:cat>
          <c:val>
            <c:numRef>
              <c:f>'Hire and exit trend'!$B$4:$B$25</c:f>
              <c:numCache>
                <c:formatCode>0</c:formatCode>
                <c:ptCount val="16"/>
                <c:pt idx="0">
                  <c:v>105</c:v>
                </c:pt>
                <c:pt idx="1">
                  <c:v>30</c:v>
                </c:pt>
                <c:pt idx="2">
                  <c:v>27</c:v>
                </c:pt>
                <c:pt idx="3">
                  <c:v>50</c:v>
                </c:pt>
                <c:pt idx="4">
                  <c:v>2</c:v>
                </c:pt>
                <c:pt idx="5">
                  <c:v>2</c:v>
                </c:pt>
                <c:pt idx="6">
                  <c:v>49</c:v>
                </c:pt>
                <c:pt idx="7">
                  <c:v>32</c:v>
                </c:pt>
                <c:pt idx="8">
                  <c:v>26</c:v>
                </c:pt>
                <c:pt idx="9">
                  <c:v>98</c:v>
                </c:pt>
                <c:pt idx="10">
                  <c:v>25</c:v>
                </c:pt>
                <c:pt idx="11">
                  <c:v>28</c:v>
                </c:pt>
                <c:pt idx="12">
                  <c:v>147</c:v>
                </c:pt>
                <c:pt idx="13">
                  <c:v>61</c:v>
                </c:pt>
                <c:pt idx="14">
                  <c:v>87</c:v>
                </c:pt>
                <c:pt idx="15">
                  <c:v>23</c:v>
                </c:pt>
              </c:numCache>
            </c:numRef>
          </c:val>
          <c:smooth val="1"/>
          <c:extLst>
            <c:ext xmlns:c16="http://schemas.microsoft.com/office/drawing/2014/chart" uri="{C3380CC4-5D6E-409C-BE32-E72D297353CC}">
              <c16:uniqueId val="{00000000-0DF9-4599-BB06-6981F7D52B13}"/>
            </c:ext>
          </c:extLst>
        </c:ser>
        <c:ser>
          <c:idx val="1"/>
          <c:order val="1"/>
          <c:tx>
            <c:strRef>
              <c:f>'Hire and exit trend'!$C$3</c:f>
              <c:strCache>
                <c:ptCount val="1"/>
                <c:pt idx="0">
                  <c:v>Count of Exit</c:v>
                </c:pt>
              </c:strCache>
            </c:strRef>
          </c:tx>
          <c:spPr>
            <a:ln w="28575" cap="rnd">
              <a:solidFill>
                <a:schemeClr val="accent2">
                  <a:lumMod val="60000"/>
                  <a:lumOff val="40000"/>
                </a:schemeClr>
              </a:solidFill>
              <a:round/>
            </a:ln>
            <a:effectLst/>
          </c:spPr>
          <c:marker>
            <c:symbol val="circle"/>
            <c:size val="5"/>
            <c:spPr>
              <a:solidFill>
                <a:schemeClr val="bg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'Hire and exit trend'!$A$4:$A$25</c:f>
              <c:multiLvlStrCache>
                <c:ptCount val="16"/>
                <c:lvl>
                  <c:pt idx="0">
                    <c:v>Qtr1</c:v>
                  </c:pt>
                  <c:pt idx="1">
                    <c:v>Qtr2</c:v>
                  </c:pt>
                  <c:pt idx="2">
                    <c:v>Qtr3</c:v>
                  </c:pt>
                  <c:pt idx="3">
                    <c:v>Qtr4</c:v>
                  </c:pt>
                  <c:pt idx="4">
                    <c:v>Qtr1</c:v>
                  </c:pt>
                  <c:pt idx="5">
                    <c:v>Qtr2</c:v>
                  </c:pt>
                  <c:pt idx="6">
                    <c:v>Qtr4</c:v>
                  </c:pt>
                  <c:pt idx="7">
                    <c:v>Qtr1</c:v>
                  </c:pt>
                  <c:pt idx="8">
                    <c:v>Qtr2</c:v>
                  </c:pt>
                  <c:pt idx="9">
                    <c:v>Qtr3</c:v>
                  </c:pt>
                  <c:pt idx="10">
                    <c:v>Qtr4</c:v>
                  </c:pt>
                  <c:pt idx="11">
                    <c:v>Qtr2</c:v>
                  </c:pt>
                  <c:pt idx="12">
                    <c:v>Qtr4</c:v>
                  </c:pt>
                  <c:pt idx="13">
                    <c:v>Qtr1</c:v>
                  </c:pt>
                  <c:pt idx="14">
                    <c:v>Qtr2</c:v>
                  </c:pt>
                  <c:pt idx="15">
                    <c:v>Qtr3</c:v>
                  </c:pt>
                </c:lvl>
                <c:lvl>
                  <c:pt idx="0">
                    <c:v>2020</c:v>
                  </c:pt>
                  <c:pt idx="4">
                    <c:v>2021</c:v>
                  </c:pt>
                  <c:pt idx="7">
                    <c:v>2022</c:v>
                  </c:pt>
                  <c:pt idx="11">
                    <c:v>2023</c:v>
                  </c:pt>
                  <c:pt idx="13">
                    <c:v>2024</c:v>
                  </c:pt>
                </c:lvl>
              </c:multiLvlStrCache>
            </c:multiLvlStrRef>
          </c:cat>
          <c:val>
            <c:numRef>
              <c:f>'Hire and exit trend'!$C$4:$C$25</c:f>
              <c:numCache>
                <c:formatCode>0</c:formatCode>
                <c:ptCount val="16"/>
                <c:pt idx="0">
                  <c:v>25</c:v>
                </c:pt>
                <c:pt idx="1">
                  <c:v>9</c:v>
                </c:pt>
                <c:pt idx="2">
                  <c:v>5</c:v>
                </c:pt>
                <c:pt idx="3">
                  <c:v>7</c:v>
                </c:pt>
                <c:pt idx="4">
                  <c:v>2</c:v>
                </c:pt>
                <c:pt idx="5">
                  <c:v>2</c:v>
                </c:pt>
                <c:pt idx="6">
                  <c:v>3</c:v>
                </c:pt>
                <c:pt idx="7">
                  <c:v>9</c:v>
                </c:pt>
                <c:pt idx="8">
                  <c:v>5</c:v>
                </c:pt>
                <c:pt idx="9">
                  <c:v>10</c:v>
                </c:pt>
                <c:pt idx="10">
                  <c:v>3</c:v>
                </c:pt>
                <c:pt idx="11">
                  <c:v>8</c:v>
                </c:pt>
                <c:pt idx="12">
                  <c:v>13</c:v>
                </c:pt>
              </c:numCache>
            </c:numRef>
          </c:val>
          <c:smooth val="1"/>
          <c:extLst>
            <c:ext xmlns:c16="http://schemas.microsoft.com/office/drawing/2014/chart" uri="{C3380CC4-5D6E-409C-BE32-E72D297353CC}">
              <c16:uniqueId val="{00000001-0DF9-4599-BB06-6981F7D52B13}"/>
            </c:ext>
          </c:extLst>
        </c:ser>
        <c:dLbls>
          <c:dLblPos val="t"/>
          <c:showLegendKey val="0"/>
          <c:showVal val="1"/>
          <c:showCatName val="0"/>
          <c:showSerName val="0"/>
          <c:showPercent val="0"/>
          <c:showBubbleSize val="0"/>
        </c:dLbls>
        <c:marker val="1"/>
        <c:smooth val="0"/>
        <c:axId val="447922416"/>
        <c:axId val="447916176"/>
      </c:lineChart>
      <c:catAx>
        <c:axId val="4479224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916176"/>
        <c:crosses val="autoZero"/>
        <c:auto val="1"/>
        <c:lblAlgn val="ctr"/>
        <c:lblOffset val="100"/>
        <c:noMultiLvlLbl val="0"/>
      </c:catAx>
      <c:valAx>
        <c:axId val="447916176"/>
        <c:scaling>
          <c:orientation val="minMax"/>
        </c:scaling>
        <c:delete val="1"/>
        <c:axPos val="l"/>
        <c:numFmt formatCode="0" sourceLinked="1"/>
        <c:majorTickMark val="none"/>
        <c:minorTickMark val="none"/>
        <c:tickLblPos val="nextTo"/>
        <c:crossAx val="447922416"/>
        <c:crosses val="autoZero"/>
        <c:crossBetween val="between"/>
      </c:valAx>
      <c:spPr>
        <a:noFill/>
        <a:ln>
          <a:noFill/>
        </a:ln>
        <a:effectLst/>
      </c:spPr>
    </c:plotArea>
    <c:legend>
      <c:legendPos val="r"/>
      <c:layout>
        <c:manualLayout>
          <c:xMode val="edge"/>
          <c:yMode val="edge"/>
          <c:x val="2.2974293414977726E-2"/>
          <c:y val="5.7002519917826226E-2"/>
          <c:w val="0.13593642702624942"/>
          <c:h val="0.124723711088220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OjoDavidShola.xlsx]Departmental Staffing Level!PivotTable1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Departmental Staff</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s>
    <c:plotArea>
      <c:layout/>
      <c:barChart>
        <c:barDir val="bar"/>
        <c:grouping val="clustered"/>
        <c:varyColors val="0"/>
        <c:ser>
          <c:idx val="0"/>
          <c:order val="0"/>
          <c:tx>
            <c:strRef>
              <c:f>'Departmental Staffing Level'!$B$3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9-5A83-41F0-92DE-DE5205DE57E5}"/>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8-5A83-41F0-92DE-DE5205DE57E5}"/>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7-5A83-41F0-92DE-DE5205DE57E5}"/>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6-5A83-41F0-92DE-DE5205DE57E5}"/>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15-5A83-41F0-92DE-DE5205DE57E5}"/>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14-5A83-41F0-92DE-DE5205DE57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Staffing Level'!$A$4:$A$10</c:f>
              <c:strCache>
                <c:ptCount val="6"/>
                <c:pt idx="0">
                  <c:v>Finance</c:v>
                </c:pt>
                <c:pt idx="1">
                  <c:v>Accounting</c:v>
                </c:pt>
                <c:pt idx="2">
                  <c:v>Sales</c:v>
                </c:pt>
                <c:pt idx="3">
                  <c:v>Marketing</c:v>
                </c:pt>
                <c:pt idx="4">
                  <c:v>IT</c:v>
                </c:pt>
                <c:pt idx="5">
                  <c:v>Engineering</c:v>
                </c:pt>
              </c:strCache>
            </c:strRef>
          </c:cat>
          <c:val>
            <c:numRef>
              <c:f>'Departmental Staffing Level'!$B$4:$B$10</c:f>
              <c:numCache>
                <c:formatCode>General</c:formatCode>
                <c:ptCount val="6"/>
                <c:pt idx="0">
                  <c:v>49</c:v>
                </c:pt>
                <c:pt idx="1">
                  <c:v>50</c:v>
                </c:pt>
                <c:pt idx="2">
                  <c:v>50</c:v>
                </c:pt>
                <c:pt idx="3">
                  <c:v>75</c:v>
                </c:pt>
                <c:pt idx="4">
                  <c:v>123</c:v>
                </c:pt>
                <c:pt idx="5">
                  <c:v>445</c:v>
                </c:pt>
              </c:numCache>
            </c:numRef>
          </c:val>
          <c:extLst>
            <c:ext xmlns:c16="http://schemas.microsoft.com/office/drawing/2014/chart" uri="{C3380CC4-5D6E-409C-BE32-E72D297353CC}">
              <c16:uniqueId val="{00000013-5A83-41F0-92DE-DE5205DE57E5}"/>
            </c:ext>
          </c:extLst>
        </c:ser>
        <c:dLbls>
          <c:dLblPos val="outEnd"/>
          <c:showLegendKey val="0"/>
          <c:showVal val="1"/>
          <c:showCatName val="0"/>
          <c:showSerName val="0"/>
          <c:showPercent val="0"/>
          <c:showBubbleSize val="0"/>
        </c:dLbls>
        <c:gapWidth val="25"/>
        <c:axId val="388321679"/>
        <c:axId val="388302959"/>
      </c:barChart>
      <c:catAx>
        <c:axId val="38832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02959"/>
        <c:crosses val="autoZero"/>
        <c:auto val="1"/>
        <c:lblAlgn val="ctr"/>
        <c:lblOffset val="100"/>
        <c:noMultiLvlLbl val="0"/>
      </c:catAx>
      <c:valAx>
        <c:axId val="388302959"/>
        <c:scaling>
          <c:orientation val="minMax"/>
        </c:scaling>
        <c:delete val="1"/>
        <c:axPos val="b"/>
        <c:numFmt formatCode="General" sourceLinked="1"/>
        <c:majorTickMark val="none"/>
        <c:minorTickMark val="none"/>
        <c:tickLblPos val="nextTo"/>
        <c:crossAx val="38832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 25A OjoDavidShola.xlsx]Bonus Allocation by Department!PivotTable1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Bonus Allocation</a:t>
            </a:r>
            <a:r>
              <a:rPr lang="en-US" baseline="0"/>
              <a:t> by </a:t>
            </a:r>
            <a:r>
              <a:rPr lang="en-US"/>
              <a:t>Department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20000"/>
              <a:lumOff val="80000"/>
            </a:schemeClr>
          </a:solidFill>
          <a:ln>
            <a:noFill/>
          </a:ln>
          <a:effectLst/>
        </c:spPr>
      </c:pivotFmt>
      <c:pivotFmt>
        <c:idx val="14"/>
        <c:spPr>
          <a:solidFill>
            <a:schemeClr val="accent2">
              <a:lumMod val="20000"/>
              <a:lumOff val="8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75000"/>
            </a:schemeClr>
          </a:solidFill>
          <a:ln>
            <a:noFill/>
          </a:ln>
          <a:effectLst/>
        </c:spPr>
      </c:pivotFmt>
      <c:pivotFmt>
        <c:idx val="21"/>
        <c:spPr>
          <a:solidFill>
            <a:schemeClr val="accent2">
              <a:lumMod val="75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2">
              <a:lumMod val="20000"/>
              <a:lumOff val="8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20000"/>
              <a:lumOff val="80000"/>
            </a:schemeClr>
          </a:solidFill>
          <a:ln>
            <a:noFill/>
          </a:ln>
          <a:effectLst/>
        </c:spPr>
      </c:pivotFmt>
    </c:pivotFmts>
    <c:plotArea>
      <c:layout/>
      <c:barChart>
        <c:barDir val="col"/>
        <c:grouping val="clustered"/>
        <c:varyColors val="0"/>
        <c:ser>
          <c:idx val="0"/>
          <c:order val="0"/>
          <c:tx>
            <c:strRef>
              <c:f>'Bonus Allocation by Department'!$B$3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8E72-4ACE-92E0-F9D3FAEC6695}"/>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8E72-4ACE-92E0-F9D3FAEC669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8E72-4ACE-92E0-F9D3FAEC6695}"/>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8E72-4ACE-92E0-F9D3FAEC6695}"/>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8E72-4ACE-92E0-F9D3FAEC6695}"/>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6-8E72-4ACE-92E0-F9D3FAEC66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'Bonus Allocation by Department'!$A$4:$A$10</c:f>
              <c:strCache>
                <c:ptCount val="6"/>
                <c:pt idx="0">
                  <c:v>Engineering</c:v>
                </c:pt>
                <c:pt idx="1">
                  <c:v>IT</c:v>
                </c:pt>
                <c:pt idx="2">
                  <c:v>Finance</c:v>
                </c:pt>
                <c:pt idx="3">
                  <c:v>Accounting</c:v>
                </c:pt>
                <c:pt idx="4">
                  <c:v>Marketing</c:v>
                </c:pt>
                <c:pt idx="5">
                  <c:v>Sales</c:v>
                </c:pt>
              </c:strCache>
            </c:strRef>
          </c:cat>
          <c:val>
            <c:numRef>
              <c:f>'Bonus Allocation by Department'!$B$4:$B$10</c:f>
              <c:numCache>
                <c:formatCode>0.00%</c:formatCode>
                <c:ptCount val="6"/>
                <c:pt idx="0">
                  <c:v>0.55341360212130097</c:v>
                </c:pt>
                <c:pt idx="1">
                  <c:v>0.16899998957903004</c:v>
                </c:pt>
                <c:pt idx="2">
                  <c:v>8.1740823143145069E-2</c:v>
                </c:pt>
                <c:pt idx="3">
                  <c:v>7.9746776575287517E-2</c:v>
                </c:pt>
                <c:pt idx="4">
                  <c:v>6.0381375195652273E-2</c:v>
                </c:pt>
                <c:pt idx="5">
                  <c:v>5.5717433385584242E-2</c:v>
                </c:pt>
              </c:numCache>
            </c:numRef>
          </c:val>
          <c:extLst>
            <c:ext xmlns:c16="http://schemas.microsoft.com/office/drawing/2014/chart" uri="{C3380CC4-5D6E-409C-BE32-E72D297353CC}">
              <c16:uniqueId val="{00000014-0671-4176-9445-AE66E992F35D}"/>
            </c:ext>
          </c:extLst>
        </c:ser>
        <c:dLbls>
          <c:dLblPos val="outEnd"/>
          <c:showLegendKey val="0"/>
          <c:showVal val="1"/>
          <c:showCatName val="0"/>
          <c:showSerName val="0"/>
          <c:showPercent val="0"/>
          <c:showBubbleSize val="0"/>
        </c:dLbls>
        <c:gapWidth val="25"/>
        <c:axId val="388321679"/>
        <c:axId val="388302959"/>
      </c:barChart>
      <c:catAx>
        <c:axId val="38832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302959"/>
        <c:crosses val="autoZero"/>
        <c:auto val="1"/>
        <c:lblAlgn val="ctr"/>
        <c:lblOffset val="100"/>
        <c:noMultiLvlLbl val="0"/>
      </c:catAx>
      <c:valAx>
        <c:axId val="388302959"/>
        <c:scaling>
          <c:orientation val="minMax"/>
        </c:scaling>
        <c:delete val="1"/>
        <c:axPos val="l"/>
        <c:numFmt formatCode="0.00%" sourceLinked="1"/>
        <c:majorTickMark val="none"/>
        <c:minorTickMark val="none"/>
        <c:tickLblPos val="nextTo"/>
        <c:crossAx val="38832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Data!A1"/><Relationship Id="rId7" Type="http://schemas.openxmlformats.org/officeDocument/2006/relationships/hyperlink" Target="#'Post-Analysis Board'!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3.png"/><Relationship Id="rId5" Type="http://schemas.openxmlformats.org/officeDocument/2006/relationships/hyperlink" Target="#'In-Analysis Board'!A1"/><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Pre-Analysis Board '!A1"/></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Post-Analysis Board'!A1"/><Relationship Id="rId7" Type="http://schemas.openxmlformats.org/officeDocument/2006/relationships/hyperlink" Target="#'In-Analysis Board'!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2.png"/><Relationship Id="rId5" Type="http://schemas.openxmlformats.org/officeDocument/2006/relationships/hyperlink" Target="#Data!A1"/><Relationship Id="rId10"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hyperlink" Target="#'Pre-Analysis Board '!A1"/></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hyperlink" Target="#'Post-Analysis Board'!A1"/><Relationship Id="rId18" Type="http://schemas.openxmlformats.org/officeDocument/2006/relationships/image" Target="../media/image7.png"/><Relationship Id="rId3" Type="http://schemas.openxmlformats.org/officeDocument/2006/relationships/chart" Target="../charts/chart3.xml"/><Relationship Id="rId21" Type="http://schemas.openxmlformats.org/officeDocument/2006/relationships/image" Target="../media/image10.png"/><Relationship Id="rId7" Type="http://schemas.openxmlformats.org/officeDocument/2006/relationships/hyperlink" Target="#Dashboard!A1"/><Relationship Id="rId12" Type="http://schemas.openxmlformats.org/officeDocument/2006/relationships/image" Target="../media/image3.png"/><Relationship Id="rId17" Type="http://schemas.openxmlformats.org/officeDocument/2006/relationships/image" Target="../media/image6.png"/><Relationship Id="rId25" Type="http://schemas.openxmlformats.org/officeDocument/2006/relationships/image" Target="../media/image14.png"/><Relationship Id="rId2" Type="http://schemas.openxmlformats.org/officeDocument/2006/relationships/chart" Target="../charts/chart2.xml"/><Relationship Id="rId16" Type="http://schemas.openxmlformats.org/officeDocument/2006/relationships/image" Target="../media/image5.png"/><Relationship Id="rId20"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In-Analysis Board'!A1"/><Relationship Id="rId24" Type="http://schemas.openxmlformats.org/officeDocument/2006/relationships/image" Target="../media/image13.png"/><Relationship Id="rId5" Type="http://schemas.openxmlformats.org/officeDocument/2006/relationships/chart" Target="../charts/chart5.xml"/><Relationship Id="rId15" Type="http://schemas.openxmlformats.org/officeDocument/2006/relationships/hyperlink" Target="#'Pre-Analysis Board '!A1"/><Relationship Id="rId23" Type="http://schemas.openxmlformats.org/officeDocument/2006/relationships/image" Target="../media/image12.png"/><Relationship Id="rId10" Type="http://schemas.openxmlformats.org/officeDocument/2006/relationships/image" Target="../media/image2.png"/><Relationship Id="rId19" Type="http://schemas.openxmlformats.org/officeDocument/2006/relationships/image" Target="../media/image8.png"/><Relationship Id="rId4" Type="http://schemas.openxmlformats.org/officeDocument/2006/relationships/chart" Target="../charts/chart4.xml"/><Relationship Id="rId9" Type="http://schemas.openxmlformats.org/officeDocument/2006/relationships/hyperlink" Target="#Data!A1"/><Relationship Id="rId14" Type="http://schemas.openxmlformats.org/officeDocument/2006/relationships/image" Target="../media/image4.png"/><Relationship Id="rId22" Type="http://schemas.openxmlformats.org/officeDocument/2006/relationships/image" Target="../media/image11.pn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Data!A1"/><Relationship Id="rId7" Type="http://schemas.openxmlformats.org/officeDocument/2006/relationships/hyperlink" Target="#'Pre-Analysis Board '!A1"/><Relationship Id="rId2" Type="http://schemas.openxmlformats.org/officeDocument/2006/relationships/image" Target="../media/image4.png"/><Relationship Id="rId1" Type="http://schemas.openxmlformats.org/officeDocument/2006/relationships/hyperlink" Target="#'Post-Analysis Board'!A1"/><Relationship Id="rId6" Type="http://schemas.openxmlformats.org/officeDocument/2006/relationships/image" Target="../media/image3.png"/><Relationship Id="rId5" Type="http://schemas.openxmlformats.org/officeDocument/2006/relationships/hyperlink" Target="#'In-Analysis Board'!A1"/><Relationship Id="rId10" Type="http://schemas.openxmlformats.org/officeDocument/2006/relationships/image" Target="../media/image1.png"/><Relationship Id="rId4" Type="http://schemas.openxmlformats.org/officeDocument/2006/relationships/image" Target="../media/image2.png"/><Relationship Id="rId9"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12</xdr:col>
      <xdr:colOff>76200</xdr:colOff>
      <xdr:row>0</xdr:row>
      <xdr:rowOff>137160</xdr:rowOff>
    </xdr:from>
    <xdr:to>
      <xdr:col>21</xdr:col>
      <xdr:colOff>601193</xdr:colOff>
      <xdr:row>18</xdr:row>
      <xdr:rowOff>60960</xdr:rowOff>
    </xdr:to>
    <xdr:sp macro="" textlink="">
      <xdr:nvSpPr>
        <xdr:cNvPr id="2" name="Rectangle: Rounded Corners 1">
          <a:extLst>
            <a:ext uri="{FF2B5EF4-FFF2-40B4-BE49-F238E27FC236}">
              <a16:creationId xmlns:a16="http://schemas.microsoft.com/office/drawing/2014/main" id="{C1D12D6F-9FD9-4DB8-8557-0748E3E7E23C}"/>
            </a:ext>
          </a:extLst>
        </xdr:cNvPr>
        <xdr:cNvSpPr/>
      </xdr:nvSpPr>
      <xdr:spPr>
        <a:xfrm>
          <a:off x="7391400" y="137160"/>
          <a:ext cx="6011393" cy="3215640"/>
        </a:xfrm>
        <a:prstGeom prst="roundRect">
          <a:avLst>
            <a:gd name="adj" fmla="val 5149"/>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Project Split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1. Category One: Independent Variable	</a:t>
          </a:r>
        </a:p>
        <a:p>
          <a:r>
            <a:rPr lang="en-GB" sz="1100" b="0">
              <a:solidFill>
                <a:schemeClr val="lt1"/>
              </a:solidFill>
              <a:effectLst/>
              <a:latin typeface="Arial" panose="020B0604020202020204" pitchFamily="34" charset="0"/>
              <a:ea typeface="+mn-ea"/>
              <a:cs typeface="Arial" panose="020B0604020202020204" pitchFamily="34" charset="0"/>
            </a:rPr>
            <a:t>EEID</a:t>
          </a:r>
          <a:endParaRPr lang="en-US" sz="900">
            <a:effectLst/>
            <a:latin typeface="Arial" panose="020B0604020202020204" pitchFamily="34" charset="0"/>
            <a:cs typeface="Arial" panose="020B0604020202020204" pitchFamily="34" charset="0"/>
          </a:endParaRPr>
        </a:p>
        <a:p>
          <a:r>
            <a:rPr lang="en-GB" sz="1100" b="0">
              <a:solidFill>
                <a:schemeClr val="lt1"/>
              </a:solidFill>
              <a:effectLst/>
              <a:latin typeface="Arial" panose="020B0604020202020204" pitchFamily="34" charset="0"/>
              <a:ea typeface="+mn-ea"/>
              <a:cs typeface="Arial" panose="020B0604020202020204" pitchFamily="34" charset="0"/>
            </a:rPr>
            <a:t>Name</a:t>
          </a:r>
          <a:r>
            <a:rPr lang="en-GB" sz="1100" b="0" baseline="0">
              <a:solidFill>
                <a:schemeClr val="lt1"/>
              </a:solidFill>
              <a:effectLst/>
              <a:latin typeface="Arial" panose="020B0604020202020204" pitchFamily="34" charset="0"/>
              <a:ea typeface="+mn-ea"/>
              <a:cs typeface="Arial" panose="020B0604020202020204" pitchFamily="34" charset="0"/>
            </a:rPr>
            <a:t> </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Gender </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Job</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Department</a:t>
          </a:r>
          <a:endParaRPr lang="en-US" sz="9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2. Category Two: Dependent Variable</a:t>
          </a:r>
        </a:p>
        <a:p>
          <a:r>
            <a:rPr lang="en-GB" sz="1100" b="0" baseline="0">
              <a:solidFill>
                <a:schemeClr val="lt1"/>
              </a:solidFill>
              <a:effectLst/>
              <a:latin typeface="Arial" panose="020B0604020202020204" pitchFamily="34" charset="0"/>
              <a:ea typeface="+mn-ea"/>
              <a:cs typeface="Arial" panose="020B0604020202020204" pitchFamily="34" charset="0"/>
            </a:rPr>
            <a:t>Age </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Business </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Hire </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Exit </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Bonus </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Status </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Year </a:t>
          </a:r>
          <a:endParaRPr lang="en-US" sz="900">
            <a:effectLst/>
            <a:latin typeface="Arial" panose="020B0604020202020204" pitchFamily="34" charset="0"/>
            <a:cs typeface="Arial" panose="020B0604020202020204" pitchFamily="34" charset="0"/>
          </a:endParaRPr>
        </a:p>
        <a:p>
          <a:r>
            <a:rPr lang="en-GB" sz="1100" b="0" baseline="0">
              <a:solidFill>
                <a:schemeClr val="lt1"/>
              </a:solidFill>
              <a:effectLst/>
              <a:latin typeface="Arial" panose="020B0604020202020204" pitchFamily="34" charset="0"/>
              <a:ea typeface="+mn-ea"/>
              <a:cs typeface="Arial" panose="020B0604020202020204" pitchFamily="34" charset="0"/>
            </a:rPr>
            <a:t>Age group </a:t>
          </a:r>
          <a:endParaRPr lang="en-US" sz="900">
            <a:effectLst/>
            <a:latin typeface="Arial" panose="020B0604020202020204" pitchFamily="34" charset="0"/>
            <a:cs typeface="Arial" panose="020B0604020202020204" pitchFamily="34" charset="0"/>
          </a:endParaRPr>
        </a:p>
      </xdr:txBody>
    </xdr:sp>
    <xdr:clientData/>
  </xdr:twoCellAnchor>
  <xdr:twoCellAnchor>
    <xdr:from>
      <xdr:col>12</xdr:col>
      <xdr:colOff>67353</xdr:colOff>
      <xdr:row>18</xdr:row>
      <xdr:rowOff>152400</xdr:rowOff>
    </xdr:from>
    <xdr:to>
      <xdr:col>21</xdr:col>
      <xdr:colOff>563880</xdr:colOff>
      <xdr:row>35</xdr:row>
      <xdr:rowOff>144780</xdr:rowOff>
    </xdr:to>
    <xdr:sp macro="" textlink="">
      <xdr:nvSpPr>
        <xdr:cNvPr id="3" name="Rectangle: Rounded Corners 2">
          <a:extLst>
            <a:ext uri="{FF2B5EF4-FFF2-40B4-BE49-F238E27FC236}">
              <a16:creationId xmlns:a16="http://schemas.microsoft.com/office/drawing/2014/main" id="{3D1386B6-25CE-4675-AAC8-FD3AFC96BC37}"/>
            </a:ext>
          </a:extLst>
        </xdr:cNvPr>
        <xdr:cNvSpPr/>
      </xdr:nvSpPr>
      <xdr:spPr>
        <a:xfrm>
          <a:off x="7382553" y="3444240"/>
          <a:ext cx="5982927" cy="3101340"/>
        </a:xfrm>
        <a:prstGeom prst="roundRect">
          <a:avLst>
            <a:gd name="adj" fmla="val 5149"/>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eaLnBrk="1" fontAlgn="auto" latinLnBrk="0" hangingPunct="1"/>
          <a:r>
            <a:rPr lang="en-US" sz="1100" b="1" i="0" baseline="0">
              <a:solidFill>
                <a:schemeClr val="bg1"/>
              </a:solidFill>
              <a:effectLst/>
              <a:latin typeface="Arial" panose="020B0604020202020204" pitchFamily="34" charset="0"/>
              <a:ea typeface="+mn-ea"/>
              <a:cs typeface="Arial" panose="020B0604020202020204" pitchFamily="34" charset="0"/>
            </a:rPr>
            <a:t>INDUSTRY TYPE</a:t>
          </a:r>
          <a:endParaRPr lang="en-US">
            <a:solidFill>
              <a:schemeClr val="bg1"/>
            </a:solidFill>
            <a:effectLst/>
            <a:latin typeface="Arial" panose="020B0604020202020204" pitchFamily="34" charset="0"/>
            <a:cs typeface="Arial" panose="020B0604020202020204" pitchFamily="34" charset="0"/>
          </a:endParaRPr>
        </a:p>
        <a:p>
          <a:r>
            <a:rPr lang="en-US" sz="1100" b="0">
              <a:solidFill>
                <a:schemeClr val="lt1"/>
              </a:solidFill>
              <a:effectLst/>
              <a:latin typeface="Arial" panose="020B0604020202020204" pitchFamily="34" charset="0"/>
              <a:ea typeface="+mn-ea"/>
              <a:cs typeface="Arial" panose="020B0604020202020204" pitchFamily="34" charset="0"/>
            </a:rPr>
            <a:t>Large-Scale Corporation or a Tech Company </a:t>
          </a:r>
        </a:p>
        <a:p>
          <a:endParaRPr lang="en-US" sz="1100" b="1" i="0" baseline="0">
            <a:solidFill>
              <a:schemeClr val="bg1"/>
            </a:solidFill>
            <a:effectLst/>
            <a:latin typeface="Arial" panose="020B0604020202020204" pitchFamily="34" charset="0"/>
            <a:ea typeface="+mn-ea"/>
            <a:cs typeface="Arial" panose="020B0604020202020204" pitchFamily="34" charset="0"/>
          </a:endParaRPr>
        </a:p>
        <a:p>
          <a:pPr algn="ctr"/>
          <a:r>
            <a:rPr lang="en-US" sz="1100" b="1" i="0" baseline="0">
              <a:solidFill>
                <a:schemeClr val="bg1"/>
              </a:solidFill>
              <a:effectLst/>
              <a:latin typeface="Arial" panose="020B0604020202020204" pitchFamily="34" charset="0"/>
              <a:ea typeface="+mn-ea"/>
              <a:cs typeface="Arial" panose="020B0604020202020204" pitchFamily="34" charset="0"/>
            </a:rPr>
            <a:t>THE STORY OF THE DATA</a:t>
          </a:r>
          <a:endParaRPr lang="en-US">
            <a:solidFill>
              <a:schemeClr val="bg1"/>
            </a:solidFill>
            <a:effectLst/>
            <a:latin typeface="Arial" panose="020B0604020202020204" pitchFamily="34" charset="0"/>
            <a:cs typeface="Arial" panose="020B0604020202020204" pitchFamily="34" charset="0"/>
          </a:endParaRPr>
        </a:p>
        <a:p>
          <a:r>
            <a:rPr lang="en-US" sz="1100">
              <a:solidFill>
                <a:schemeClr val="lt1"/>
              </a:solidFill>
              <a:effectLst/>
              <a:latin typeface="Arial" panose="020B0604020202020204" pitchFamily="34" charset="0"/>
              <a:ea typeface="+mn-ea"/>
              <a:cs typeface="Arial" panose="020B0604020202020204" pitchFamily="34" charset="0"/>
            </a:rPr>
            <a:t>This dataset is a detailed human resources log, capturing the lifecycle of an employee within the organization. The story it tells is one of hiring, career progression, and departure. Each entry documents. This data provides a comprehensive overview of the company's workforce, allowing for analysis of employee demographics, tenure, and compensation.</a:t>
          </a:r>
        </a:p>
        <a:p>
          <a:endParaRPr lang="en-US" sz="1100">
            <a:solidFill>
              <a:schemeClr val="lt1"/>
            </a:solidFill>
            <a:effectLst/>
            <a:latin typeface="Arial" panose="020B0604020202020204" pitchFamily="34" charset="0"/>
            <a:ea typeface="+mn-ea"/>
            <a:cs typeface="Arial" panose="020B0604020202020204" pitchFamily="34" charset="0"/>
          </a:endParaRPr>
        </a:p>
        <a:p>
          <a:pPr algn="ctr" eaLnBrk="1" fontAlgn="auto" latinLnBrk="0" hangingPunct="1"/>
          <a:r>
            <a:rPr lang="en-US" sz="1100" b="1" i="0" baseline="0">
              <a:solidFill>
                <a:schemeClr val="bg1"/>
              </a:solidFill>
              <a:effectLst/>
              <a:latin typeface="Arial" panose="020B0604020202020204" pitchFamily="34" charset="0"/>
              <a:ea typeface="+mn-ea"/>
              <a:cs typeface="Arial" panose="020B0604020202020204" pitchFamily="34" charset="0"/>
            </a:rPr>
            <a:t>STAKEHOLDER OF THE PROJECT</a:t>
          </a:r>
          <a:endParaRPr lang="en-US">
            <a:solidFill>
              <a:schemeClr val="bg1"/>
            </a:solidFill>
            <a:effectLst/>
            <a:latin typeface="Arial" panose="020B0604020202020204" pitchFamily="34" charset="0"/>
            <a:cs typeface="Arial" panose="020B0604020202020204" pitchFamily="34" charset="0"/>
          </a:endParaRPr>
        </a:p>
        <a:p>
          <a:r>
            <a:rPr lang="en-US" sz="1100">
              <a:solidFill>
                <a:schemeClr val="lt1"/>
              </a:solidFill>
              <a:effectLst/>
              <a:latin typeface="Arial" panose="020B0604020202020204" pitchFamily="34" charset="0"/>
              <a:ea typeface="+mn-ea"/>
              <a:cs typeface="Arial" panose="020B0604020202020204" pitchFamily="34" charset="0"/>
            </a:rPr>
            <a:t>HR Department, Department Heads, Finance Department, Executive Leadership</a:t>
          </a:r>
        </a:p>
        <a:p>
          <a:pPr eaLnBrk="1" fontAlgn="auto" latinLnBrk="0" hangingPunct="1"/>
          <a:endParaRPr lang="en-US" sz="1100" b="1" i="0" baseline="0">
            <a:solidFill>
              <a:schemeClr val="bg1"/>
            </a:solidFill>
            <a:effectLst/>
            <a:latin typeface="Arial" panose="020B0604020202020204" pitchFamily="34" charset="0"/>
            <a:ea typeface="+mn-ea"/>
            <a:cs typeface="Arial" panose="020B0604020202020204" pitchFamily="34" charset="0"/>
          </a:endParaRPr>
        </a:p>
        <a:p>
          <a:pPr algn="ctr" eaLnBrk="1" fontAlgn="auto" latinLnBrk="0" hangingPunct="1"/>
          <a:r>
            <a:rPr lang="en-US" sz="1100" b="1" i="0" baseline="0">
              <a:solidFill>
                <a:schemeClr val="bg1"/>
              </a:solidFill>
              <a:effectLst/>
              <a:latin typeface="Arial" panose="020B0604020202020204" pitchFamily="34" charset="0"/>
              <a:ea typeface="+mn-ea"/>
              <a:cs typeface="Arial" panose="020B0604020202020204" pitchFamily="34" charset="0"/>
            </a:rPr>
            <a:t>WHAT SUCCESS MEANS TO THIS INSUDTRY</a:t>
          </a:r>
          <a:endParaRPr lang="en-US">
            <a:solidFill>
              <a:schemeClr val="bg1"/>
            </a:solidFill>
            <a:effectLst/>
            <a:latin typeface="Arial" panose="020B0604020202020204" pitchFamily="34" charset="0"/>
            <a:cs typeface="Arial" panose="020B0604020202020204" pitchFamily="34" charset="0"/>
          </a:endParaRPr>
        </a:p>
        <a:p>
          <a:r>
            <a:rPr lang="en-US" sz="1100">
              <a:solidFill>
                <a:schemeClr val="lt1"/>
              </a:solidFill>
              <a:effectLst/>
              <a:latin typeface="Arial" panose="020B0604020202020204" pitchFamily="34" charset="0"/>
              <a:ea typeface="+mn-ea"/>
              <a:cs typeface="Arial" panose="020B0604020202020204" pitchFamily="34" charset="0"/>
            </a:rPr>
            <a:t>Success in this industry is defined by the effective management and optimization of its human capital which is seen in a low turnover rate and a high number of Active employees, Productivity and Performance, Fair and Equitable Compensation, and good Talent Acquisition </a:t>
          </a:r>
        </a:p>
      </xdr:txBody>
    </xdr:sp>
    <xdr:clientData/>
  </xdr:twoCellAnchor>
  <xdr:twoCellAnchor>
    <xdr:from>
      <xdr:col>2</xdr:col>
      <xdr:colOff>106681</xdr:colOff>
      <xdr:row>0</xdr:row>
      <xdr:rowOff>106680</xdr:rowOff>
    </xdr:from>
    <xdr:to>
      <xdr:col>11</xdr:col>
      <xdr:colOff>563881</xdr:colOff>
      <xdr:row>35</xdr:row>
      <xdr:rowOff>144780</xdr:rowOff>
    </xdr:to>
    <xdr:sp macro="" textlink="">
      <xdr:nvSpPr>
        <xdr:cNvPr id="4" name="Rectangle: Rounded Corners 3">
          <a:extLst>
            <a:ext uri="{FF2B5EF4-FFF2-40B4-BE49-F238E27FC236}">
              <a16:creationId xmlns:a16="http://schemas.microsoft.com/office/drawing/2014/main" id="{6AC85248-4CAF-4432-B05B-1B58145DB976}"/>
            </a:ext>
          </a:extLst>
        </xdr:cNvPr>
        <xdr:cNvSpPr/>
      </xdr:nvSpPr>
      <xdr:spPr>
        <a:xfrm>
          <a:off x="1325881" y="106680"/>
          <a:ext cx="5943600" cy="6438900"/>
        </a:xfrm>
        <a:prstGeom prst="roundRect">
          <a:avLst>
            <a:gd name="adj" fmla="val 1559"/>
          </a:avLst>
        </a:prstGeom>
        <a:solidFill>
          <a:sysClr val="window" lastClr="FFFFFF"/>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Potential Questions/ Analysis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1. What is the employee turnover rate by department and business unit?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2. Is there a significant difference in average annual salary between male and female employees across different job roles?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3. What is the average age of employees in each department?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4. Which departments received the highest average bonuses, and how does this correlate with their business unit?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5. What is the average tenure of employees in each business unit (Corporate, Products, R&amp;D, Manufacturing)?</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6. How many employees were hired or exited each quarter over the last year?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7. How does the average salary vary across different job titles within the same department?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8. What is the ratio of active to inactive employees in each department?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9. What is the average bonus percentage of salary for employees across different departments?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10. What is the gender ratio in each department and job role?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11. What is the average tenure of employees who are still active versus those who have exited the company?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12. Is there a correlation between an employee's age and their annual salary?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13. How many employees have changed job titles within their tenure?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14. What percentage of the total bonus pool was allocated to each department?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15. How many employees are active in each department?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xdr:txBody>
    </xdr:sp>
    <xdr:clientData/>
  </xdr:twoCellAnchor>
  <xdr:twoCellAnchor>
    <xdr:from>
      <xdr:col>22</xdr:col>
      <xdr:colOff>104599</xdr:colOff>
      <xdr:row>0</xdr:row>
      <xdr:rowOff>167640</xdr:rowOff>
    </xdr:from>
    <xdr:to>
      <xdr:col>33</xdr:col>
      <xdr:colOff>175260</xdr:colOff>
      <xdr:row>35</xdr:row>
      <xdr:rowOff>114300</xdr:rowOff>
    </xdr:to>
    <xdr:sp macro="" textlink="">
      <xdr:nvSpPr>
        <xdr:cNvPr id="5" name="Rectangle: Rounded Corners 4">
          <a:extLst>
            <a:ext uri="{FF2B5EF4-FFF2-40B4-BE49-F238E27FC236}">
              <a16:creationId xmlns:a16="http://schemas.microsoft.com/office/drawing/2014/main" id="{2856A896-CF29-47A8-9A4E-7ADBD4739570}"/>
            </a:ext>
          </a:extLst>
        </xdr:cNvPr>
        <xdr:cNvSpPr/>
      </xdr:nvSpPr>
      <xdr:spPr>
        <a:xfrm>
          <a:off x="13515799" y="167640"/>
          <a:ext cx="6776261" cy="6347460"/>
        </a:xfrm>
        <a:prstGeom prst="roundRect">
          <a:avLst>
            <a:gd name="adj" fmla="val 1788"/>
          </a:avLst>
        </a:prstGeom>
        <a:solidFill>
          <a:sysClr val="window" lastClr="FFFFFF"/>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accent2">
                  <a:lumMod val="50000"/>
                </a:schemeClr>
              </a:solidFill>
              <a:effectLst/>
              <a:latin typeface="Arial" panose="020B0604020202020204" pitchFamily="34" charset="0"/>
              <a:ea typeface="+mn-ea"/>
              <a:cs typeface="Arial" panose="020B0604020202020204" pitchFamily="34" charset="0"/>
            </a:rPr>
            <a:t>POTENTIAL </a:t>
          </a:r>
          <a:r>
            <a:rPr lang="en-US" sz="1400" b="1">
              <a:solidFill>
                <a:schemeClr val="accent2">
                  <a:lumMod val="50000"/>
                </a:schemeClr>
              </a:solidFill>
              <a:effectLst/>
              <a:latin typeface="Arial" panose="020B0604020202020204" pitchFamily="34" charset="0"/>
              <a:ea typeface="+mn-ea"/>
              <a:cs typeface="Arial" panose="020B0604020202020204" pitchFamily="34" charset="0"/>
            </a:rPr>
            <a:t>INSIGHT</a:t>
          </a:r>
          <a:endParaRPr lang="en-US" sz="1400">
            <a:solidFill>
              <a:schemeClr val="accent2">
                <a:lumMod val="50000"/>
              </a:schemeClr>
            </a:solidFill>
            <a:effectLst/>
            <a:latin typeface="Arial" panose="020B0604020202020204" pitchFamily="34" charset="0"/>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1. High turnover in a specific department could indicate issues with management, work culture, or compensation. </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2. This analysis helps identify and address potential gender pay gaps, ensuring fair compensation.</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3. A department with an aging workforce might need a succession plan, while a very young department might need more mentorship</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4. This can show which departments are seen as most valuable or are hitting their performance targets, which can be an excellent insight into the company's priorities.</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5. A low average tenure in a particular business unit could indicate a high-pressure environment or a lack of career growth opportunities.</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6. This helps identify seasonal hiring trends or spikes in resignations that might be tied to specific company events.</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7. This can reveal inconsistencies in the compensation structure that need to be addressed to ensure fairness.</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8. A high number of inactive employees in a specific department might indicate a restructuring or downsizing.</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9. This can show whether the bonus system is a significant motivator for employees or just a small addition to their salary.</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10. This can highlight a need for diversity and inclusion initiatives in departments where one gender is underrepresented.</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11. This can show if employees are leaving the company after a short period or if they are staying for a long time before exiting, which can provide insight into the reasons for their departure.</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12. This can reveal if the company values experience or if it is hiring for lower-paying, entry-level roles.</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13. This can reveal a lack of career progression opportunities or a high number of lateral moves.</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14. This can show which departments are being rewarded the most and can be used to inform future budget allocations.</a:t>
          </a:r>
        </a:p>
        <a:p>
          <a:endParaRPr lang="en-GB" sz="1050" b="0">
            <a:solidFill>
              <a:schemeClr val="accent2">
                <a:lumMod val="50000"/>
              </a:schemeClr>
            </a:solidFill>
            <a:effectLst/>
            <a:latin typeface="Arial" panose="020B0604020202020204" pitchFamily="34" charset="0"/>
            <a:ea typeface="+mn-ea"/>
            <a:cs typeface="Arial" panose="020B0604020202020204" pitchFamily="34" charset="0"/>
          </a:endParaRPr>
        </a:p>
        <a:p>
          <a:r>
            <a:rPr lang="en-GB" sz="1050" b="0">
              <a:solidFill>
                <a:schemeClr val="accent2">
                  <a:lumMod val="50000"/>
                </a:schemeClr>
              </a:solidFill>
              <a:effectLst/>
              <a:latin typeface="Arial" panose="020B0604020202020204" pitchFamily="34" charset="0"/>
              <a:ea typeface="+mn-ea"/>
              <a:cs typeface="Arial" panose="020B0604020202020204" pitchFamily="34" charset="0"/>
            </a:rPr>
            <a:t>15. This is a basic but crucial metric that helps with resource planning and can reveal which departments are growing and which are shrinking.</a:t>
          </a:r>
        </a:p>
      </xdr:txBody>
    </xdr:sp>
    <xdr:clientData/>
  </xdr:twoCellAnchor>
  <xdr:twoCellAnchor>
    <xdr:from>
      <xdr:col>33</xdr:col>
      <xdr:colOff>259080</xdr:colOff>
      <xdr:row>0</xdr:row>
      <xdr:rowOff>152400</xdr:rowOff>
    </xdr:from>
    <xdr:to>
      <xdr:col>43</xdr:col>
      <xdr:colOff>174473</xdr:colOff>
      <xdr:row>18</xdr:row>
      <xdr:rowOff>76200</xdr:rowOff>
    </xdr:to>
    <xdr:sp macro="" textlink="">
      <xdr:nvSpPr>
        <xdr:cNvPr id="6" name="Rectangle: Rounded Corners 5">
          <a:extLst>
            <a:ext uri="{FF2B5EF4-FFF2-40B4-BE49-F238E27FC236}">
              <a16:creationId xmlns:a16="http://schemas.microsoft.com/office/drawing/2014/main" id="{1CA083C0-567A-4400-88A8-562AA821430B}"/>
            </a:ext>
          </a:extLst>
        </xdr:cNvPr>
        <xdr:cNvSpPr/>
      </xdr:nvSpPr>
      <xdr:spPr>
        <a:xfrm>
          <a:off x="20375880" y="152400"/>
          <a:ext cx="6011393" cy="3215640"/>
        </a:xfrm>
        <a:prstGeom prst="roundRect">
          <a:avLst>
            <a:gd name="adj" fmla="val 5149"/>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Potential Column To Be Appended</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1. Age Group</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2. Tenure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3. Bonus Amount</a:t>
          </a:r>
          <a:endParaRPr lang="en-US" sz="900">
            <a:effectLst/>
            <a:latin typeface="Arial" panose="020B0604020202020204" pitchFamily="34" charset="0"/>
            <a:cs typeface="Arial" panose="020B0604020202020204" pitchFamily="34" charset="0"/>
          </a:endParaRPr>
        </a:p>
      </xdr:txBody>
    </xdr:sp>
    <xdr:clientData/>
  </xdr:twoCellAnchor>
  <xdr:twoCellAnchor>
    <xdr:from>
      <xdr:col>0</xdr:col>
      <xdr:colOff>0</xdr:colOff>
      <xdr:row>4</xdr:row>
      <xdr:rowOff>22860</xdr:rowOff>
    </xdr:from>
    <xdr:to>
      <xdr:col>1</xdr:col>
      <xdr:colOff>571500</xdr:colOff>
      <xdr:row>32</xdr:row>
      <xdr:rowOff>152400</xdr:rowOff>
    </xdr:to>
    <xdr:sp macro="" textlink="">
      <xdr:nvSpPr>
        <xdr:cNvPr id="19" name="Rectangle: Rounded Corners 18">
          <a:extLst>
            <a:ext uri="{FF2B5EF4-FFF2-40B4-BE49-F238E27FC236}">
              <a16:creationId xmlns:a16="http://schemas.microsoft.com/office/drawing/2014/main" id="{DEAA348E-9C9D-4D44-9B4E-880F4B0BB588}"/>
            </a:ext>
          </a:extLst>
        </xdr:cNvPr>
        <xdr:cNvSpPr/>
      </xdr:nvSpPr>
      <xdr:spPr>
        <a:xfrm>
          <a:off x="0" y="754380"/>
          <a:ext cx="1181100" cy="5250180"/>
        </a:xfrm>
        <a:prstGeom prst="roundRect">
          <a:avLst>
            <a:gd name="adj" fmla="val 1517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0</xdr:col>
      <xdr:colOff>124016</xdr:colOff>
      <xdr:row>21</xdr:row>
      <xdr:rowOff>74927</xdr:rowOff>
    </xdr:from>
    <xdr:to>
      <xdr:col>1</xdr:col>
      <xdr:colOff>338544</xdr:colOff>
      <xdr:row>25</xdr:row>
      <xdr:rowOff>174960</xdr:rowOff>
    </xdr:to>
    <xdr:pic>
      <xdr:nvPicPr>
        <xdr:cNvPr id="20" name="Picture 19">
          <a:hlinkClick xmlns:r="http://schemas.openxmlformats.org/officeDocument/2006/relationships" r:id="rId1"/>
          <a:extLst>
            <a:ext uri="{FF2B5EF4-FFF2-40B4-BE49-F238E27FC236}">
              <a16:creationId xmlns:a16="http://schemas.microsoft.com/office/drawing/2014/main" id="{E9912873-DF51-4545-9C97-D1ED78CDF5B2}"/>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24016" y="3915407"/>
          <a:ext cx="824128" cy="831553"/>
        </a:xfrm>
        <a:prstGeom prst="rect">
          <a:avLst/>
        </a:prstGeom>
      </xdr:spPr>
    </xdr:pic>
    <xdr:clientData/>
  </xdr:twoCellAnchor>
  <xdr:twoCellAnchor>
    <xdr:from>
      <xdr:col>0</xdr:col>
      <xdr:colOff>168736</xdr:colOff>
      <xdr:row>5</xdr:row>
      <xdr:rowOff>160020</xdr:rowOff>
    </xdr:from>
    <xdr:to>
      <xdr:col>1</xdr:col>
      <xdr:colOff>283616</xdr:colOff>
      <xdr:row>10</xdr:row>
      <xdr:rowOff>77173</xdr:rowOff>
    </xdr:to>
    <xdr:pic>
      <xdr:nvPicPr>
        <xdr:cNvPr id="21" name="Picture 20">
          <a:hlinkClick xmlns:r="http://schemas.openxmlformats.org/officeDocument/2006/relationships" r:id="rId3"/>
          <a:extLst>
            <a:ext uri="{FF2B5EF4-FFF2-40B4-BE49-F238E27FC236}">
              <a16:creationId xmlns:a16="http://schemas.microsoft.com/office/drawing/2014/main" id="{991284BB-A011-48DC-8D80-917C511CF642}"/>
            </a:ext>
          </a:extLst>
        </xdr:cNvPr>
        <xdr:cNvPicPr>
          <a:picLocks noChangeAspect="1"/>
        </xdr:cNvPicPr>
      </xdr:nvPicPr>
      <xdr:blipFill>
        <a:blip xmlns:r="http://schemas.openxmlformats.org/officeDocument/2006/relationships" r:embed="rId4"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68736" y="1074420"/>
          <a:ext cx="724480" cy="831553"/>
        </a:xfrm>
        <a:prstGeom prst="rect">
          <a:avLst/>
        </a:prstGeom>
      </xdr:spPr>
    </xdr:pic>
    <xdr:clientData/>
  </xdr:twoCellAnchor>
  <xdr:twoCellAnchor>
    <xdr:from>
      <xdr:col>0</xdr:col>
      <xdr:colOff>180079</xdr:colOff>
      <xdr:row>16</xdr:row>
      <xdr:rowOff>90679</xdr:rowOff>
    </xdr:from>
    <xdr:to>
      <xdr:col>1</xdr:col>
      <xdr:colOff>290462</xdr:colOff>
      <xdr:row>21</xdr:row>
      <xdr:rowOff>7832</xdr:rowOff>
    </xdr:to>
    <xdr:pic>
      <xdr:nvPicPr>
        <xdr:cNvPr id="22" name="Picture 21">
          <a:hlinkClick xmlns:r="http://schemas.openxmlformats.org/officeDocument/2006/relationships" r:id="rId5"/>
          <a:extLst>
            <a:ext uri="{FF2B5EF4-FFF2-40B4-BE49-F238E27FC236}">
              <a16:creationId xmlns:a16="http://schemas.microsoft.com/office/drawing/2014/main" id="{88513B36-09B3-40F0-9553-DAFD15DC8FCA}"/>
            </a:ext>
          </a:extLst>
        </xdr:cNvPr>
        <xdr:cNvPicPr>
          <a:picLocks noChangeAspect="1"/>
        </xdr:cNvPicPr>
      </xdr:nvPicPr>
      <xdr:blipFill>
        <a:blip xmlns:r="http://schemas.openxmlformats.org/officeDocument/2006/relationships" r:embed="rId6"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80079" y="3016759"/>
          <a:ext cx="719983" cy="831553"/>
        </a:xfrm>
        <a:prstGeom prst="rect">
          <a:avLst/>
        </a:prstGeom>
      </xdr:spPr>
    </xdr:pic>
    <xdr:clientData/>
  </xdr:twoCellAnchor>
  <xdr:twoCellAnchor>
    <xdr:from>
      <xdr:col>0</xdr:col>
      <xdr:colOff>167642</xdr:colOff>
      <xdr:row>26</xdr:row>
      <xdr:rowOff>14267</xdr:rowOff>
    </xdr:from>
    <xdr:to>
      <xdr:col>1</xdr:col>
      <xdr:colOff>325668</xdr:colOff>
      <xdr:row>30</xdr:row>
      <xdr:rowOff>114300</xdr:rowOff>
    </xdr:to>
    <xdr:pic>
      <xdr:nvPicPr>
        <xdr:cNvPr id="23" name="Picture 22">
          <a:hlinkClick xmlns:r="http://schemas.openxmlformats.org/officeDocument/2006/relationships" r:id="rId7"/>
          <a:extLst>
            <a:ext uri="{FF2B5EF4-FFF2-40B4-BE49-F238E27FC236}">
              <a16:creationId xmlns:a16="http://schemas.microsoft.com/office/drawing/2014/main" id="{799576C5-428C-4769-BA20-86238F01249C}"/>
            </a:ext>
          </a:extLst>
        </xdr:cNvPr>
        <xdr:cNvPicPr>
          <a:picLocks noChangeAspect="1"/>
        </xdr:cNvPicPr>
      </xdr:nvPicPr>
      <xdr:blipFill>
        <a:blip xmlns:r="http://schemas.openxmlformats.org/officeDocument/2006/relationships" r:embed="rId8"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67642" y="4769147"/>
          <a:ext cx="767626" cy="831553"/>
        </a:xfrm>
        <a:prstGeom prst="rect">
          <a:avLst/>
        </a:prstGeom>
      </xdr:spPr>
    </xdr:pic>
    <xdr:clientData/>
  </xdr:twoCellAnchor>
  <xdr:twoCellAnchor>
    <xdr:from>
      <xdr:col>0</xdr:col>
      <xdr:colOff>137975</xdr:colOff>
      <xdr:row>11</xdr:row>
      <xdr:rowOff>153327</xdr:rowOff>
    </xdr:from>
    <xdr:to>
      <xdr:col>1</xdr:col>
      <xdr:colOff>320041</xdr:colOff>
      <xdr:row>15</xdr:row>
      <xdr:rowOff>156499</xdr:rowOff>
    </xdr:to>
    <xdr:pic>
      <xdr:nvPicPr>
        <xdr:cNvPr id="24" name="Picture 23">
          <a:hlinkClick xmlns:r="http://schemas.openxmlformats.org/officeDocument/2006/relationships" r:id="rId9"/>
          <a:extLst>
            <a:ext uri="{FF2B5EF4-FFF2-40B4-BE49-F238E27FC236}">
              <a16:creationId xmlns:a16="http://schemas.microsoft.com/office/drawing/2014/main" id="{3E0D5357-1D68-49F9-AED1-2502120E0918}"/>
            </a:ext>
          </a:extLst>
        </xdr:cNvPr>
        <xdr:cNvPicPr>
          <a:picLocks noChangeAspect="1"/>
        </xdr:cNvPicPr>
      </xdr:nvPicPr>
      <xdr:blipFill>
        <a:blip xmlns:r="http://schemas.openxmlformats.org/officeDocument/2006/relationships" r:embed="rId10"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37975" y="2165007"/>
          <a:ext cx="791666" cy="734692"/>
        </a:xfrm>
        <a:prstGeom prst="rect">
          <a:avLst/>
        </a:prstGeom>
      </xdr:spPr>
    </xdr:pic>
    <xdr:clientData/>
  </xdr:twoCellAnchor>
  <xdr:twoCellAnchor>
    <xdr:from>
      <xdr:col>0</xdr:col>
      <xdr:colOff>0</xdr:colOff>
      <xdr:row>15</xdr:row>
      <xdr:rowOff>141732</xdr:rowOff>
    </xdr:from>
    <xdr:to>
      <xdr:col>1</xdr:col>
      <xdr:colOff>541020</xdr:colOff>
      <xdr:row>16</xdr:row>
      <xdr:rowOff>150348</xdr:rowOff>
    </xdr:to>
    <xdr:sp macro="" textlink="">
      <xdr:nvSpPr>
        <xdr:cNvPr id="25" name="TextBox 24">
          <a:extLst>
            <a:ext uri="{FF2B5EF4-FFF2-40B4-BE49-F238E27FC236}">
              <a16:creationId xmlns:a16="http://schemas.microsoft.com/office/drawing/2014/main" id="{1D3054C2-06DB-4010-8B64-A0824ADFAF5E}"/>
            </a:ext>
          </a:extLst>
        </xdr:cNvPr>
        <xdr:cNvSpPr txBox="1"/>
      </xdr:nvSpPr>
      <xdr:spPr>
        <a:xfrm>
          <a:off x="0" y="2884932"/>
          <a:ext cx="1150620" cy="19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Pre-Analysis</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38100</xdr:colOff>
      <xdr:row>20</xdr:row>
      <xdr:rowOff>106475</xdr:rowOff>
    </xdr:from>
    <xdr:to>
      <xdr:col>1</xdr:col>
      <xdr:colOff>502920</xdr:colOff>
      <xdr:row>21</xdr:row>
      <xdr:rowOff>106387</xdr:rowOff>
    </xdr:to>
    <xdr:sp macro="" textlink="">
      <xdr:nvSpPr>
        <xdr:cNvPr id="26" name="TextBox 25">
          <a:extLst>
            <a:ext uri="{FF2B5EF4-FFF2-40B4-BE49-F238E27FC236}">
              <a16:creationId xmlns:a16="http://schemas.microsoft.com/office/drawing/2014/main" id="{3188E7D6-8EEF-4A77-AE4D-9611CF36F0EC}"/>
            </a:ext>
          </a:extLst>
        </xdr:cNvPr>
        <xdr:cNvSpPr txBox="1"/>
      </xdr:nvSpPr>
      <xdr:spPr>
        <a:xfrm>
          <a:off x="38100" y="3764075"/>
          <a:ext cx="1074420" cy="182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In-Analysis</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15240</xdr:colOff>
      <xdr:row>25</xdr:row>
      <xdr:rowOff>88626</xdr:rowOff>
    </xdr:from>
    <xdr:to>
      <xdr:col>1</xdr:col>
      <xdr:colOff>480060</xdr:colOff>
      <xdr:row>26</xdr:row>
      <xdr:rowOff>88538</xdr:rowOff>
    </xdr:to>
    <xdr:sp macro="" textlink="">
      <xdr:nvSpPr>
        <xdr:cNvPr id="27" name="TextBox 26">
          <a:extLst>
            <a:ext uri="{FF2B5EF4-FFF2-40B4-BE49-F238E27FC236}">
              <a16:creationId xmlns:a16="http://schemas.microsoft.com/office/drawing/2014/main" id="{737E9970-5373-47C3-9077-EEC1DB5BEA12}"/>
            </a:ext>
          </a:extLst>
        </xdr:cNvPr>
        <xdr:cNvSpPr txBox="1"/>
      </xdr:nvSpPr>
      <xdr:spPr>
        <a:xfrm>
          <a:off x="15240" y="4660626"/>
          <a:ext cx="1074420" cy="182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Overview</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7620</xdr:colOff>
      <xdr:row>10</xdr:row>
      <xdr:rowOff>45720</xdr:rowOff>
    </xdr:from>
    <xdr:to>
      <xdr:col>1</xdr:col>
      <xdr:colOff>464820</xdr:colOff>
      <xdr:row>11</xdr:row>
      <xdr:rowOff>68580</xdr:rowOff>
    </xdr:to>
    <xdr:sp macro="" textlink="">
      <xdr:nvSpPr>
        <xdr:cNvPr id="28" name="TextBox 27">
          <a:extLst>
            <a:ext uri="{FF2B5EF4-FFF2-40B4-BE49-F238E27FC236}">
              <a16:creationId xmlns:a16="http://schemas.microsoft.com/office/drawing/2014/main" id="{E8915488-E682-4C24-94D9-219B1C14DCC6}"/>
            </a:ext>
          </a:extLst>
        </xdr:cNvPr>
        <xdr:cNvSpPr txBox="1"/>
      </xdr:nvSpPr>
      <xdr:spPr>
        <a:xfrm>
          <a:off x="7620" y="1874520"/>
          <a:ext cx="10668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Database</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7620</xdr:colOff>
      <xdr:row>30</xdr:row>
      <xdr:rowOff>152400</xdr:rowOff>
    </xdr:from>
    <xdr:to>
      <xdr:col>1</xdr:col>
      <xdr:colOff>472440</xdr:colOff>
      <xdr:row>31</xdr:row>
      <xdr:rowOff>129540</xdr:rowOff>
    </xdr:to>
    <xdr:sp macro="" textlink="">
      <xdr:nvSpPr>
        <xdr:cNvPr id="29" name="TextBox 28">
          <a:extLst>
            <a:ext uri="{FF2B5EF4-FFF2-40B4-BE49-F238E27FC236}">
              <a16:creationId xmlns:a16="http://schemas.microsoft.com/office/drawing/2014/main" id="{E89D1515-DB81-471F-9C50-44BA239CEF88}"/>
            </a:ext>
          </a:extLst>
        </xdr:cNvPr>
        <xdr:cNvSpPr txBox="1"/>
      </xdr:nvSpPr>
      <xdr:spPr>
        <a:xfrm>
          <a:off x="7620" y="5638800"/>
          <a:ext cx="107442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Observation</a:t>
          </a:r>
          <a:endParaRPr lang="en-US" sz="800" b="1" i="0">
            <a:solidFill>
              <a:schemeClr val="accent2">
                <a:lumMod val="50000"/>
              </a:schemeClr>
            </a:solidFill>
            <a:latin typeface="Georgia" panose="02040502050405020303"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83820</xdr:colOff>
      <xdr:row>2</xdr:row>
      <xdr:rowOff>167640</xdr:rowOff>
    </xdr:from>
    <xdr:to>
      <xdr:col>13</xdr:col>
      <xdr:colOff>525780</xdr:colOff>
      <xdr:row>28</xdr:row>
      <xdr:rowOff>38100</xdr:rowOff>
    </xdr:to>
    <xdr:graphicFrame macro="">
      <xdr:nvGraphicFramePr>
        <xdr:cNvPr id="2" name="Chart 1">
          <a:extLst>
            <a:ext uri="{FF2B5EF4-FFF2-40B4-BE49-F238E27FC236}">
              <a16:creationId xmlns:a16="http://schemas.microsoft.com/office/drawing/2014/main" id="{F756BD3B-AECB-442F-898B-EEF17433D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83820</xdr:colOff>
      <xdr:row>2</xdr:row>
      <xdr:rowOff>167640</xdr:rowOff>
    </xdr:from>
    <xdr:to>
      <xdr:col>12</xdr:col>
      <xdr:colOff>342900</xdr:colOff>
      <xdr:row>21</xdr:row>
      <xdr:rowOff>137160</xdr:rowOff>
    </xdr:to>
    <xdr:graphicFrame macro="">
      <xdr:nvGraphicFramePr>
        <xdr:cNvPr id="2" name="Chart 1">
          <a:extLst>
            <a:ext uri="{FF2B5EF4-FFF2-40B4-BE49-F238E27FC236}">
              <a16:creationId xmlns:a16="http://schemas.microsoft.com/office/drawing/2014/main" id="{0DF2EDD2-CACC-4E9A-B653-CFBF3B7DB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480060</xdr:colOff>
      <xdr:row>0</xdr:row>
      <xdr:rowOff>76200</xdr:rowOff>
    </xdr:from>
    <xdr:to>
      <xdr:col>12</xdr:col>
      <xdr:colOff>395453</xdr:colOff>
      <xdr:row>18</xdr:row>
      <xdr:rowOff>0</xdr:rowOff>
    </xdr:to>
    <xdr:sp macro="" textlink="">
      <xdr:nvSpPr>
        <xdr:cNvPr id="2" name="Rectangle: Rounded Corners 1">
          <a:extLst>
            <a:ext uri="{FF2B5EF4-FFF2-40B4-BE49-F238E27FC236}">
              <a16:creationId xmlns:a16="http://schemas.microsoft.com/office/drawing/2014/main" id="{0A1FFCB9-2DD9-40C0-B4CC-56DEB3AC168A}"/>
            </a:ext>
          </a:extLst>
        </xdr:cNvPr>
        <xdr:cNvSpPr/>
      </xdr:nvSpPr>
      <xdr:spPr>
        <a:xfrm>
          <a:off x="1699260" y="76200"/>
          <a:ext cx="6011393" cy="3215640"/>
        </a:xfrm>
        <a:prstGeom prst="roundRect">
          <a:avLst>
            <a:gd name="adj" fmla="val 5149"/>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PROJECT SPLIT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1. Category One: Independent Variable	</a:t>
          </a:r>
        </a:p>
        <a:p>
          <a:r>
            <a:rPr lang="en-GB" sz="1100" b="0">
              <a:solidFill>
                <a:schemeClr val="lt1"/>
              </a:solidFill>
              <a:effectLst/>
              <a:latin typeface="+mn-lt"/>
              <a:ea typeface="+mn-ea"/>
              <a:cs typeface="+mn-cs"/>
            </a:rPr>
            <a:t>EEID</a:t>
          </a:r>
          <a:endParaRPr lang="en-US" sz="900">
            <a:effectLst/>
          </a:endParaRPr>
        </a:p>
        <a:p>
          <a:r>
            <a:rPr lang="en-GB" sz="1100" b="0">
              <a:solidFill>
                <a:schemeClr val="lt1"/>
              </a:solidFill>
              <a:effectLst/>
              <a:latin typeface="+mn-lt"/>
              <a:ea typeface="+mn-ea"/>
              <a:cs typeface="+mn-cs"/>
            </a:rPr>
            <a:t>Name</a:t>
          </a:r>
          <a:r>
            <a:rPr lang="en-GB" sz="1100" b="0" baseline="0">
              <a:solidFill>
                <a:schemeClr val="lt1"/>
              </a:solidFill>
              <a:effectLst/>
              <a:latin typeface="+mn-lt"/>
              <a:ea typeface="+mn-ea"/>
              <a:cs typeface="+mn-cs"/>
            </a:rPr>
            <a:t> </a:t>
          </a:r>
          <a:endParaRPr lang="en-US" sz="900">
            <a:effectLst/>
          </a:endParaRPr>
        </a:p>
        <a:p>
          <a:r>
            <a:rPr lang="en-GB" sz="1100" b="0" baseline="0">
              <a:solidFill>
                <a:schemeClr val="lt1"/>
              </a:solidFill>
              <a:effectLst/>
              <a:latin typeface="+mn-lt"/>
              <a:ea typeface="+mn-ea"/>
              <a:cs typeface="+mn-cs"/>
            </a:rPr>
            <a:t>Gender </a:t>
          </a:r>
          <a:endParaRPr lang="en-US" sz="900">
            <a:effectLst/>
          </a:endParaRPr>
        </a:p>
        <a:p>
          <a:r>
            <a:rPr lang="en-GB" sz="1100" b="0" baseline="0">
              <a:solidFill>
                <a:schemeClr val="lt1"/>
              </a:solidFill>
              <a:effectLst/>
              <a:latin typeface="+mn-lt"/>
              <a:ea typeface="+mn-ea"/>
              <a:cs typeface="+mn-cs"/>
            </a:rPr>
            <a:t>Job</a:t>
          </a:r>
          <a:endParaRPr lang="en-US" sz="900">
            <a:effectLst/>
          </a:endParaRPr>
        </a:p>
        <a:p>
          <a:r>
            <a:rPr lang="en-GB" sz="1100" b="0" baseline="0">
              <a:solidFill>
                <a:schemeClr val="lt1"/>
              </a:solidFill>
              <a:effectLst/>
              <a:latin typeface="+mn-lt"/>
              <a:ea typeface="+mn-ea"/>
              <a:cs typeface="+mn-cs"/>
            </a:rPr>
            <a:t>Department</a:t>
          </a:r>
          <a:endParaRPr lang="en-US" sz="9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2. Category Two: Dependent Variable</a:t>
          </a:r>
        </a:p>
        <a:p>
          <a:r>
            <a:rPr lang="en-GB" sz="1100" b="0" baseline="0">
              <a:solidFill>
                <a:schemeClr val="lt1"/>
              </a:solidFill>
              <a:effectLst/>
              <a:latin typeface="+mn-lt"/>
              <a:ea typeface="+mn-ea"/>
              <a:cs typeface="+mn-cs"/>
            </a:rPr>
            <a:t>Age </a:t>
          </a:r>
          <a:endParaRPr lang="en-US" sz="900">
            <a:effectLst/>
          </a:endParaRPr>
        </a:p>
        <a:p>
          <a:r>
            <a:rPr lang="en-GB" sz="1100" b="0" baseline="0">
              <a:solidFill>
                <a:schemeClr val="lt1"/>
              </a:solidFill>
              <a:effectLst/>
              <a:latin typeface="+mn-lt"/>
              <a:ea typeface="+mn-ea"/>
              <a:cs typeface="+mn-cs"/>
            </a:rPr>
            <a:t>Business </a:t>
          </a:r>
          <a:endParaRPr lang="en-US" sz="900">
            <a:effectLst/>
          </a:endParaRPr>
        </a:p>
        <a:p>
          <a:r>
            <a:rPr lang="en-GB" sz="1100" b="0" baseline="0">
              <a:solidFill>
                <a:schemeClr val="lt1"/>
              </a:solidFill>
              <a:effectLst/>
              <a:latin typeface="+mn-lt"/>
              <a:ea typeface="+mn-ea"/>
              <a:cs typeface="+mn-cs"/>
            </a:rPr>
            <a:t>Hire </a:t>
          </a:r>
          <a:endParaRPr lang="en-US" sz="900">
            <a:effectLst/>
          </a:endParaRPr>
        </a:p>
        <a:p>
          <a:r>
            <a:rPr lang="en-GB" sz="1100" b="0" baseline="0">
              <a:solidFill>
                <a:schemeClr val="lt1"/>
              </a:solidFill>
              <a:effectLst/>
              <a:latin typeface="+mn-lt"/>
              <a:ea typeface="+mn-ea"/>
              <a:cs typeface="+mn-cs"/>
            </a:rPr>
            <a:t>Exit </a:t>
          </a:r>
          <a:endParaRPr lang="en-US" sz="900">
            <a:effectLst/>
          </a:endParaRPr>
        </a:p>
        <a:p>
          <a:r>
            <a:rPr lang="en-GB" sz="1100" b="0" baseline="0">
              <a:solidFill>
                <a:schemeClr val="lt1"/>
              </a:solidFill>
              <a:effectLst/>
              <a:latin typeface="+mn-lt"/>
              <a:ea typeface="+mn-ea"/>
              <a:cs typeface="+mn-cs"/>
            </a:rPr>
            <a:t>Bonus </a:t>
          </a:r>
          <a:endParaRPr lang="en-US" sz="900">
            <a:effectLst/>
          </a:endParaRPr>
        </a:p>
        <a:p>
          <a:r>
            <a:rPr lang="en-GB" sz="1100" b="0" baseline="0">
              <a:solidFill>
                <a:schemeClr val="lt1"/>
              </a:solidFill>
              <a:effectLst/>
              <a:latin typeface="+mn-lt"/>
              <a:ea typeface="+mn-ea"/>
              <a:cs typeface="+mn-cs"/>
            </a:rPr>
            <a:t>Status </a:t>
          </a:r>
          <a:endParaRPr lang="en-US" sz="900">
            <a:effectLst/>
          </a:endParaRPr>
        </a:p>
        <a:p>
          <a:r>
            <a:rPr lang="en-GB" sz="1100" b="0" baseline="0">
              <a:solidFill>
                <a:schemeClr val="lt1"/>
              </a:solidFill>
              <a:effectLst/>
              <a:latin typeface="+mn-lt"/>
              <a:ea typeface="+mn-ea"/>
              <a:cs typeface="+mn-cs"/>
            </a:rPr>
            <a:t>Year </a:t>
          </a:r>
          <a:endParaRPr lang="en-US" sz="900">
            <a:effectLst/>
          </a:endParaRPr>
        </a:p>
        <a:p>
          <a:r>
            <a:rPr lang="en-GB" sz="1100" b="0" baseline="0">
              <a:solidFill>
                <a:schemeClr val="lt1"/>
              </a:solidFill>
              <a:effectLst/>
              <a:latin typeface="+mn-lt"/>
              <a:ea typeface="+mn-ea"/>
              <a:cs typeface="+mn-cs"/>
            </a:rPr>
            <a:t>Age group </a:t>
          </a:r>
          <a:endParaRPr lang="en-US" sz="900">
            <a:effectLst/>
          </a:endParaRPr>
        </a:p>
      </xdr:txBody>
    </xdr:sp>
    <xdr:clientData/>
  </xdr:twoCellAnchor>
  <xdr:twoCellAnchor>
    <xdr:from>
      <xdr:col>15</xdr:col>
      <xdr:colOff>196893</xdr:colOff>
      <xdr:row>18</xdr:row>
      <xdr:rowOff>106680</xdr:rowOff>
    </xdr:from>
    <xdr:to>
      <xdr:col>25</xdr:col>
      <xdr:colOff>243840</xdr:colOff>
      <xdr:row>35</xdr:row>
      <xdr:rowOff>99060</xdr:rowOff>
    </xdr:to>
    <xdr:sp macro="" textlink="">
      <xdr:nvSpPr>
        <xdr:cNvPr id="3" name="Rectangle: Rounded Corners 2">
          <a:extLst>
            <a:ext uri="{FF2B5EF4-FFF2-40B4-BE49-F238E27FC236}">
              <a16:creationId xmlns:a16="http://schemas.microsoft.com/office/drawing/2014/main" id="{C0269FC6-432D-4621-AB64-2F7E23EE11D5}"/>
            </a:ext>
          </a:extLst>
        </xdr:cNvPr>
        <xdr:cNvSpPr/>
      </xdr:nvSpPr>
      <xdr:spPr>
        <a:xfrm>
          <a:off x="9340893" y="3398520"/>
          <a:ext cx="6142947" cy="3101340"/>
        </a:xfrm>
        <a:prstGeom prst="roundRect">
          <a:avLst>
            <a:gd name="adj" fmla="val 5149"/>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sz="1100" b="1" i="0" baseline="0">
              <a:solidFill>
                <a:schemeClr val="bg1"/>
              </a:solidFill>
              <a:effectLst/>
              <a:latin typeface="+mn-lt"/>
              <a:ea typeface="+mn-ea"/>
              <a:cs typeface="+mn-cs"/>
            </a:rPr>
            <a:t>INDUSTRY TYPE</a:t>
          </a:r>
          <a:endParaRPr lang="en-US">
            <a:solidFill>
              <a:schemeClr val="bg1"/>
            </a:solidFill>
            <a:effectLst/>
          </a:endParaRPr>
        </a:p>
        <a:p>
          <a:r>
            <a:rPr lang="en-US" sz="1100">
              <a:solidFill>
                <a:schemeClr val="bg1"/>
              </a:solidFill>
              <a:effectLst/>
              <a:latin typeface="+mn-lt"/>
              <a:ea typeface="+mn-ea"/>
              <a:cs typeface="+mn-cs"/>
            </a:rPr>
            <a:t>Retail industry focused on Food, Furniture, Electronics, and Clothing.</a:t>
          </a:r>
          <a:endParaRPr lang="en-US">
            <a:solidFill>
              <a:schemeClr val="bg1"/>
            </a:solidFill>
            <a:effectLst/>
          </a:endParaRPr>
        </a:p>
        <a:p>
          <a:pPr eaLnBrk="1" fontAlgn="auto" latinLnBrk="0" hangingPunct="1"/>
          <a:r>
            <a:rPr lang="en-US" sz="1100" b="1" i="0" baseline="0">
              <a:solidFill>
                <a:schemeClr val="bg1"/>
              </a:solidFill>
              <a:effectLst/>
              <a:latin typeface="+mn-lt"/>
              <a:ea typeface="+mn-ea"/>
              <a:cs typeface="+mn-cs"/>
            </a:rPr>
            <a:t>THE STORY OF THE DATA</a:t>
          </a:r>
          <a:endParaRPr lang="en-US">
            <a:solidFill>
              <a:schemeClr val="bg1"/>
            </a:solidFill>
            <a:effectLst/>
          </a:endParaRPr>
        </a:p>
        <a:p>
          <a:r>
            <a:rPr lang="en-US" sz="1100">
              <a:solidFill>
                <a:schemeClr val="bg1"/>
              </a:solidFill>
              <a:effectLst/>
              <a:latin typeface="+mn-lt"/>
              <a:ea typeface="+mn-ea"/>
              <a:cs typeface="+mn-cs"/>
            </a:rPr>
            <a:t>The data is a detailed log of the company's daily commercial activities, providing a transparent view of sales performance from multiple angles. It meticulously documents the transactional history, detailing what was sold (a specific product ) from a particular Product Category,  the Sales_Date. Unit_Cost and  final Sales amount, including any Discount applied, the Sales_Rep who completed the transaction, Region, Sales_Channel, and Customer_Type .</a:t>
          </a:r>
          <a:endParaRPr lang="en-US">
            <a:solidFill>
              <a:schemeClr val="bg1"/>
            </a:solidFill>
            <a:effectLst/>
          </a:endParaRPr>
        </a:p>
        <a:p>
          <a:pPr eaLnBrk="1" fontAlgn="auto" latinLnBrk="0" hangingPunct="1"/>
          <a:r>
            <a:rPr lang="en-US" sz="1100" b="1" i="0" baseline="0">
              <a:solidFill>
                <a:schemeClr val="bg1"/>
              </a:solidFill>
              <a:effectLst/>
              <a:latin typeface="+mn-lt"/>
              <a:ea typeface="+mn-ea"/>
              <a:cs typeface="+mn-cs"/>
            </a:rPr>
            <a:t>STAKEHOLDER OF THE PROJECT</a:t>
          </a:r>
          <a:endParaRPr lang="en-US">
            <a:solidFill>
              <a:schemeClr val="bg1"/>
            </a:solidFill>
            <a:effectLst/>
          </a:endParaRPr>
        </a:p>
        <a:p>
          <a:r>
            <a:rPr lang="en-US" sz="1100">
              <a:solidFill>
                <a:schemeClr val="bg1"/>
              </a:solidFill>
              <a:effectLst/>
              <a:latin typeface="+mn-lt"/>
              <a:ea typeface="+mn-ea"/>
              <a:cs typeface="+mn-cs"/>
            </a:rPr>
            <a:t>Sales Representatives and Management, Marketing Team, Finance , Operations and Supply Chain Management</a:t>
          </a:r>
          <a:endParaRPr lang="en-US">
            <a:solidFill>
              <a:schemeClr val="bg1"/>
            </a:solidFill>
            <a:effectLst/>
          </a:endParaRPr>
        </a:p>
        <a:p>
          <a:pPr eaLnBrk="1" fontAlgn="auto" latinLnBrk="0" hangingPunct="1"/>
          <a:r>
            <a:rPr lang="en-US" sz="1100" b="1" i="0" baseline="0">
              <a:solidFill>
                <a:schemeClr val="bg1"/>
              </a:solidFill>
              <a:effectLst/>
              <a:latin typeface="+mn-lt"/>
              <a:ea typeface="+mn-ea"/>
              <a:cs typeface="+mn-cs"/>
            </a:rPr>
            <a:t>WHAT SUCCESS MEANS TO THIS INSUDTRY</a:t>
          </a:r>
          <a:endParaRPr lang="en-US">
            <a:solidFill>
              <a:schemeClr val="bg1"/>
            </a:solidFill>
            <a:effectLst/>
          </a:endParaRPr>
        </a:p>
        <a:p>
          <a:pPr eaLnBrk="1" fontAlgn="auto" latinLnBrk="0" hangingPunct="1"/>
          <a:r>
            <a:rPr lang="en-US" sz="1100" b="0" i="0" baseline="0">
              <a:solidFill>
                <a:schemeClr val="bg1"/>
              </a:solidFill>
              <a:effectLst/>
              <a:latin typeface="+mn-lt"/>
              <a:ea typeface="+mn-ea"/>
              <a:cs typeface="+mn-cs"/>
            </a:rPr>
            <a:t>Reaching the right customer base with heavy campaign for the sole aim of making maximum profit and expand market reach to in a new or existing region.</a:t>
          </a:r>
          <a:endParaRPr lang="en-US">
            <a:solidFill>
              <a:schemeClr val="bg1"/>
            </a:solidFill>
            <a:effectLst/>
          </a:endParaRPr>
        </a:p>
      </xdr:txBody>
    </xdr:sp>
    <xdr:clientData/>
  </xdr:twoCellAnchor>
  <xdr:twoCellAnchor>
    <xdr:from>
      <xdr:col>12</xdr:col>
      <xdr:colOff>525429</xdr:colOff>
      <xdr:row>0</xdr:row>
      <xdr:rowOff>91440</xdr:rowOff>
    </xdr:from>
    <xdr:to>
      <xdr:col>25</xdr:col>
      <xdr:colOff>228600</xdr:colOff>
      <xdr:row>18</xdr:row>
      <xdr:rowOff>7620</xdr:rowOff>
    </xdr:to>
    <xdr:sp macro="" textlink="">
      <xdr:nvSpPr>
        <xdr:cNvPr id="4" name="Rectangle: Rounded Corners 3">
          <a:extLst>
            <a:ext uri="{FF2B5EF4-FFF2-40B4-BE49-F238E27FC236}">
              <a16:creationId xmlns:a16="http://schemas.microsoft.com/office/drawing/2014/main" id="{F91C33D9-D7EC-409F-9CDE-FD003D55CE6F}"/>
            </a:ext>
          </a:extLst>
        </xdr:cNvPr>
        <xdr:cNvSpPr/>
      </xdr:nvSpPr>
      <xdr:spPr>
        <a:xfrm>
          <a:off x="7840629" y="91440"/>
          <a:ext cx="7627971" cy="3208020"/>
        </a:xfrm>
        <a:prstGeom prst="roundRect">
          <a:avLst>
            <a:gd name="adj" fmla="val 5149"/>
          </a:avLst>
        </a:prstGeom>
        <a:solidFill>
          <a:sysClr val="window" lastClr="FFFFFF"/>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Potential Questions/ Analysis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1. How many employees are currently active?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2. What is the overall attrition rate?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3. What is the gender breakdown of the workforce?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4. Which department has the highest headcount?</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5. What is the average tenure of employees?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6. Which age group employs the most people?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7. What is the average annual salary company-wide?</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8. How do salaries differ by department?</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9. What is the total annual payroll cost?</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10. What percentage of employees received a bonus?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11. Which department has the highest attrition?</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12. Are bonuses distributed fairly by gender?</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13. How many new hires occurred this year?</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14. What is the average age of employees?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ptos Narrow" panose="02110004020202020204"/>
              <a:ea typeface="+mn-ea"/>
              <a:cs typeface="+mn-cs"/>
            </a:rPr>
            <a:t>15. Which business unit has the longest average tenure?</a:t>
          </a:r>
        </a:p>
      </xdr:txBody>
    </xdr:sp>
    <xdr:clientData/>
  </xdr:twoCellAnchor>
  <xdr:twoCellAnchor>
    <xdr:from>
      <xdr:col>2</xdr:col>
      <xdr:colOff>493219</xdr:colOff>
      <xdr:row>18</xdr:row>
      <xdr:rowOff>106680</xdr:rowOff>
    </xdr:from>
    <xdr:to>
      <xdr:col>15</xdr:col>
      <xdr:colOff>66414</xdr:colOff>
      <xdr:row>35</xdr:row>
      <xdr:rowOff>45720</xdr:rowOff>
    </xdr:to>
    <xdr:sp macro="" textlink="">
      <xdr:nvSpPr>
        <xdr:cNvPr id="5" name="Rectangle: Rounded Corners 4">
          <a:extLst>
            <a:ext uri="{FF2B5EF4-FFF2-40B4-BE49-F238E27FC236}">
              <a16:creationId xmlns:a16="http://schemas.microsoft.com/office/drawing/2014/main" id="{7AD05844-4D48-4FA0-AE04-69462681A15C}"/>
            </a:ext>
          </a:extLst>
        </xdr:cNvPr>
        <xdr:cNvSpPr/>
      </xdr:nvSpPr>
      <xdr:spPr>
        <a:xfrm>
          <a:off x="1712419" y="3398520"/>
          <a:ext cx="7497995" cy="3048000"/>
        </a:xfrm>
        <a:prstGeom prst="roundRect">
          <a:avLst>
            <a:gd name="adj" fmla="val 5149"/>
          </a:avLst>
        </a:prstGeom>
        <a:solidFill>
          <a:sysClr val="window" lastClr="FFFFFF"/>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1">
              <a:solidFill>
                <a:schemeClr val="accent2">
                  <a:lumMod val="50000"/>
                </a:schemeClr>
              </a:solidFill>
              <a:effectLst/>
              <a:latin typeface="+mn-lt"/>
              <a:ea typeface="+mn-ea"/>
              <a:cs typeface="+mn-cs"/>
            </a:rPr>
            <a:t>POTENTIAL </a:t>
          </a:r>
          <a:r>
            <a:rPr lang="en-US" sz="1100" b="1">
              <a:solidFill>
                <a:schemeClr val="accent2">
                  <a:lumMod val="50000"/>
                </a:schemeClr>
              </a:solidFill>
              <a:effectLst/>
              <a:latin typeface="+mn-lt"/>
              <a:ea typeface="+mn-ea"/>
              <a:cs typeface="+mn-cs"/>
            </a:rPr>
            <a:t>INSIGHT</a:t>
          </a:r>
          <a:endParaRPr lang="en-US">
            <a:solidFill>
              <a:schemeClr val="accent2">
                <a:lumMod val="50000"/>
              </a:schemeClr>
            </a:solidFill>
            <a:effectLst/>
          </a:endParaRPr>
        </a:p>
        <a:p>
          <a:r>
            <a:rPr lang="en-GB" sz="1100" b="0">
              <a:solidFill>
                <a:schemeClr val="accent2">
                  <a:lumMod val="50000"/>
                </a:schemeClr>
              </a:solidFill>
              <a:effectLst/>
              <a:latin typeface="+mn-lt"/>
              <a:ea typeface="+mn-ea"/>
              <a:cs typeface="+mn-cs"/>
            </a:rPr>
            <a:t>1. How many employees are currently active?</a:t>
          </a:r>
          <a:endParaRPr lang="en-US">
            <a:solidFill>
              <a:schemeClr val="accent2">
                <a:lumMod val="50000"/>
              </a:schemeClr>
            </a:solidFill>
            <a:effectLst/>
          </a:endParaRPr>
        </a:p>
        <a:p>
          <a:r>
            <a:rPr lang="en-GB" sz="1100" b="0">
              <a:solidFill>
                <a:schemeClr val="accent2">
                  <a:lumMod val="50000"/>
                </a:schemeClr>
              </a:solidFill>
              <a:effectLst/>
              <a:latin typeface="+mn-lt"/>
              <a:ea typeface="+mn-ea"/>
              <a:cs typeface="+mn-cs"/>
            </a:rPr>
            <a:t>2. What is the overall attrition rate?</a:t>
          </a:r>
          <a:endParaRPr lang="en-US">
            <a:solidFill>
              <a:schemeClr val="accent2">
                <a:lumMod val="50000"/>
              </a:schemeClr>
            </a:solidFill>
            <a:effectLst/>
          </a:endParaRPr>
        </a:p>
        <a:p>
          <a:r>
            <a:rPr lang="en-GB" sz="1100" b="0">
              <a:solidFill>
                <a:schemeClr val="accent2">
                  <a:lumMod val="50000"/>
                </a:schemeClr>
              </a:solidFill>
              <a:effectLst/>
              <a:latin typeface="+mn-lt"/>
              <a:ea typeface="+mn-ea"/>
              <a:cs typeface="+mn-cs"/>
            </a:rPr>
            <a:t>3. What is the gender breakdown of the workforce?</a:t>
          </a:r>
          <a:endParaRPr lang="en-US">
            <a:solidFill>
              <a:schemeClr val="accent2">
                <a:lumMod val="50000"/>
              </a:schemeClr>
            </a:solidFill>
            <a:effectLst/>
          </a:endParaRPr>
        </a:p>
        <a:p>
          <a:r>
            <a:rPr lang="en-GB" sz="1100" b="0">
              <a:solidFill>
                <a:schemeClr val="accent2">
                  <a:lumMod val="50000"/>
                </a:schemeClr>
              </a:solidFill>
              <a:effectLst/>
              <a:latin typeface="+mn-lt"/>
              <a:ea typeface="+mn-ea"/>
              <a:cs typeface="+mn-cs"/>
            </a:rPr>
            <a:t>4. Which department has the highest headcount?</a:t>
          </a:r>
          <a:endParaRPr lang="en-US">
            <a:solidFill>
              <a:schemeClr val="accent2">
                <a:lumMod val="50000"/>
              </a:schemeClr>
            </a:solidFill>
            <a:effectLst/>
          </a:endParaRPr>
        </a:p>
        <a:p>
          <a:r>
            <a:rPr lang="en-GB" sz="1100" b="0">
              <a:solidFill>
                <a:schemeClr val="accent2">
                  <a:lumMod val="50000"/>
                </a:schemeClr>
              </a:solidFill>
              <a:effectLst/>
              <a:latin typeface="+mn-lt"/>
              <a:ea typeface="+mn-ea"/>
              <a:cs typeface="+mn-cs"/>
            </a:rPr>
            <a:t>5. What </a:t>
          </a:r>
        </a:p>
        <a:p>
          <a:r>
            <a:rPr lang="en-GB" sz="1100" b="0">
              <a:solidFill>
                <a:schemeClr val="accent2">
                  <a:lumMod val="50000"/>
                </a:schemeClr>
              </a:solidFill>
              <a:effectLst/>
              <a:latin typeface="+mn-lt"/>
              <a:ea typeface="+mn-ea"/>
              <a:cs typeface="+mn-cs"/>
            </a:rPr>
            <a:t>6. </a:t>
          </a:r>
          <a:endParaRPr lang="en-US">
            <a:solidFill>
              <a:schemeClr val="accent2">
                <a:lumMod val="50000"/>
              </a:schemeClr>
            </a:solidFill>
            <a:effectLst/>
          </a:endParaRPr>
        </a:p>
      </xdr:txBody>
    </xdr:sp>
    <xdr:clientData/>
  </xdr:twoCellAnchor>
  <xdr:twoCellAnchor>
    <xdr:from>
      <xdr:col>0</xdr:col>
      <xdr:colOff>124016</xdr:colOff>
      <xdr:row>20</xdr:row>
      <xdr:rowOff>175111</xdr:rowOff>
    </xdr:from>
    <xdr:to>
      <xdr:col>1</xdr:col>
      <xdr:colOff>338544</xdr:colOff>
      <xdr:row>25</xdr:row>
      <xdr:rowOff>68059</xdr:rowOff>
    </xdr:to>
    <xdr:pic>
      <xdr:nvPicPr>
        <xdr:cNvPr id="19" name="Picture 18">
          <a:hlinkClick xmlns:r="http://schemas.openxmlformats.org/officeDocument/2006/relationships" r:id="rId1"/>
          <a:extLst>
            <a:ext uri="{FF2B5EF4-FFF2-40B4-BE49-F238E27FC236}">
              <a16:creationId xmlns:a16="http://schemas.microsoft.com/office/drawing/2014/main" id="{762E8F66-4962-400E-B01C-8DE7B29ABD13}"/>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24016" y="3832711"/>
          <a:ext cx="824128" cy="807348"/>
        </a:xfrm>
        <a:prstGeom prst="rect">
          <a:avLst/>
        </a:prstGeom>
      </xdr:spPr>
    </xdr:pic>
    <xdr:clientData/>
  </xdr:twoCellAnchor>
  <xdr:twoCellAnchor>
    <xdr:from>
      <xdr:col>0</xdr:col>
      <xdr:colOff>53340</xdr:colOff>
      <xdr:row>4</xdr:row>
      <xdr:rowOff>106680</xdr:rowOff>
    </xdr:from>
    <xdr:to>
      <xdr:col>1</xdr:col>
      <xdr:colOff>502920</xdr:colOff>
      <xdr:row>32</xdr:row>
      <xdr:rowOff>152400</xdr:rowOff>
    </xdr:to>
    <xdr:sp macro="" textlink="">
      <xdr:nvSpPr>
        <xdr:cNvPr id="18" name="Rectangle: Rounded Corners 17">
          <a:extLst>
            <a:ext uri="{FF2B5EF4-FFF2-40B4-BE49-F238E27FC236}">
              <a16:creationId xmlns:a16="http://schemas.microsoft.com/office/drawing/2014/main" id="{9283F610-E022-4C53-ADA1-0C820F5F680C}"/>
            </a:ext>
          </a:extLst>
        </xdr:cNvPr>
        <xdr:cNvSpPr/>
      </xdr:nvSpPr>
      <xdr:spPr>
        <a:xfrm>
          <a:off x="53340" y="838200"/>
          <a:ext cx="1059180" cy="5166360"/>
        </a:xfrm>
        <a:prstGeom prst="roundRect">
          <a:avLst>
            <a:gd name="adj" fmla="val 1517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0</xdr:col>
      <xdr:colOff>121922</xdr:colOff>
      <xdr:row>25</xdr:row>
      <xdr:rowOff>163581</xdr:rowOff>
    </xdr:from>
    <xdr:to>
      <xdr:col>1</xdr:col>
      <xdr:colOff>279948</xdr:colOff>
      <xdr:row>29</xdr:row>
      <xdr:rowOff>160020</xdr:rowOff>
    </xdr:to>
    <xdr:pic>
      <xdr:nvPicPr>
        <xdr:cNvPr id="22" name="Picture 21">
          <a:hlinkClick xmlns:r="http://schemas.openxmlformats.org/officeDocument/2006/relationships" r:id="rId3"/>
          <a:extLst>
            <a:ext uri="{FF2B5EF4-FFF2-40B4-BE49-F238E27FC236}">
              <a16:creationId xmlns:a16="http://schemas.microsoft.com/office/drawing/2014/main" id="{E1266F69-9ADD-442D-A4CC-7B453E0E8E6B}"/>
            </a:ext>
          </a:extLst>
        </xdr:cNvPr>
        <xdr:cNvPicPr>
          <a:picLocks noChangeAspect="1"/>
        </xdr:cNvPicPr>
      </xdr:nvPicPr>
      <xdr:blipFill>
        <a:blip xmlns:r="http://schemas.openxmlformats.org/officeDocument/2006/relationships" r:embed="rId4"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21922" y="4735581"/>
          <a:ext cx="767626" cy="727959"/>
        </a:xfrm>
        <a:prstGeom prst="rect">
          <a:avLst/>
        </a:prstGeom>
      </xdr:spPr>
    </xdr:pic>
    <xdr:clientData/>
  </xdr:twoCellAnchor>
  <xdr:twoCellAnchor>
    <xdr:from>
      <xdr:col>0</xdr:col>
      <xdr:colOff>168736</xdr:colOff>
      <xdr:row>5</xdr:row>
      <xdr:rowOff>160020</xdr:rowOff>
    </xdr:from>
    <xdr:to>
      <xdr:col>1</xdr:col>
      <xdr:colOff>283616</xdr:colOff>
      <xdr:row>10</xdr:row>
      <xdr:rowOff>52968</xdr:rowOff>
    </xdr:to>
    <xdr:pic>
      <xdr:nvPicPr>
        <xdr:cNvPr id="20" name="Picture 19">
          <a:hlinkClick xmlns:r="http://schemas.openxmlformats.org/officeDocument/2006/relationships" r:id="rId5"/>
          <a:extLst>
            <a:ext uri="{FF2B5EF4-FFF2-40B4-BE49-F238E27FC236}">
              <a16:creationId xmlns:a16="http://schemas.microsoft.com/office/drawing/2014/main" id="{CA21A433-6D9F-4770-966B-7A413563E391}"/>
            </a:ext>
          </a:extLst>
        </xdr:cNvPr>
        <xdr:cNvPicPr>
          <a:picLocks noChangeAspect="1"/>
        </xdr:cNvPicPr>
      </xdr:nvPicPr>
      <xdr:blipFill>
        <a:blip xmlns:r="http://schemas.openxmlformats.org/officeDocument/2006/relationships" r:embed="rId6"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68736" y="1074420"/>
          <a:ext cx="724480" cy="807348"/>
        </a:xfrm>
        <a:prstGeom prst="rect">
          <a:avLst/>
        </a:prstGeom>
      </xdr:spPr>
    </xdr:pic>
    <xdr:clientData/>
  </xdr:twoCellAnchor>
  <xdr:twoCellAnchor>
    <xdr:from>
      <xdr:col>0</xdr:col>
      <xdr:colOff>180079</xdr:colOff>
      <xdr:row>16</xdr:row>
      <xdr:rowOff>34141</xdr:rowOff>
    </xdr:from>
    <xdr:to>
      <xdr:col>1</xdr:col>
      <xdr:colOff>290462</xdr:colOff>
      <xdr:row>20</xdr:row>
      <xdr:rowOff>109969</xdr:rowOff>
    </xdr:to>
    <xdr:pic>
      <xdr:nvPicPr>
        <xdr:cNvPr id="21" name="Picture 20">
          <a:hlinkClick xmlns:r="http://schemas.openxmlformats.org/officeDocument/2006/relationships" r:id="rId7"/>
          <a:extLst>
            <a:ext uri="{FF2B5EF4-FFF2-40B4-BE49-F238E27FC236}">
              <a16:creationId xmlns:a16="http://schemas.microsoft.com/office/drawing/2014/main" id="{A6AA6B4C-5FC7-4B10-B539-92ECFCECDA43}"/>
            </a:ext>
          </a:extLst>
        </xdr:cNvPr>
        <xdr:cNvPicPr>
          <a:picLocks noChangeAspect="1"/>
        </xdr:cNvPicPr>
      </xdr:nvPicPr>
      <xdr:blipFill>
        <a:blip xmlns:r="http://schemas.openxmlformats.org/officeDocument/2006/relationships" r:embed="rId8"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80079" y="2960221"/>
          <a:ext cx="719983" cy="807348"/>
        </a:xfrm>
        <a:prstGeom prst="rect">
          <a:avLst/>
        </a:prstGeom>
      </xdr:spPr>
    </xdr:pic>
    <xdr:clientData/>
  </xdr:twoCellAnchor>
  <xdr:twoCellAnchor>
    <xdr:from>
      <xdr:col>0</xdr:col>
      <xdr:colOff>137975</xdr:colOff>
      <xdr:row>11</xdr:row>
      <xdr:rowOff>121583</xdr:rowOff>
    </xdr:from>
    <xdr:to>
      <xdr:col>1</xdr:col>
      <xdr:colOff>320041</xdr:colOff>
      <xdr:row>15</xdr:row>
      <xdr:rowOff>103370</xdr:rowOff>
    </xdr:to>
    <xdr:pic>
      <xdr:nvPicPr>
        <xdr:cNvPr id="23" name="Picture 22">
          <a:hlinkClick xmlns:r="http://schemas.openxmlformats.org/officeDocument/2006/relationships" r:id="rId9"/>
          <a:extLst>
            <a:ext uri="{FF2B5EF4-FFF2-40B4-BE49-F238E27FC236}">
              <a16:creationId xmlns:a16="http://schemas.microsoft.com/office/drawing/2014/main" id="{7CC9498E-5150-4A5F-885F-0957B82BFAAF}"/>
            </a:ext>
          </a:extLst>
        </xdr:cNvPr>
        <xdr:cNvPicPr>
          <a:picLocks noChangeAspect="1"/>
        </xdr:cNvPicPr>
      </xdr:nvPicPr>
      <xdr:blipFill>
        <a:blip xmlns:r="http://schemas.openxmlformats.org/officeDocument/2006/relationships" r:embed="rId10"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37975" y="2133263"/>
          <a:ext cx="791666" cy="713307"/>
        </a:xfrm>
        <a:prstGeom prst="rect">
          <a:avLst/>
        </a:prstGeom>
      </xdr:spPr>
    </xdr:pic>
    <xdr:clientData/>
  </xdr:twoCellAnchor>
  <xdr:twoCellAnchor>
    <xdr:from>
      <xdr:col>0</xdr:col>
      <xdr:colOff>0</xdr:colOff>
      <xdr:row>15</xdr:row>
      <xdr:rowOff>89031</xdr:rowOff>
    </xdr:from>
    <xdr:to>
      <xdr:col>1</xdr:col>
      <xdr:colOff>541020</xdr:colOff>
      <xdr:row>16</xdr:row>
      <xdr:rowOff>92073</xdr:rowOff>
    </xdr:to>
    <xdr:sp macro="" textlink="">
      <xdr:nvSpPr>
        <xdr:cNvPr id="24" name="TextBox 23">
          <a:extLst>
            <a:ext uri="{FF2B5EF4-FFF2-40B4-BE49-F238E27FC236}">
              <a16:creationId xmlns:a16="http://schemas.microsoft.com/office/drawing/2014/main" id="{5DDD4FEA-935C-48D3-8BF8-83233780F279}"/>
            </a:ext>
          </a:extLst>
        </xdr:cNvPr>
        <xdr:cNvSpPr txBox="1"/>
      </xdr:nvSpPr>
      <xdr:spPr>
        <a:xfrm>
          <a:off x="0" y="2832231"/>
          <a:ext cx="1150620"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Pre-Analysis</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38100</xdr:colOff>
      <xdr:row>20</xdr:row>
      <xdr:rowOff>28184</xdr:rowOff>
    </xdr:from>
    <xdr:to>
      <xdr:col>1</xdr:col>
      <xdr:colOff>502920</xdr:colOff>
      <xdr:row>21</xdr:row>
      <xdr:rowOff>22775</xdr:rowOff>
    </xdr:to>
    <xdr:sp macro="" textlink="">
      <xdr:nvSpPr>
        <xdr:cNvPr id="25" name="TextBox 24">
          <a:extLst>
            <a:ext uri="{FF2B5EF4-FFF2-40B4-BE49-F238E27FC236}">
              <a16:creationId xmlns:a16="http://schemas.microsoft.com/office/drawing/2014/main" id="{3BBE160B-6102-4E4D-BC43-AAAF409F5DBB}"/>
            </a:ext>
          </a:extLst>
        </xdr:cNvPr>
        <xdr:cNvSpPr txBox="1"/>
      </xdr:nvSpPr>
      <xdr:spPr>
        <a:xfrm>
          <a:off x="38100" y="3685784"/>
          <a:ext cx="1074420" cy="177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In-Analysis</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15240</xdr:colOff>
      <xdr:row>24</xdr:row>
      <xdr:rowOff>167119</xdr:rowOff>
    </xdr:from>
    <xdr:to>
      <xdr:col>1</xdr:col>
      <xdr:colOff>480060</xdr:colOff>
      <xdr:row>25</xdr:row>
      <xdr:rowOff>161710</xdr:rowOff>
    </xdr:to>
    <xdr:sp macro="" textlink="">
      <xdr:nvSpPr>
        <xdr:cNvPr id="26" name="TextBox 25">
          <a:extLst>
            <a:ext uri="{FF2B5EF4-FFF2-40B4-BE49-F238E27FC236}">
              <a16:creationId xmlns:a16="http://schemas.microsoft.com/office/drawing/2014/main" id="{9D901CEF-FB45-45C6-A568-8D60A2F66257}"/>
            </a:ext>
          </a:extLst>
        </xdr:cNvPr>
        <xdr:cNvSpPr txBox="1"/>
      </xdr:nvSpPr>
      <xdr:spPr>
        <a:xfrm>
          <a:off x="15240" y="4556239"/>
          <a:ext cx="1074420" cy="177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Overview</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0</xdr:colOff>
      <xdr:row>10</xdr:row>
      <xdr:rowOff>6211</xdr:rowOff>
    </xdr:from>
    <xdr:to>
      <xdr:col>1</xdr:col>
      <xdr:colOff>457200</xdr:colOff>
      <xdr:row>11</xdr:row>
      <xdr:rowOff>51508</xdr:rowOff>
    </xdr:to>
    <xdr:sp macro="" textlink="">
      <xdr:nvSpPr>
        <xdr:cNvPr id="27" name="TextBox 26">
          <a:extLst>
            <a:ext uri="{FF2B5EF4-FFF2-40B4-BE49-F238E27FC236}">
              <a16:creationId xmlns:a16="http://schemas.microsoft.com/office/drawing/2014/main" id="{5A22BF71-3250-4215-B73E-36962167A3DE}"/>
            </a:ext>
          </a:extLst>
        </xdr:cNvPr>
        <xdr:cNvSpPr txBox="1"/>
      </xdr:nvSpPr>
      <xdr:spPr>
        <a:xfrm>
          <a:off x="0" y="1835011"/>
          <a:ext cx="1066800" cy="228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Database</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15240</xdr:colOff>
      <xdr:row>29</xdr:row>
      <xdr:rowOff>165429</xdr:rowOff>
    </xdr:from>
    <xdr:to>
      <xdr:col>1</xdr:col>
      <xdr:colOff>480060</xdr:colOff>
      <xdr:row>30</xdr:row>
      <xdr:rowOff>160020</xdr:rowOff>
    </xdr:to>
    <xdr:sp macro="" textlink="">
      <xdr:nvSpPr>
        <xdr:cNvPr id="28" name="TextBox 27">
          <a:extLst>
            <a:ext uri="{FF2B5EF4-FFF2-40B4-BE49-F238E27FC236}">
              <a16:creationId xmlns:a16="http://schemas.microsoft.com/office/drawing/2014/main" id="{5F446489-2189-41FF-ACB9-40C6F2C32476}"/>
            </a:ext>
          </a:extLst>
        </xdr:cNvPr>
        <xdr:cNvSpPr txBox="1"/>
      </xdr:nvSpPr>
      <xdr:spPr>
        <a:xfrm>
          <a:off x="15240" y="5468949"/>
          <a:ext cx="1074420" cy="177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Observation</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119839</xdr:colOff>
      <xdr:row>20</xdr:row>
      <xdr:rowOff>121920</xdr:rowOff>
    </xdr:from>
    <xdr:to>
      <xdr:col>1</xdr:col>
      <xdr:colOff>334367</xdr:colOff>
      <xdr:row>25</xdr:row>
      <xdr:rowOff>39073</xdr:rowOff>
    </xdr:to>
    <xdr:pic>
      <xdr:nvPicPr>
        <xdr:cNvPr id="40" name="Picture 39">
          <a:hlinkClick xmlns:r="http://schemas.openxmlformats.org/officeDocument/2006/relationships" r:id="rId1"/>
          <a:extLst>
            <a:ext uri="{FF2B5EF4-FFF2-40B4-BE49-F238E27FC236}">
              <a16:creationId xmlns:a16="http://schemas.microsoft.com/office/drawing/2014/main" id="{44700B2F-E162-4210-B8EC-408CCCF9C9E9}"/>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19839" y="3779520"/>
          <a:ext cx="824128" cy="8315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89359</xdr:colOff>
      <xdr:row>1</xdr:row>
      <xdr:rowOff>15240</xdr:rowOff>
    </xdr:from>
    <xdr:to>
      <xdr:col>22</xdr:col>
      <xdr:colOff>556260</xdr:colOff>
      <xdr:row>35</xdr:row>
      <xdr:rowOff>144780</xdr:rowOff>
    </xdr:to>
    <xdr:grpSp>
      <xdr:nvGrpSpPr>
        <xdr:cNvPr id="8" name="Group 7">
          <a:extLst>
            <a:ext uri="{FF2B5EF4-FFF2-40B4-BE49-F238E27FC236}">
              <a16:creationId xmlns:a16="http://schemas.microsoft.com/office/drawing/2014/main" id="{2D20C64C-E1BF-4361-A957-0D8382FBBB23}"/>
            </a:ext>
          </a:extLst>
        </xdr:cNvPr>
        <xdr:cNvGrpSpPr/>
      </xdr:nvGrpSpPr>
      <xdr:grpSpPr>
        <a:xfrm>
          <a:off x="89359" y="200399"/>
          <a:ext cx="13940770" cy="6424942"/>
          <a:chOff x="127459" y="137160"/>
          <a:chExt cx="13878101" cy="6347460"/>
        </a:xfrm>
      </xdr:grpSpPr>
      <xdr:sp macro="" textlink="">
        <xdr:nvSpPr>
          <xdr:cNvPr id="5" name="Rectangle: Rounded Corners 4">
            <a:extLst>
              <a:ext uri="{FF2B5EF4-FFF2-40B4-BE49-F238E27FC236}">
                <a16:creationId xmlns:a16="http://schemas.microsoft.com/office/drawing/2014/main" id="{EC473914-8C90-4EB9-B981-65DC8598F0A4}"/>
              </a:ext>
            </a:extLst>
          </xdr:cNvPr>
          <xdr:cNvSpPr/>
        </xdr:nvSpPr>
        <xdr:spPr>
          <a:xfrm>
            <a:off x="127459" y="137160"/>
            <a:ext cx="13878101" cy="6347460"/>
          </a:xfrm>
          <a:prstGeom prst="roundRect">
            <a:avLst>
              <a:gd name="adj" fmla="val 355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sp macro="" textlink="">
        <xdr:nvSpPr>
          <xdr:cNvPr id="6" name="Rectangle: Rounded Corners 5">
            <a:extLst>
              <a:ext uri="{FF2B5EF4-FFF2-40B4-BE49-F238E27FC236}">
                <a16:creationId xmlns:a16="http://schemas.microsoft.com/office/drawing/2014/main" id="{05F7F6CC-29D7-4F6C-B297-9BEB0296F373}"/>
              </a:ext>
            </a:extLst>
          </xdr:cNvPr>
          <xdr:cNvSpPr/>
        </xdr:nvSpPr>
        <xdr:spPr>
          <a:xfrm>
            <a:off x="205740" y="213360"/>
            <a:ext cx="13716000" cy="6195060"/>
          </a:xfrm>
          <a:prstGeom prst="roundRect">
            <a:avLst>
              <a:gd name="adj" fmla="val 3559"/>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grpSp>
    <xdr:clientData/>
  </xdr:twoCellAnchor>
  <xdr:twoCellAnchor>
    <xdr:from>
      <xdr:col>2</xdr:col>
      <xdr:colOff>205740</xdr:colOff>
      <xdr:row>5</xdr:row>
      <xdr:rowOff>22861</xdr:rowOff>
    </xdr:from>
    <xdr:to>
      <xdr:col>22</xdr:col>
      <xdr:colOff>449580</xdr:colOff>
      <xdr:row>5</xdr:row>
      <xdr:rowOff>68580</xdr:rowOff>
    </xdr:to>
    <xdr:sp macro="" textlink="">
      <xdr:nvSpPr>
        <xdr:cNvPr id="20" name="Rectangle 19">
          <a:extLst>
            <a:ext uri="{FF2B5EF4-FFF2-40B4-BE49-F238E27FC236}">
              <a16:creationId xmlns:a16="http://schemas.microsoft.com/office/drawing/2014/main" id="{CC2235A5-C937-48E4-BFDF-CF2B0B706CC5}"/>
            </a:ext>
          </a:extLst>
        </xdr:cNvPr>
        <xdr:cNvSpPr/>
      </xdr:nvSpPr>
      <xdr:spPr>
        <a:xfrm flipV="1">
          <a:off x="1424940" y="754381"/>
          <a:ext cx="12435840" cy="45719"/>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297180</xdr:colOff>
      <xdr:row>21</xdr:row>
      <xdr:rowOff>167640</xdr:rowOff>
    </xdr:from>
    <xdr:to>
      <xdr:col>8</xdr:col>
      <xdr:colOff>274320</xdr:colOff>
      <xdr:row>34</xdr:row>
      <xdr:rowOff>152400</xdr:rowOff>
    </xdr:to>
    <xdr:sp macro="" textlink="">
      <xdr:nvSpPr>
        <xdr:cNvPr id="16" name="Rectangle: Rounded Corners 15">
          <a:extLst>
            <a:ext uri="{FF2B5EF4-FFF2-40B4-BE49-F238E27FC236}">
              <a16:creationId xmlns:a16="http://schemas.microsoft.com/office/drawing/2014/main" id="{29F259AD-FB80-47B7-A31A-4A5546F375B5}"/>
            </a:ext>
          </a:extLst>
        </xdr:cNvPr>
        <xdr:cNvSpPr/>
      </xdr:nvSpPr>
      <xdr:spPr>
        <a:xfrm>
          <a:off x="1516380" y="4008120"/>
          <a:ext cx="3634740" cy="236220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8</xdr:col>
      <xdr:colOff>335280</xdr:colOff>
      <xdr:row>21</xdr:row>
      <xdr:rowOff>167640</xdr:rowOff>
    </xdr:from>
    <xdr:to>
      <xdr:col>17</xdr:col>
      <xdr:colOff>449580</xdr:colOff>
      <xdr:row>34</xdr:row>
      <xdr:rowOff>167640</xdr:rowOff>
    </xdr:to>
    <xdr:sp macro="" textlink="">
      <xdr:nvSpPr>
        <xdr:cNvPr id="17" name="Rectangle: Rounded Corners 16">
          <a:extLst>
            <a:ext uri="{FF2B5EF4-FFF2-40B4-BE49-F238E27FC236}">
              <a16:creationId xmlns:a16="http://schemas.microsoft.com/office/drawing/2014/main" id="{D178E7C8-1083-4A81-A5CC-F2C33B5020F2}"/>
            </a:ext>
          </a:extLst>
        </xdr:cNvPr>
        <xdr:cNvSpPr/>
      </xdr:nvSpPr>
      <xdr:spPr>
        <a:xfrm>
          <a:off x="5212080" y="4008120"/>
          <a:ext cx="5600700" cy="237744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17</xdr:col>
      <xdr:colOff>533400</xdr:colOff>
      <xdr:row>10</xdr:row>
      <xdr:rowOff>114300</xdr:rowOff>
    </xdr:from>
    <xdr:to>
      <xdr:col>22</xdr:col>
      <xdr:colOff>373380</xdr:colOff>
      <xdr:row>34</xdr:row>
      <xdr:rowOff>152400</xdr:rowOff>
    </xdr:to>
    <xdr:sp macro="" textlink="">
      <xdr:nvSpPr>
        <xdr:cNvPr id="19" name="Rectangle: Rounded Corners 18">
          <a:extLst>
            <a:ext uri="{FF2B5EF4-FFF2-40B4-BE49-F238E27FC236}">
              <a16:creationId xmlns:a16="http://schemas.microsoft.com/office/drawing/2014/main" id="{D1BC997B-1C19-46B3-8DE4-C0FAD4F88CA0}"/>
            </a:ext>
          </a:extLst>
        </xdr:cNvPr>
        <xdr:cNvSpPr/>
      </xdr:nvSpPr>
      <xdr:spPr>
        <a:xfrm>
          <a:off x="10896600" y="1943100"/>
          <a:ext cx="2887980" cy="4427220"/>
        </a:xfrm>
        <a:prstGeom prst="roundRect">
          <a:avLst>
            <a:gd name="adj" fmla="val 38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7</xdr:col>
      <xdr:colOff>381000</xdr:colOff>
      <xdr:row>10</xdr:row>
      <xdr:rowOff>137160</xdr:rowOff>
    </xdr:from>
    <xdr:to>
      <xdr:col>12</xdr:col>
      <xdr:colOff>76200</xdr:colOff>
      <xdr:row>21</xdr:row>
      <xdr:rowOff>68580</xdr:rowOff>
    </xdr:to>
    <xdr:sp macro="" textlink="">
      <xdr:nvSpPr>
        <xdr:cNvPr id="24" name="Rectangle: Rounded Corners 23">
          <a:extLst>
            <a:ext uri="{FF2B5EF4-FFF2-40B4-BE49-F238E27FC236}">
              <a16:creationId xmlns:a16="http://schemas.microsoft.com/office/drawing/2014/main" id="{63A9EA76-E912-4BF0-8876-3CC2E12E2942}"/>
            </a:ext>
          </a:extLst>
        </xdr:cNvPr>
        <xdr:cNvSpPr/>
      </xdr:nvSpPr>
      <xdr:spPr>
        <a:xfrm>
          <a:off x="4648200" y="1965960"/>
          <a:ext cx="2743200" cy="194310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2</xdr:col>
      <xdr:colOff>358140</xdr:colOff>
      <xdr:row>10</xdr:row>
      <xdr:rowOff>137160</xdr:rowOff>
    </xdr:from>
    <xdr:to>
      <xdr:col>7</xdr:col>
      <xdr:colOff>312420</xdr:colOff>
      <xdr:row>21</xdr:row>
      <xdr:rowOff>68580</xdr:rowOff>
    </xdr:to>
    <xdr:sp macro="" textlink="">
      <xdr:nvSpPr>
        <xdr:cNvPr id="25" name="Rectangle: Rounded Corners 24">
          <a:extLst>
            <a:ext uri="{FF2B5EF4-FFF2-40B4-BE49-F238E27FC236}">
              <a16:creationId xmlns:a16="http://schemas.microsoft.com/office/drawing/2014/main" id="{7C298975-E738-4B6F-9856-7E5EECA21A42}"/>
            </a:ext>
          </a:extLst>
        </xdr:cNvPr>
        <xdr:cNvSpPr/>
      </xdr:nvSpPr>
      <xdr:spPr>
        <a:xfrm>
          <a:off x="1577340" y="1965960"/>
          <a:ext cx="3002280" cy="194310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2</xdr:col>
      <xdr:colOff>350520</xdr:colOff>
      <xdr:row>5</xdr:row>
      <xdr:rowOff>129540</xdr:rowOff>
    </xdr:from>
    <xdr:to>
      <xdr:col>6</xdr:col>
      <xdr:colOff>335280</xdr:colOff>
      <xdr:row>10</xdr:row>
      <xdr:rowOff>76200</xdr:rowOff>
    </xdr:to>
    <xdr:sp macro="" textlink="">
      <xdr:nvSpPr>
        <xdr:cNvPr id="26" name="Rectangle: Rounded Corners 25">
          <a:extLst>
            <a:ext uri="{FF2B5EF4-FFF2-40B4-BE49-F238E27FC236}">
              <a16:creationId xmlns:a16="http://schemas.microsoft.com/office/drawing/2014/main" id="{F5E8BC04-D93D-430B-A753-2D35C7969231}"/>
            </a:ext>
          </a:extLst>
        </xdr:cNvPr>
        <xdr:cNvSpPr/>
      </xdr:nvSpPr>
      <xdr:spPr>
        <a:xfrm>
          <a:off x="1569720" y="1043940"/>
          <a:ext cx="2423160" cy="86106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6</xdr:col>
      <xdr:colOff>407958</xdr:colOff>
      <xdr:row>5</xdr:row>
      <xdr:rowOff>137160</xdr:rowOff>
    </xdr:from>
    <xdr:to>
      <xdr:col>10</xdr:col>
      <xdr:colOff>295226</xdr:colOff>
      <xdr:row>10</xdr:row>
      <xdr:rowOff>76200</xdr:rowOff>
    </xdr:to>
    <xdr:sp macro="" textlink="">
      <xdr:nvSpPr>
        <xdr:cNvPr id="27" name="Rectangle: Rounded Corners 26">
          <a:extLst>
            <a:ext uri="{FF2B5EF4-FFF2-40B4-BE49-F238E27FC236}">
              <a16:creationId xmlns:a16="http://schemas.microsoft.com/office/drawing/2014/main" id="{B3F69966-6275-49C2-A204-47D42B0221C3}"/>
            </a:ext>
          </a:extLst>
        </xdr:cNvPr>
        <xdr:cNvSpPr/>
      </xdr:nvSpPr>
      <xdr:spPr>
        <a:xfrm>
          <a:off x="4065558" y="1051560"/>
          <a:ext cx="2325668" cy="85344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10</xdr:col>
      <xdr:colOff>373381</xdr:colOff>
      <xdr:row>5</xdr:row>
      <xdr:rowOff>121920</xdr:rowOff>
    </xdr:from>
    <xdr:to>
      <xdr:col>14</xdr:col>
      <xdr:colOff>396135</xdr:colOff>
      <xdr:row>10</xdr:row>
      <xdr:rowOff>60960</xdr:rowOff>
    </xdr:to>
    <xdr:sp macro="" textlink="">
      <xdr:nvSpPr>
        <xdr:cNvPr id="28" name="Rectangle: Rounded Corners 27">
          <a:extLst>
            <a:ext uri="{FF2B5EF4-FFF2-40B4-BE49-F238E27FC236}">
              <a16:creationId xmlns:a16="http://schemas.microsoft.com/office/drawing/2014/main" id="{03B42D9E-12D8-4CB4-9B52-E6B47455D85B}"/>
            </a:ext>
          </a:extLst>
        </xdr:cNvPr>
        <xdr:cNvSpPr/>
      </xdr:nvSpPr>
      <xdr:spPr>
        <a:xfrm>
          <a:off x="6469381" y="1036320"/>
          <a:ext cx="2461154" cy="85344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14</xdr:col>
      <xdr:colOff>479366</xdr:colOff>
      <xdr:row>5</xdr:row>
      <xdr:rowOff>129540</xdr:rowOff>
    </xdr:from>
    <xdr:to>
      <xdr:col>18</xdr:col>
      <xdr:colOff>396239</xdr:colOff>
      <xdr:row>10</xdr:row>
      <xdr:rowOff>60960</xdr:rowOff>
    </xdr:to>
    <xdr:sp macro="" textlink="">
      <xdr:nvSpPr>
        <xdr:cNvPr id="29" name="Rectangle: Rounded Corners 28">
          <a:extLst>
            <a:ext uri="{FF2B5EF4-FFF2-40B4-BE49-F238E27FC236}">
              <a16:creationId xmlns:a16="http://schemas.microsoft.com/office/drawing/2014/main" id="{A3128A20-AE46-4B93-A44E-68587A12250A}"/>
            </a:ext>
          </a:extLst>
        </xdr:cNvPr>
        <xdr:cNvSpPr/>
      </xdr:nvSpPr>
      <xdr:spPr>
        <a:xfrm>
          <a:off x="9013766" y="1043940"/>
          <a:ext cx="2355273" cy="84582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18</xdr:col>
      <xdr:colOff>486112</xdr:colOff>
      <xdr:row>5</xdr:row>
      <xdr:rowOff>129540</xdr:rowOff>
    </xdr:from>
    <xdr:to>
      <xdr:col>22</xdr:col>
      <xdr:colOff>373380</xdr:colOff>
      <xdr:row>10</xdr:row>
      <xdr:rowOff>45720</xdr:rowOff>
    </xdr:to>
    <xdr:sp macro="" textlink="">
      <xdr:nvSpPr>
        <xdr:cNvPr id="31" name="Rectangle: Rounded Corners 30">
          <a:extLst>
            <a:ext uri="{FF2B5EF4-FFF2-40B4-BE49-F238E27FC236}">
              <a16:creationId xmlns:a16="http://schemas.microsoft.com/office/drawing/2014/main" id="{17D3E591-1DA0-4F43-A382-B9BAEC4328DC}"/>
            </a:ext>
          </a:extLst>
        </xdr:cNvPr>
        <xdr:cNvSpPr/>
      </xdr:nvSpPr>
      <xdr:spPr>
        <a:xfrm>
          <a:off x="11458912" y="1043940"/>
          <a:ext cx="2325668" cy="83058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12</xdr:col>
      <xdr:colOff>144780</xdr:colOff>
      <xdr:row>10</xdr:row>
      <xdr:rowOff>121920</xdr:rowOff>
    </xdr:from>
    <xdr:to>
      <xdr:col>17</xdr:col>
      <xdr:colOff>472440</xdr:colOff>
      <xdr:row>21</xdr:row>
      <xdr:rowOff>83820</xdr:rowOff>
    </xdr:to>
    <xdr:sp macro="" textlink="">
      <xdr:nvSpPr>
        <xdr:cNvPr id="33" name="Rectangle: Rounded Corners 32">
          <a:extLst>
            <a:ext uri="{FF2B5EF4-FFF2-40B4-BE49-F238E27FC236}">
              <a16:creationId xmlns:a16="http://schemas.microsoft.com/office/drawing/2014/main" id="{AA953C31-136D-46FC-AB0C-7BA00044A768}"/>
            </a:ext>
          </a:extLst>
        </xdr:cNvPr>
        <xdr:cNvSpPr/>
      </xdr:nvSpPr>
      <xdr:spPr>
        <a:xfrm>
          <a:off x="7459980" y="1950720"/>
          <a:ext cx="3375660" cy="1973580"/>
        </a:xfrm>
        <a:prstGeom prst="roundRect">
          <a:avLst>
            <a:gd name="adj" fmla="val 595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8</xdr:col>
      <xdr:colOff>266700</xdr:colOff>
      <xdr:row>22</xdr:row>
      <xdr:rowOff>91440</xdr:rowOff>
    </xdr:from>
    <xdr:to>
      <xdr:col>17</xdr:col>
      <xdr:colOff>510540</xdr:colOff>
      <xdr:row>36</xdr:row>
      <xdr:rowOff>121920</xdr:rowOff>
    </xdr:to>
    <xdr:graphicFrame macro="">
      <xdr:nvGraphicFramePr>
        <xdr:cNvPr id="30" name="Chart 29">
          <a:extLst>
            <a:ext uri="{FF2B5EF4-FFF2-40B4-BE49-F238E27FC236}">
              <a16:creationId xmlns:a16="http://schemas.microsoft.com/office/drawing/2014/main" id="{7B683D32-15B3-41D5-B3FB-0F74AC653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182880</xdr:colOff>
      <xdr:row>22</xdr:row>
      <xdr:rowOff>167640</xdr:rowOff>
    </xdr:from>
    <xdr:to>
      <xdr:col>8</xdr:col>
      <xdr:colOff>381000</xdr:colOff>
      <xdr:row>35</xdr:row>
      <xdr:rowOff>22860</xdr:rowOff>
    </xdr:to>
    <xdr:graphicFrame macro="">
      <xdr:nvGraphicFramePr>
        <xdr:cNvPr id="34" name="Chart 33">
          <a:extLst>
            <a:ext uri="{FF2B5EF4-FFF2-40B4-BE49-F238E27FC236}">
              <a16:creationId xmlns:a16="http://schemas.microsoft.com/office/drawing/2014/main" id="{C1A93C8B-6D74-497A-A92A-BBE14FB90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21</xdr:row>
      <xdr:rowOff>175260</xdr:rowOff>
    </xdr:from>
    <xdr:to>
      <xdr:col>13</xdr:col>
      <xdr:colOff>198120</xdr:colOff>
      <xdr:row>22</xdr:row>
      <xdr:rowOff>167640</xdr:rowOff>
    </xdr:to>
    <xdr:sp macro="" textlink="">
      <xdr:nvSpPr>
        <xdr:cNvPr id="3" name="TextBox 2">
          <a:extLst>
            <a:ext uri="{FF2B5EF4-FFF2-40B4-BE49-F238E27FC236}">
              <a16:creationId xmlns:a16="http://schemas.microsoft.com/office/drawing/2014/main" id="{01EE1A12-332B-473A-9995-D0782B976D5A}"/>
            </a:ext>
          </a:extLst>
        </xdr:cNvPr>
        <xdr:cNvSpPr txBox="1"/>
      </xdr:nvSpPr>
      <xdr:spPr>
        <a:xfrm>
          <a:off x="5181600" y="4015740"/>
          <a:ext cx="294132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accent2">
                  <a:lumMod val="50000"/>
                </a:schemeClr>
              </a:solidFill>
              <a:latin typeface="Georgia" panose="02040502050405020303" pitchFamily="18" charset="0"/>
            </a:rPr>
            <a:t>Hiring</a:t>
          </a:r>
          <a:r>
            <a:rPr lang="en-US" sz="1000" b="1" i="1" baseline="0">
              <a:solidFill>
                <a:schemeClr val="accent2">
                  <a:lumMod val="50000"/>
                </a:schemeClr>
              </a:solidFill>
              <a:latin typeface="Georgia" panose="02040502050405020303" pitchFamily="18" charset="0"/>
            </a:rPr>
            <a:t> and Exiting Trend Over Time</a:t>
          </a:r>
          <a:endParaRPr lang="en-US" sz="1000" b="1" i="1">
            <a:solidFill>
              <a:schemeClr val="accent2">
                <a:lumMod val="50000"/>
              </a:schemeClr>
            </a:solidFill>
            <a:latin typeface="Georgia" panose="02040502050405020303" pitchFamily="18" charset="0"/>
          </a:endParaRPr>
        </a:p>
      </xdr:txBody>
    </xdr:sp>
    <xdr:clientData/>
  </xdr:twoCellAnchor>
  <xdr:twoCellAnchor>
    <xdr:from>
      <xdr:col>2</xdr:col>
      <xdr:colOff>259080</xdr:colOff>
      <xdr:row>21</xdr:row>
      <xdr:rowOff>160020</xdr:rowOff>
    </xdr:from>
    <xdr:to>
      <xdr:col>7</xdr:col>
      <xdr:colOff>152400</xdr:colOff>
      <xdr:row>22</xdr:row>
      <xdr:rowOff>152400</xdr:rowOff>
    </xdr:to>
    <xdr:sp macro="" textlink="">
      <xdr:nvSpPr>
        <xdr:cNvPr id="36" name="TextBox 35">
          <a:extLst>
            <a:ext uri="{FF2B5EF4-FFF2-40B4-BE49-F238E27FC236}">
              <a16:creationId xmlns:a16="http://schemas.microsoft.com/office/drawing/2014/main" id="{5458D2D8-12AF-45F9-A391-5A30E3316D69}"/>
            </a:ext>
          </a:extLst>
        </xdr:cNvPr>
        <xdr:cNvSpPr txBox="1"/>
      </xdr:nvSpPr>
      <xdr:spPr>
        <a:xfrm>
          <a:off x="1478280" y="4000500"/>
          <a:ext cx="294132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accent2">
                  <a:lumMod val="50000"/>
                </a:schemeClr>
              </a:solidFill>
              <a:latin typeface="Georgia" panose="02040502050405020303" pitchFamily="18" charset="0"/>
            </a:rPr>
            <a:t>Bonus</a:t>
          </a:r>
          <a:r>
            <a:rPr lang="en-US" sz="1000" b="1" i="1" baseline="0">
              <a:solidFill>
                <a:schemeClr val="accent2">
                  <a:lumMod val="50000"/>
                </a:schemeClr>
              </a:solidFill>
              <a:latin typeface="Georgia" panose="02040502050405020303" pitchFamily="18" charset="0"/>
            </a:rPr>
            <a:t> Allocation By Department</a:t>
          </a:r>
          <a:endParaRPr lang="en-US" sz="1000" b="1" i="1">
            <a:solidFill>
              <a:schemeClr val="accent2">
                <a:lumMod val="50000"/>
              </a:schemeClr>
            </a:solidFill>
            <a:latin typeface="Georgia" panose="02040502050405020303" pitchFamily="18" charset="0"/>
          </a:endParaRPr>
        </a:p>
      </xdr:txBody>
    </xdr:sp>
    <xdr:clientData/>
  </xdr:twoCellAnchor>
  <xdr:twoCellAnchor>
    <xdr:from>
      <xdr:col>2</xdr:col>
      <xdr:colOff>312420</xdr:colOff>
      <xdr:row>10</xdr:row>
      <xdr:rowOff>114300</xdr:rowOff>
    </xdr:from>
    <xdr:to>
      <xdr:col>7</xdr:col>
      <xdr:colOff>205740</xdr:colOff>
      <xdr:row>11</xdr:row>
      <xdr:rowOff>106680</xdr:rowOff>
    </xdr:to>
    <xdr:sp macro="" textlink="">
      <xdr:nvSpPr>
        <xdr:cNvPr id="37" name="TextBox 36">
          <a:extLst>
            <a:ext uri="{FF2B5EF4-FFF2-40B4-BE49-F238E27FC236}">
              <a16:creationId xmlns:a16="http://schemas.microsoft.com/office/drawing/2014/main" id="{46658D70-C30B-450E-BAAE-A8219D7125CA}"/>
            </a:ext>
          </a:extLst>
        </xdr:cNvPr>
        <xdr:cNvSpPr txBox="1"/>
      </xdr:nvSpPr>
      <xdr:spPr>
        <a:xfrm>
          <a:off x="1531620" y="1943100"/>
          <a:ext cx="294132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accent2">
                  <a:lumMod val="50000"/>
                </a:schemeClr>
              </a:solidFill>
              <a:latin typeface="Georgia" panose="02040502050405020303" pitchFamily="18" charset="0"/>
            </a:rPr>
            <a:t>Age</a:t>
          </a:r>
          <a:r>
            <a:rPr lang="en-US" sz="1000" b="1" i="1" baseline="0">
              <a:solidFill>
                <a:schemeClr val="accent2">
                  <a:lumMod val="50000"/>
                </a:schemeClr>
              </a:solidFill>
              <a:latin typeface="Georgia" panose="02040502050405020303" pitchFamily="18" charset="0"/>
            </a:rPr>
            <a:t> Group By Active Employee</a:t>
          </a:r>
          <a:endParaRPr lang="en-US" sz="1000" b="1" i="1">
            <a:solidFill>
              <a:schemeClr val="accent2">
                <a:lumMod val="50000"/>
              </a:schemeClr>
            </a:solidFill>
            <a:latin typeface="Georgia" panose="02040502050405020303" pitchFamily="18" charset="0"/>
          </a:endParaRPr>
        </a:p>
      </xdr:txBody>
    </xdr:sp>
    <xdr:clientData/>
  </xdr:twoCellAnchor>
  <xdr:twoCellAnchor>
    <xdr:from>
      <xdr:col>7</xdr:col>
      <xdr:colOff>342900</xdr:colOff>
      <xdr:row>10</xdr:row>
      <xdr:rowOff>121920</xdr:rowOff>
    </xdr:from>
    <xdr:to>
      <xdr:col>12</xdr:col>
      <xdr:colOff>236220</xdr:colOff>
      <xdr:row>11</xdr:row>
      <xdr:rowOff>114300</xdr:rowOff>
    </xdr:to>
    <xdr:sp macro="" textlink="">
      <xdr:nvSpPr>
        <xdr:cNvPr id="38" name="TextBox 37">
          <a:extLst>
            <a:ext uri="{FF2B5EF4-FFF2-40B4-BE49-F238E27FC236}">
              <a16:creationId xmlns:a16="http://schemas.microsoft.com/office/drawing/2014/main" id="{D64AE047-AABB-4563-9FA1-4646C6C2A5B3}"/>
            </a:ext>
          </a:extLst>
        </xdr:cNvPr>
        <xdr:cNvSpPr txBox="1"/>
      </xdr:nvSpPr>
      <xdr:spPr>
        <a:xfrm>
          <a:off x="4610100" y="1950720"/>
          <a:ext cx="294132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accent2">
                  <a:lumMod val="50000"/>
                </a:schemeClr>
              </a:solidFill>
              <a:latin typeface="Georgia" panose="02040502050405020303" pitchFamily="18" charset="0"/>
            </a:rPr>
            <a:t>Staffing</a:t>
          </a:r>
          <a:r>
            <a:rPr lang="en-US" sz="1000" b="1" i="1" baseline="0">
              <a:solidFill>
                <a:schemeClr val="accent2">
                  <a:lumMod val="50000"/>
                </a:schemeClr>
              </a:solidFill>
              <a:latin typeface="Georgia" panose="02040502050405020303" pitchFamily="18" charset="0"/>
            </a:rPr>
            <a:t> percentage by Gender</a:t>
          </a:r>
          <a:endParaRPr lang="en-US" sz="1000" b="1" i="1">
            <a:solidFill>
              <a:schemeClr val="accent2">
                <a:lumMod val="50000"/>
              </a:schemeClr>
            </a:solidFill>
            <a:latin typeface="Georgia" panose="02040502050405020303" pitchFamily="18" charset="0"/>
          </a:endParaRPr>
        </a:p>
      </xdr:txBody>
    </xdr:sp>
    <xdr:clientData/>
  </xdr:twoCellAnchor>
  <xdr:twoCellAnchor>
    <xdr:from>
      <xdr:col>12</xdr:col>
      <xdr:colOff>106680</xdr:colOff>
      <xdr:row>10</xdr:row>
      <xdr:rowOff>121920</xdr:rowOff>
    </xdr:from>
    <xdr:to>
      <xdr:col>17</xdr:col>
      <xdr:colOff>0</xdr:colOff>
      <xdr:row>11</xdr:row>
      <xdr:rowOff>114300</xdr:rowOff>
    </xdr:to>
    <xdr:sp macro="" textlink="">
      <xdr:nvSpPr>
        <xdr:cNvPr id="39" name="TextBox 38">
          <a:extLst>
            <a:ext uri="{FF2B5EF4-FFF2-40B4-BE49-F238E27FC236}">
              <a16:creationId xmlns:a16="http://schemas.microsoft.com/office/drawing/2014/main" id="{8662A470-C449-4248-85B5-80BB9042450D}"/>
            </a:ext>
          </a:extLst>
        </xdr:cNvPr>
        <xdr:cNvSpPr txBox="1"/>
      </xdr:nvSpPr>
      <xdr:spPr>
        <a:xfrm>
          <a:off x="7421880" y="1950720"/>
          <a:ext cx="294132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accent2">
                  <a:lumMod val="50000"/>
                </a:schemeClr>
              </a:solidFill>
              <a:latin typeface="Georgia" panose="02040502050405020303" pitchFamily="18" charset="0"/>
            </a:rPr>
            <a:t>Average Tenure (year) B</a:t>
          </a:r>
          <a:r>
            <a:rPr lang="en-US" sz="1000" b="1" i="1" baseline="0">
              <a:solidFill>
                <a:schemeClr val="accent2">
                  <a:lumMod val="50000"/>
                </a:schemeClr>
              </a:solidFill>
              <a:latin typeface="Georgia" panose="02040502050405020303" pitchFamily="18" charset="0"/>
            </a:rPr>
            <a:t>y Department</a:t>
          </a:r>
          <a:endParaRPr lang="en-US" sz="1000" b="1" i="1">
            <a:solidFill>
              <a:schemeClr val="accent2">
                <a:lumMod val="50000"/>
              </a:schemeClr>
            </a:solidFill>
            <a:latin typeface="Georgia" panose="02040502050405020303" pitchFamily="18" charset="0"/>
          </a:endParaRPr>
        </a:p>
      </xdr:txBody>
    </xdr:sp>
    <xdr:clientData/>
  </xdr:twoCellAnchor>
  <xdr:twoCellAnchor>
    <xdr:from>
      <xdr:col>12</xdr:col>
      <xdr:colOff>76200</xdr:colOff>
      <xdr:row>11</xdr:row>
      <xdr:rowOff>30480</xdr:rowOff>
    </xdr:from>
    <xdr:to>
      <xdr:col>17</xdr:col>
      <xdr:colOff>510540</xdr:colOff>
      <xdr:row>21</xdr:row>
      <xdr:rowOff>152400</xdr:rowOff>
    </xdr:to>
    <xdr:graphicFrame macro="">
      <xdr:nvGraphicFramePr>
        <xdr:cNvPr id="42" name="Chart 41">
          <a:extLst>
            <a:ext uri="{FF2B5EF4-FFF2-40B4-BE49-F238E27FC236}">
              <a16:creationId xmlns:a16="http://schemas.microsoft.com/office/drawing/2014/main" id="{9AFA6DCD-F3FC-4522-AD33-6844133A4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281940</xdr:colOff>
      <xdr:row>11</xdr:row>
      <xdr:rowOff>83820</xdr:rowOff>
    </xdr:from>
    <xdr:to>
      <xdr:col>7</xdr:col>
      <xdr:colOff>388620</xdr:colOff>
      <xdr:row>21</xdr:row>
      <xdr:rowOff>68580</xdr:rowOff>
    </xdr:to>
    <xdr:graphicFrame macro="">
      <xdr:nvGraphicFramePr>
        <xdr:cNvPr id="44" name="Chart 43">
          <a:extLst>
            <a:ext uri="{FF2B5EF4-FFF2-40B4-BE49-F238E27FC236}">
              <a16:creationId xmlns:a16="http://schemas.microsoft.com/office/drawing/2014/main" id="{45BE1321-76A0-4D7F-95EA-8329EA19B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563880</xdr:colOff>
      <xdr:row>11</xdr:row>
      <xdr:rowOff>152400</xdr:rowOff>
    </xdr:from>
    <xdr:to>
      <xdr:col>22</xdr:col>
      <xdr:colOff>335280</xdr:colOff>
      <xdr:row>34</xdr:row>
      <xdr:rowOff>106680</xdr:rowOff>
    </xdr:to>
    <xdr:graphicFrame macro="">
      <xdr:nvGraphicFramePr>
        <xdr:cNvPr id="46" name="Chart 45">
          <a:extLst>
            <a:ext uri="{FF2B5EF4-FFF2-40B4-BE49-F238E27FC236}">
              <a16:creationId xmlns:a16="http://schemas.microsoft.com/office/drawing/2014/main" id="{8315B431-CF30-43F4-BC3F-0BEC3E766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480060</xdr:colOff>
      <xdr:row>10</xdr:row>
      <xdr:rowOff>129540</xdr:rowOff>
    </xdr:from>
    <xdr:to>
      <xdr:col>22</xdr:col>
      <xdr:colOff>373380</xdr:colOff>
      <xdr:row>11</xdr:row>
      <xdr:rowOff>121920</xdr:rowOff>
    </xdr:to>
    <xdr:sp macro="" textlink="">
      <xdr:nvSpPr>
        <xdr:cNvPr id="47" name="TextBox 46">
          <a:extLst>
            <a:ext uri="{FF2B5EF4-FFF2-40B4-BE49-F238E27FC236}">
              <a16:creationId xmlns:a16="http://schemas.microsoft.com/office/drawing/2014/main" id="{C82D6F84-CDC6-48C4-AE18-FE41CBA16DEF}"/>
            </a:ext>
          </a:extLst>
        </xdr:cNvPr>
        <xdr:cNvSpPr txBox="1"/>
      </xdr:nvSpPr>
      <xdr:spPr>
        <a:xfrm>
          <a:off x="10843260" y="1958340"/>
          <a:ext cx="294132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baseline="0">
              <a:solidFill>
                <a:schemeClr val="accent2">
                  <a:lumMod val="50000"/>
                </a:schemeClr>
              </a:solidFill>
              <a:latin typeface="Georgia" panose="02040502050405020303" pitchFamily="18" charset="0"/>
            </a:rPr>
            <a:t>Departmental Staffing Level</a:t>
          </a:r>
          <a:endParaRPr lang="en-US" sz="1000" b="1" i="1">
            <a:solidFill>
              <a:schemeClr val="accent2">
                <a:lumMod val="50000"/>
              </a:schemeClr>
            </a:solidFill>
            <a:latin typeface="Georgia" panose="02040502050405020303" pitchFamily="18" charset="0"/>
          </a:endParaRPr>
        </a:p>
      </xdr:txBody>
    </xdr:sp>
    <xdr:clientData/>
  </xdr:twoCellAnchor>
  <xdr:twoCellAnchor>
    <xdr:from>
      <xdr:col>7</xdr:col>
      <xdr:colOff>327660</xdr:colOff>
      <xdr:row>12</xdr:row>
      <xdr:rowOff>7620</xdr:rowOff>
    </xdr:from>
    <xdr:to>
      <xdr:col>12</xdr:col>
      <xdr:colOff>129540</xdr:colOff>
      <xdr:row>21</xdr:row>
      <xdr:rowOff>38100</xdr:rowOff>
    </xdr:to>
    <xdr:graphicFrame macro="">
      <xdr:nvGraphicFramePr>
        <xdr:cNvPr id="49" name="Chart 48">
          <a:extLst>
            <a:ext uri="{FF2B5EF4-FFF2-40B4-BE49-F238E27FC236}">
              <a16:creationId xmlns:a16="http://schemas.microsoft.com/office/drawing/2014/main" id="{D716C75E-57F2-494B-9864-76A5B7ECD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396240</xdr:colOff>
      <xdr:row>9</xdr:row>
      <xdr:rowOff>0</xdr:rowOff>
    </xdr:from>
    <xdr:to>
      <xdr:col>6</xdr:col>
      <xdr:colOff>327660</xdr:colOff>
      <xdr:row>10</xdr:row>
      <xdr:rowOff>22860</xdr:rowOff>
    </xdr:to>
    <xdr:sp macro="" textlink="">
      <xdr:nvSpPr>
        <xdr:cNvPr id="50" name="TextBox 49">
          <a:extLst>
            <a:ext uri="{FF2B5EF4-FFF2-40B4-BE49-F238E27FC236}">
              <a16:creationId xmlns:a16="http://schemas.microsoft.com/office/drawing/2014/main" id="{BA789E0F-18EE-439D-AE18-1910BB9894D4}"/>
            </a:ext>
          </a:extLst>
        </xdr:cNvPr>
        <xdr:cNvSpPr txBox="1"/>
      </xdr:nvSpPr>
      <xdr:spPr>
        <a:xfrm>
          <a:off x="1615440" y="1645920"/>
          <a:ext cx="23698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baseline="0">
              <a:solidFill>
                <a:schemeClr val="accent2">
                  <a:lumMod val="50000"/>
                </a:schemeClr>
              </a:solidFill>
              <a:latin typeface="Georgia" panose="02040502050405020303" pitchFamily="18" charset="0"/>
            </a:rPr>
            <a:t>Total Employee</a:t>
          </a:r>
          <a:endParaRPr lang="en-US" sz="1100" b="0" i="0">
            <a:solidFill>
              <a:schemeClr val="accent2">
                <a:lumMod val="50000"/>
              </a:schemeClr>
            </a:solidFill>
            <a:latin typeface="Georgia" panose="02040502050405020303" pitchFamily="18" charset="0"/>
          </a:endParaRPr>
        </a:p>
      </xdr:txBody>
    </xdr:sp>
    <xdr:clientData/>
  </xdr:twoCellAnchor>
  <xdr:twoCellAnchor>
    <xdr:from>
      <xdr:col>6</xdr:col>
      <xdr:colOff>396240</xdr:colOff>
      <xdr:row>9</xdr:row>
      <xdr:rowOff>7620</xdr:rowOff>
    </xdr:from>
    <xdr:to>
      <xdr:col>10</xdr:col>
      <xdr:colOff>327660</xdr:colOff>
      <xdr:row>10</xdr:row>
      <xdr:rowOff>30480</xdr:rowOff>
    </xdr:to>
    <xdr:sp macro="" textlink="">
      <xdr:nvSpPr>
        <xdr:cNvPr id="51" name="TextBox 50">
          <a:extLst>
            <a:ext uri="{FF2B5EF4-FFF2-40B4-BE49-F238E27FC236}">
              <a16:creationId xmlns:a16="http://schemas.microsoft.com/office/drawing/2014/main" id="{2349E095-EB97-4FA3-BE8D-E6170A74CA2E}"/>
            </a:ext>
          </a:extLst>
        </xdr:cNvPr>
        <xdr:cNvSpPr txBox="1"/>
      </xdr:nvSpPr>
      <xdr:spPr>
        <a:xfrm>
          <a:off x="4053840" y="1653540"/>
          <a:ext cx="23698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baseline="0">
              <a:solidFill>
                <a:schemeClr val="accent2">
                  <a:lumMod val="50000"/>
                </a:schemeClr>
              </a:solidFill>
              <a:latin typeface="Georgia" panose="02040502050405020303" pitchFamily="18" charset="0"/>
            </a:rPr>
            <a:t>Active Employee</a:t>
          </a:r>
          <a:endParaRPr lang="en-US" sz="1100" b="0" i="0">
            <a:solidFill>
              <a:schemeClr val="accent2">
                <a:lumMod val="50000"/>
              </a:schemeClr>
            </a:solidFill>
            <a:latin typeface="Georgia" panose="02040502050405020303" pitchFamily="18" charset="0"/>
          </a:endParaRPr>
        </a:p>
      </xdr:txBody>
    </xdr:sp>
    <xdr:clientData/>
  </xdr:twoCellAnchor>
  <xdr:twoCellAnchor>
    <xdr:from>
      <xdr:col>10</xdr:col>
      <xdr:colOff>396240</xdr:colOff>
      <xdr:row>9</xdr:row>
      <xdr:rowOff>15240</xdr:rowOff>
    </xdr:from>
    <xdr:to>
      <xdr:col>14</xdr:col>
      <xdr:colOff>327660</xdr:colOff>
      <xdr:row>10</xdr:row>
      <xdr:rowOff>38100</xdr:rowOff>
    </xdr:to>
    <xdr:sp macro="" textlink="">
      <xdr:nvSpPr>
        <xdr:cNvPr id="52" name="TextBox 51">
          <a:extLst>
            <a:ext uri="{FF2B5EF4-FFF2-40B4-BE49-F238E27FC236}">
              <a16:creationId xmlns:a16="http://schemas.microsoft.com/office/drawing/2014/main" id="{0F3F0D6A-140E-4792-8B08-503F6197C2A2}"/>
            </a:ext>
          </a:extLst>
        </xdr:cNvPr>
        <xdr:cNvSpPr txBox="1"/>
      </xdr:nvSpPr>
      <xdr:spPr>
        <a:xfrm>
          <a:off x="6492240" y="1661160"/>
          <a:ext cx="23698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baseline="0">
              <a:solidFill>
                <a:schemeClr val="accent2">
                  <a:lumMod val="50000"/>
                </a:schemeClr>
              </a:solidFill>
              <a:latin typeface="Georgia" panose="02040502050405020303" pitchFamily="18" charset="0"/>
            </a:rPr>
            <a:t>Inactive Employee</a:t>
          </a:r>
          <a:endParaRPr lang="en-US" sz="1100" b="0" i="0">
            <a:solidFill>
              <a:schemeClr val="accent2">
                <a:lumMod val="50000"/>
              </a:schemeClr>
            </a:solidFill>
            <a:latin typeface="Georgia" panose="02040502050405020303" pitchFamily="18" charset="0"/>
          </a:endParaRPr>
        </a:p>
      </xdr:txBody>
    </xdr:sp>
    <xdr:clientData/>
  </xdr:twoCellAnchor>
  <xdr:twoCellAnchor>
    <xdr:from>
      <xdr:col>14</xdr:col>
      <xdr:colOff>464820</xdr:colOff>
      <xdr:row>9</xdr:row>
      <xdr:rowOff>22860</xdr:rowOff>
    </xdr:from>
    <xdr:to>
      <xdr:col>18</xdr:col>
      <xdr:colOff>396240</xdr:colOff>
      <xdr:row>10</xdr:row>
      <xdr:rowOff>45720</xdr:rowOff>
    </xdr:to>
    <xdr:sp macro="" textlink="">
      <xdr:nvSpPr>
        <xdr:cNvPr id="53" name="TextBox 52">
          <a:extLst>
            <a:ext uri="{FF2B5EF4-FFF2-40B4-BE49-F238E27FC236}">
              <a16:creationId xmlns:a16="http://schemas.microsoft.com/office/drawing/2014/main" id="{D39785F1-C5C1-43B7-8B2D-83D6373C90AD}"/>
            </a:ext>
          </a:extLst>
        </xdr:cNvPr>
        <xdr:cNvSpPr txBox="1"/>
      </xdr:nvSpPr>
      <xdr:spPr>
        <a:xfrm>
          <a:off x="8999220" y="1668780"/>
          <a:ext cx="23698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baseline="0">
              <a:solidFill>
                <a:schemeClr val="accent2">
                  <a:lumMod val="50000"/>
                </a:schemeClr>
              </a:solidFill>
              <a:latin typeface="Georgia" panose="02040502050405020303" pitchFamily="18" charset="0"/>
            </a:rPr>
            <a:t>Turnover Rate</a:t>
          </a:r>
          <a:endParaRPr lang="en-US" sz="1100" b="0" i="0">
            <a:solidFill>
              <a:schemeClr val="accent2">
                <a:lumMod val="50000"/>
              </a:schemeClr>
            </a:solidFill>
            <a:latin typeface="Georgia" panose="02040502050405020303" pitchFamily="18" charset="0"/>
          </a:endParaRPr>
        </a:p>
      </xdr:txBody>
    </xdr:sp>
    <xdr:clientData/>
  </xdr:twoCellAnchor>
  <xdr:twoCellAnchor>
    <xdr:from>
      <xdr:col>18</xdr:col>
      <xdr:colOff>487680</xdr:colOff>
      <xdr:row>9</xdr:row>
      <xdr:rowOff>7620</xdr:rowOff>
    </xdr:from>
    <xdr:to>
      <xdr:col>22</xdr:col>
      <xdr:colOff>419100</xdr:colOff>
      <xdr:row>10</xdr:row>
      <xdr:rowOff>30480</xdr:rowOff>
    </xdr:to>
    <xdr:sp macro="" textlink="">
      <xdr:nvSpPr>
        <xdr:cNvPr id="54" name="TextBox 53">
          <a:extLst>
            <a:ext uri="{FF2B5EF4-FFF2-40B4-BE49-F238E27FC236}">
              <a16:creationId xmlns:a16="http://schemas.microsoft.com/office/drawing/2014/main" id="{6C140985-5247-4719-BE36-47967C04F3D2}"/>
            </a:ext>
          </a:extLst>
        </xdr:cNvPr>
        <xdr:cNvSpPr txBox="1"/>
      </xdr:nvSpPr>
      <xdr:spPr>
        <a:xfrm>
          <a:off x="11460480" y="1653540"/>
          <a:ext cx="23698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baseline="0">
              <a:solidFill>
                <a:schemeClr val="accent2">
                  <a:lumMod val="50000"/>
                </a:schemeClr>
              </a:solidFill>
              <a:latin typeface="Georgia" panose="02040502050405020303" pitchFamily="18" charset="0"/>
            </a:rPr>
            <a:t>Average Tenure</a:t>
          </a:r>
          <a:endParaRPr lang="en-US" sz="1100" b="0" i="0">
            <a:solidFill>
              <a:schemeClr val="accent2">
                <a:lumMod val="50000"/>
              </a:schemeClr>
            </a:solidFill>
            <a:latin typeface="Georgia" panose="02040502050405020303" pitchFamily="18" charset="0"/>
          </a:endParaRPr>
        </a:p>
      </xdr:txBody>
    </xdr:sp>
    <xdr:clientData/>
  </xdr:twoCellAnchor>
  <xdr:twoCellAnchor>
    <xdr:from>
      <xdr:col>2</xdr:col>
      <xdr:colOff>403860</xdr:colOff>
      <xdr:row>5</xdr:row>
      <xdr:rowOff>152400</xdr:rowOff>
    </xdr:from>
    <xdr:to>
      <xdr:col>6</xdr:col>
      <xdr:colOff>327660</xdr:colOff>
      <xdr:row>8</xdr:row>
      <xdr:rowOff>175260</xdr:rowOff>
    </xdr:to>
    <xdr:sp macro="" textlink="">
      <xdr:nvSpPr>
        <xdr:cNvPr id="55" name="TextBox 54">
          <a:extLst>
            <a:ext uri="{FF2B5EF4-FFF2-40B4-BE49-F238E27FC236}">
              <a16:creationId xmlns:a16="http://schemas.microsoft.com/office/drawing/2014/main" id="{291FEE60-C676-4FCC-A73E-A5A15E9FE90A}"/>
            </a:ext>
          </a:extLst>
        </xdr:cNvPr>
        <xdr:cNvSpPr txBox="1"/>
      </xdr:nvSpPr>
      <xdr:spPr>
        <a:xfrm>
          <a:off x="1623060" y="1066800"/>
          <a:ext cx="23622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chemeClr val="accent2">
                  <a:lumMod val="50000"/>
                </a:schemeClr>
              </a:solidFill>
              <a:latin typeface="Georgia" panose="02040502050405020303" pitchFamily="18" charset="0"/>
            </a:rPr>
            <a:t>792</a:t>
          </a:r>
        </a:p>
      </xdr:txBody>
    </xdr:sp>
    <xdr:clientData/>
  </xdr:twoCellAnchor>
  <xdr:twoCellAnchor>
    <xdr:from>
      <xdr:col>6</xdr:col>
      <xdr:colOff>411480</xdr:colOff>
      <xdr:row>5</xdr:row>
      <xdr:rowOff>167640</xdr:rowOff>
    </xdr:from>
    <xdr:to>
      <xdr:col>10</xdr:col>
      <xdr:colOff>335280</xdr:colOff>
      <xdr:row>9</xdr:row>
      <xdr:rowOff>7620</xdr:rowOff>
    </xdr:to>
    <xdr:sp macro="" textlink="">
      <xdr:nvSpPr>
        <xdr:cNvPr id="56" name="TextBox 55">
          <a:extLst>
            <a:ext uri="{FF2B5EF4-FFF2-40B4-BE49-F238E27FC236}">
              <a16:creationId xmlns:a16="http://schemas.microsoft.com/office/drawing/2014/main" id="{3A66704E-6427-468E-AD2E-2860C2D2BDDE}"/>
            </a:ext>
          </a:extLst>
        </xdr:cNvPr>
        <xdr:cNvSpPr txBox="1"/>
      </xdr:nvSpPr>
      <xdr:spPr>
        <a:xfrm>
          <a:off x="4069080" y="1082040"/>
          <a:ext cx="23622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chemeClr val="accent2">
                  <a:lumMod val="50000"/>
                </a:schemeClr>
              </a:solidFill>
              <a:latin typeface="Georgia" panose="02040502050405020303" pitchFamily="18" charset="0"/>
            </a:rPr>
            <a:t>691</a:t>
          </a:r>
        </a:p>
      </xdr:txBody>
    </xdr:sp>
    <xdr:clientData/>
  </xdr:twoCellAnchor>
  <xdr:twoCellAnchor>
    <xdr:from>
      <xdr:col>10</xdr:col>
      <xdr:colOff>419100</xdr:colOff>
      <xdr:row>5</xdr:row>
      <xdr:rowOff>144780</xdr:rowOff>
    </xdr:from>
    <xdr:to>
      <xdr:col>14</xdr:col>
      <xdr:colOff>342900</xdr:colOff>
      <xdr:row>8</xdr:row>
      <xdr:rowOff>167640</xdr:rowOff>
    </xdr:to>
    <xdr:sp macro="" textlink="">
      <xdr:nvSpPr>
        <xdr:cNvPr id="57" name="TextBox 56">
          <a:extLst>
            <a:ext uri="{FF2B5EF4-FFF2-40B4-BE49-F238E27FC236}">
              <a16:creationId xmlns:a16="http://schemas.microsoft.com/office/drawing/2014/main" id="{B6252BA4-DC39-43D8-A4D3-7B8BE08E47E8}"/>
            </a:ext>
          </a:extLst>
        </xdr:cNvPr>
        <xdr:cNvSpPr txBox="1"/>
      </xdr:nvSpPr>
      <xdr:spPr>
        <a:xfrm>
          <a:off x="6515100" y="1059180"/>
          <a:ext cx="23622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chemeClr val="accent2">
                  <a:lumMod val="50000"/>
                </a:schemeClr>
              </a:solidFill>
              <a:latin typeface="Georgia" panose="02040502050405020303" pitchFamily="18" charset="0"/>
            </a:rPr>
            <a:t>101</a:t>
          </a:r>
        </a:p>
      </xdr:txBody>
    </xdr:sp>
    <xdr:clientData/>
  </xdr:twoCellAnchor>
  <xdr:twoCellAnchor>
    <xdr:from>
      <xdr:col>14</xdr:col>
      <xdr:colOff>449580</xdr:colOff>
      <xdr:row>5</xdr:row>
      <xdr:rowOff>152400</xdr:rowOff>
    </xdr:from>
    <xdr:to>
      <xdr:col>18</xdr:col>
      <xdr:colOff>373380</xdr:colOff>
      <xdr:row>8</xdr:row>
      <xdr:rowOff>175260</xdr:rowOff>
    </xdr:to>
    <xdr:sp macro="" textlink="">
      <xdr:nvSpPr>
        <xdr:cNvPr id="58" name="TextBox 57">
          <a:extLst>
            <a:ext uri="{FF2B5EF4-FFF2-40B4-BE49-F238E27FC236}">
              <a16:creationId xmlns:a16="http://schemas.microsoft.com/office/drawing/2014/main" id="{99BF120C-44A1-4E1E-8BD6-2104F6008593}"/>
            </a:ext>
          </a:extLst>
        </xdr:cNvPr>
        <xdr:cNvSpPr txBox="1"/>
      </xdr:nvSpPr>
      <xdr:spPr>
        <a:xfrm>
          <a:off x="8983980" y="1066800"/>
          <a:ext cx="23622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chemeClr val="accent2">
                  <a:lumMod val="50000"/>
                </a:schemeClr>
              </a:solidFill>
              <a:latin typeface="Georgia" panose="02040502050405020303" pitchFamily="18" charset="0"/>
            </a:rPr>
            <a:t>13%</a:t>
          </a:r>
        </a:p>
      </xdr:txBody>
    </xdr:sp>
    <xdr:clientData/>
  </xdr:twoCellAnchor>
  <xdr:twoCellAnchor>
    <xdr:from>
      <xdr:col>18</xdr:col>
      <xdr:colOff>472440</xdr:colOff>
      <xdr:row>5</xdr:row>
      <xdr:rowOff>144780</xdr:rowOff>
    </xdr:from>
    <xdr:to>
      <xdr:col>22</xdr:col>
      <xdr:colOff>403860</xdr:colOff>
      <xdr:row>8</xdr:row>
      <xdr:rowOff>167640</xdr:rowOff>
    </xdr:to>
    <xdr:sp macro="" textlink="">
      <xdr:nvSpPr>
        <xdr:cNvPr id="59" name="TextBox 58">
          <a:extLst>
            <a:ext uri="{FF2B5EF4-FFF2-40B4-BE49-F238E27FC236}">
              <a16:creationId xmlns:a16="http://schemas.microsoft.com/office/drawing/2014/main" id="{29DED61B-C8CF-413A-8FEC-AEB710F9F73C}"/>
            </a:ext>
          </a:extLst>
        </xdr:cNvPr>
        <xdr:cNvSpPr txBox="1"/>
      </xdr:nvSpPr>
      <xdr:spPr>
        <a:xfrm>
          <a:off x="11445240" y="1059180"/>
          <a:ext cx="236982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i="0">
              <a:solidFill>
                <a:schemeClr val="accent2">
                  <a:lumMod val="50000"/>
                </a:schemeClr>
              </a:solidFill>
              <a:latin typeface="Georgia" panose="02040502050405020303" pitchFamily="18" charset="0"/>
            </a:rPr>
            <a:t>2.37</a:t>
          </a:r>
        </a:p>
      </xdr:txBody>
    </xdr:sp>
    <xdr:clientData/>
  </xdr:twoCellAnchor>
  <xdr:twoCellAnchor>
    <xdr:from>
      <xdr:col>2</xdr:col>
      <xdr:colOff>167640</xdr:colOff>
      <xdr:row>2</xdr:row>
      <xdr:rowOff>76200</xdr:rowOff>
    </xdr:from>
    <xdr:to>
      <xdr:col>18</xdr:col>
      <xdr:colOff>251460</xdr:colOff>
      <xdr:row>5</xdr:row>
      <xdr:rowOff>7620</xdr:rowOff>
    </xdr:to>
    <xdr:sp macro="" textlink="">
      <xdr:nvSpPr>
        <xdr:cNvPr id="61" name="TextBox 60">
          <a:extLst>
            <a:ext uri="{FF2B5EF4-FFF2-40B4-BE49-F238E27FC236}">
              <a16:creationId xmlns:a16="http://schemas.microsoft.com/office/drawing/2014/main" id="{525EDAD1-2523-436A-B161-A005B5293744}"/>
            </a:ext>
          </a:extLst>
        </xdr:cNvPr>
        <xdr:cNvSpPr txBox="1"/>
      </xdr:nvSpPr>
      <xdr:spPr>
        <a:xfrm>
          <a:off x="1386840" y="441960"/>
          <a:ext cx="983742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2800" b="1" i="0" baseline="0">
              <a:solidFill>
                <a:schemeClr val="accent2">
                  <a:lumMod val="50000"/>
                </a:schemeClr>
              </a:solidFill>
              <a:latin typeface="Georgia" panose="02040502050405020303" pitchFamily="18" charset="0"/>
            </a:rPr>
            <a:t>WINDCAVE EMPLOYEE METRIC FOR 2020-2024</a:t>
          </a:r>
          <a:endParaRPr lang="en-US" sz="2800" b="1" i="0">
            <a:solidFill>
              <a:schemeClr val="accent2">
                <a:lumMod val="50000"/>
              </a:schemeClr>
            </a:solidFill>
            <a:latin typeface="Georgia" panose="02040502050405020303" pitchFamily="18" charset="0"/>
          </a:endParaRPr>
        </a:p>
      </xdr:txBody>
    </xdr:sp>
    <xdr:clientData/>
  </xdr:twoCellAnchor>
  <xdr:twoCellAnchor>
    <xdr:from>
      <xdr:col>19</xdr:col>
      <xdr:colOff>464820</xdr:colOff>
      <xdr:row>1</xdr:row>
      <xdr:rowOff>152400</xdr:rowOff>
    </xdr:from>
    <xdr:to>
      <xdr:col>22</xdr:col>
      <xdr:colOff>381000</xdr:colOff>
      <xdr:row>4</xdr:row>
      <xdr:rowOff>137160</xdr:rowOff>
    </xdr:to>
    <xdr:sp macro="" textlink="">
      <xdr:nvSpPr>
        <xdr:cNvPr id="62" name="Rectangle: Rounded Corners 61">
          <a:extLst>
            <a:ext uri="{FF2B5EF4-FFF2-40B4-BE49-F238E27FC236}">
              <a16:creationId xmlns:a16="http://schemas.microsoft.com/office/drawing/2014/main" id="{897322D9-0945-4A27-AB94-CA0ECA044638}"/>
            </a:ext>
          </a:extLst>
        </xdr:cNvPr>
        <xdr:cNvSpPr/>
      </xdr:nvSpPr>
      <xdr:spPr>
        <a:xfrm>
          <a:off x="12047220" y="335280"/>
          <a:ext cx="1744980" cy="533400"/>
        </a:xfrm>
        <a:prstGeom prst="roundRect">
          <a:avLst>
            <a:gd name="adj" fmla="val 2737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0</xdr:col>
      <xdr:colOff>236220</xdr:colOff>
      <xdr:row>1</xdr:row>
      <xdr:rowOff>152400</xdr:rowOff>
    </xdr:from>
    <xdr:to>
      <xdr:col>2</xdr:col>
      <xdr:colOff>198120</xdr:colOff>
      <xdr:row>34</xdr:row>
      <xdr:rowOff>121920</xdr:rowOff>
    </xdr:to>
    <xdr:sp macro="" textlink="">
      <xdr:nvSpPr>
        <xdr:cNvPr id="81" name="Rectangle: Rounded Corners 80">
          <a:extLst>
            <a:ext uri="{FF2B5EF4-FFF2-40B4-BE49-F238E27FC236}">
              <a16:creationId xmlns:a16="http://schemas.microsoft.com/office/drawing/2014/main" id="{1432A021-75B6-4152-A953-9776277B135D}"/>
            </a:ext>
          </a:extLst>
        </xdr:cNvPr>
        <xdr:cNvSpPr/>
      </xdr:nvSpPr>
      <xdr:spPr>
        <a:xfrm>
          <a:off x="236220" y="335280"/>
          <a:ext cx="1181100" cy="6004560"/>
        </a:xfrm>
        <a:prstGeom prst="roundRect">
          <a:avLst>
            <a:gd name="adj" fmla="val 1517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clientData/>
  </xdr:twoCellAnchor>
  <xdr:twoCellAnchor>
    <xdr:from>
      <xdr:col>0</xdr:col>
      <xdr:colOff>360236</xdr:colOff>
      <xdr:row>21</xdr:row>
      <xdr:rowOff>56279</xdr:rowOff>
    </xdr:from>
    <xdr:to>
      <xdr:col>1</xdr:col>
      <xdr:colOff>574764</xdr:colOff>
      <xdr:row>25</xdr:row>
      <xdr:rowOff>52718</xdr:rowOff>
    </xdr:to>
    <xdr:pic>
      <xdr:nvPicPr>
        <xdr:cNvPr id="82" name="Picture 81">
          <a:hlinkClick xmlns:r="http://schemas.openxmlformats.org/officeDocument/2006/relationships" r:id="rId7"/>
          <a:extLst>
            <a:ext uri="{FF2B5EF4-FFF2-40B4-BE49-F238E27FC236}">
              <a16:creationId xmlns:a16="http://schemas.microsoft.com/office/drawing/2014/main" id="{D3F2E627-1F1D-432C-8A6B-AF0E64FFB767}"/>
            </a:ext>
          </a:extLst>
        </xdr:cNvPr>
        <xdr:cNvPicPr>
          <a:picLocks noChangeAspect="1"/>
        </xdr:cNvPicPr>
      </xdr:nvPicPr>
      <xdr:blipFill>
        <a:blip xmlns:r="http://schemas.openxmlformats.org/officeDocument/2006/relationships" r:embed="rId8"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360236" y="3896759"/>
          <a:ext cx="824128" cy="727959"/>
        </a:xfrm>
        <a:prstGeom prst="rect">
          <a:avLst/>
        </a:prstGeom>
      </xdr:spPr>
    </xdr:pic>
    <xdr:clientData/>
  </xdr:twoCellAnchor>
  <xdr:twoCellAnchor>
    <xdr:from>
      <xdr:col>0</xdr:col>
      <xdr:colOff>404956</xdr:colOff>
      <xdr:row>7</xdr:row>
      <xdr:rowOff>129540</xdr:rowOff>
    </xdr:from>
    <xdr:to>
      <xdr:col>1</xdr:col>
      <xdr:colOff>519836</xdr:colOff>
      <xdr:row>11</xdr:row>
      <xdr:rowOff>125979</xdr:rowOff>
    </xdr:to>
    <xdr:pic>
      <xdr:nvPicPr>
        <xdr:cNvPr id="83" name="Picture 82">
          <a:hlinkClick xmlns:r="http://schemas.openxmlformats.org/officeDocument/2006/relationships" r:id="rId9"/>
          <a:extLst>
            <a:ext uri="{FF2B5EF4-FFF2-40B4-BE49-F238E27FC236}">
              <a16:creationId xmlns:a16="http://schemas.microsoft.com/office/drawing/2014/main" id="{F4176541-F44D-4FD5-8288-7DEB0FD4EB3B}"/>
            </a:ext>
          </a:extLst>
        </xdr:cNvPr>
        <xdr:cNvPicPr>
          <a:picLocks noChangeAspect="1"/>
        </xdr:cNvPicPr>
      </xdr:nvPicPr>
      <xdr:blipFill>
        <a:blip xmlns:r="http://schemas.openxmlformats.org/officeDocument/2006/relationships" r:embed="rId10"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404956" y="1409700"/>
          <a:ext cx="724480" cy="727959"/>
        </a:xfrm>
        <a:prstGeom prst="rect">
          <a:avLst/>
        </a:prstGeom>
      </xdr:spPr>
    </xdr:pic>
    <xdr:clientData/>
  </xdr:twoCellAnchor>
  <xdr:twoCellAnchor>
    <xdr:from>
      <xdr:col>0</xdr:col>
      <xdr:colOff>416299</xdr:colOff>
      <xdr:row>17</xdr:row>
      <xdr:rowOff>1104</xdr:rowOff>
    </xdr:from>
    <xdr:to>
      <xdr:col>1</xdr:col>
      <xdr:colOff>526682</xdr:colOff>
      <xdr:row>20</xdr:row>
      <xdr:rowOff>180423</xdr:rowOff>
    </xdr:to>
    <xdr:pic>
      <xdr:nvPicPr>
        <xdr:cNvPr id="84" name="Picture 83">
          <a:hlinkClick xmlns:r="http://schemas.openxmlformats.org/officeDocument/2006/relationships" r:id="rId11"/>
          <a:extLst>
            <a:ext uri="{FF2B5EF4-FFF2-40B4-BE49-F238E27FC236}">
              <a16:creationId xmlns:a16="http://schemas.microsoft.com/office/drawing/2014/main" id="{505DDD11-1129-4454-A523-491FB18550C7}"/>
            </a:ext>
          </a:extLst>
        </xdr:cNvPr>
        <xdr:cNvPicPr>
          <a:picLocks noChangeAspect="1"/>
        </xdr:cNvPicPr>
      </xdr:nvPicPr>
      <xdr:blipFill>
        <a:blip xmlns:r="http://schemas.openxmlformats.org/officeDocument/2006/relationships" r:embed="rId12"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416299" y="3110064"/>
          <a:ext cx="719983" cy="727959"/>
        </a:xfrm>
        <a:prstGeom prst="rect">
          <a:avLst/>
        </a:prstGeom>
      </xdr:spPr>
    </xdr:pic>
    <xdr:clientData/>
  </xdr:twoCellAnchor>
  <xdr:twoCellAnchor>
    <xdr:from>
      <xdr:col>0</xdr:col>
      <xdr:colOff>403862</xdr:colOff>
      <xdr:row>25</xdr:row>
      <xdr:rowOff>72141</xdr:rowOff>
    </xdr:from>
    <xdr:to>
      <xdr:col>1</xdr:col>
      <xdr:colOff>561888</xdr:colOff>
      <xdr:row>29</xdr:row>
      <xdr:rowOff>68580</xdr:rowOff>
    </xdr:to>
    <xdr:pic>
      <xdr:nvPicPr>
        <xdr:cNvPr id="85" name="Picture 84">
          <a:hlinkClick xmlns:r="http://schemas.openxmlformats.org/officeDocument/2006/relationships" r:id="rId13"/>
          <a:extLst>
            <a:ext uri="{FF2B5EF4-FFF2-40B4-BE49-F238E27FC236}">
              <a16:creationId xmlns:a16="http://schemas.microsoft.com/office/drawing/2014/main" id="{761B8930-D139-4992-A0B1-C6FC0A767DF9}"/>
            </a:ext>
          </a:extLst>
        </xdr:cNvPr>
        <xdr:cNvPicPr>
          <a:picLocks noChangeAspect="1"/>
        </xdr:cNvPicPr>
      </xdr:nvPicPr>
      <xdr:blipFill>
        <a:blip xmlns:r="http://schemas.openxmlformats.org/officeDocument/2006/relationships" r:embed="rId14"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403862" y="4644141"/>
          <a:ext cx="767626" cy="727959"/>
        </a:xfrm>
        <a:prstGeom prst="rect">
          <a:avLst/>
        </a:prstGeom>
      </xdr:spPr>
    </xdr:pic>
    <xdr:clientData/>
  </xdr:twoCellAnchor>
  <xdr:twoCellAnchor>
    <xdr:from>
      <xdr:col>0</xdr:col>
      <xdr:colOff>374195</xdr:colOff>
      <xdr:row>12</xdr:row>
      <xdr:rowOff>169863</xdr:rowOff>
    </xdr:from>
    <xdr:to>
      <xdr:col>1</xdr:col>
      <xdr:colOff>556261</xdr:colOff>
      <xdr:row>16</xdr:row>
      <xdr:rowOff>81508</xdr:rowOff>
    </xdr:to>
    <xdr:pic>
      <xdr:nvPicPr>
        <xdr:cNvPr id="86" name="Picture 85">
          <a:hlinkClick xmlns:r="http://schemas.openxmlformats.org/officeDocument/2006/relationships" r:id="rId15"/>
          <a:extLst>
            <a:ext uri="{FF2B5EF4-FFF2-40B4-BE49-F238E27FC236}">
              <a16:creationId xmlns:a16="http://schemas.microsoft.com/office/drawing/2014/main" id="{84585F29-31B2-4AAE-8A7F-42E7214F66B9}"/>
            </a:ext>
          </a:extLst>
        </xdr:cNvPr>
        <xdr:cNvPicPr>
          <a:picLocks noChangeAspect="1"/>
        </xdr:cNvPicPr>
      </xdr:nvPicPr>
      <xdr:blipFill>
        <a:blip xmlns:r="http://schemas.openxmlformats.org/officeDocument/2006/relationships" r:embed="rId16"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374195" y="2364423"/>
          <a:ext cx="791666" cy="643165"/>
        </a:xfrm>
        <a:prstGeom prst="rect">
          <a:avLst/>
        </a:prstGeom>
      </xdr:spPr>
    </xdr:pic>
    <xdr:clientData/>
  </xdr:twoCellAnchor>
  <xdr:twoCellAnchor editAs="oneCell">
    <xdr:from>
      <xdr:col>0</xdr:col>
      <xdr:colOff>236220</xdr:colOff>
      <xdr:row>30</xdr:row>
      <xdr:rowOff>60961</xdr:rowOff>
    </xdr:from>
    <xdr:to>
      <xdr:col>2</xdr:col>
      <xdr:colOff>190500</xdr:colOff>
      <xdr:row>34</xdr:row>
      <xdr:rowOff>15240</xdr:rowOff>
    </xdr:to>
    <mc:AlternateContent xmlns:mc="http://schemas.openxmlformats.org/markup-compatibility/2006" xmlns:a14="http://schemas.microsoft.com/office/drawing/2010/main">
      <mc:Choice Requires="a14">
        <xdr:graphicFrame macro="">
          <xdr:nvGraphicFramePr>
            <xdr:cNvPr id="88" name="Status">
              <a:extLst>
                <a:ext uri="{FF2B5EF4-FFF2-40B4-BE49-F238E27FC236}">
                  <a16:creationId xmlns:a16="http://schemas.microsoft.com/office/drawing/2014/main" id="{227E04AB-0E07-4073-B24D-C39A2FE04B9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236220" y="5547361"/>
              <a:ext cx="117348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411479</xdr:colOff>
      <xdr:row>2</xdr:row>
      <xdr:rowOff>38100</xdr:rowOff>
    </xdr:from>
    <xdr:to>
      <xdr:col>1</xdr:col>
      <xdr:colOff>607772</xdr:colOff>
      <xdr:row>6</xdr:row>
      <xdr:rowOff>101254</xdr:rowOff>
    </xdr:to>
    <xdr:pic>
      <xdr:nvPicPr>
        <xdr:cNvPr id="4" name="Picture 3">
          <a:extLst>
            <a:ext uri="{FF2B5EF4-FFF2-40B4-BE49-F238E27FC236}">
              <a16:creationId xmlns:a16="http://schemas.microsoft.com/office/drawing/2014/main" id="{EC788178-3ECE-461B-8302-AC147BA37286}"/>
            </a:ext>
          </a:extLst>
        </xdr:cNvPr>
        <xdr:cNvPicPr>
          <a:picLocks noChangeAspect="1"/>
        </xdr:cNvPicPr>
      </xdr:nvPicPr>
      <xdr:blipFill>
        <a:blip xmlns:r="http://schemas.openxmlformats.org/officeDocument/2006/relationships" r:embed="rId17"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411479" y="403860"/>
          <a:ext cx="805893" cy="794674"/>
        </a:xfrm>
        <a:prstGeom prst="rect">
          <a:avLst/>
        </a:prstGeom>
      </xdr:spPr>
    </xdr:pic>
    <xdr:clientData/>
  </xdr:twoCellAnchor>
  <xdr:twoCellAnchor editAs="oneCell">
    <xdr:from>
      <xdr:col>21</xdr:col>
      <xdr:colOff>546241</xdr:colOff>
      <xdr:row>6</xdr:row>
      <xdr:rowOff>5220</xdr:rowOff>
    </xdr:from>
    <xdr:to>
      <xdr:col>22</xdr:col>
      <xdr:colOff>301566</xdr:colOff>
      <xdr:row>8</xdr:row>
      <xdr:rowOff>5220</xdr:rowOff>
    </xdr:to>
    <xdr:pic>
      <xdr:nvPicPr>
        <xdr:cNvPr id="9" name="Picture 8">
          <a:extLst>
            <a:ext uri="{FF2B5EF4-FFF2-40B4-BE49-F238E27FC236}">
              <a16:creationId xmlns:a16="http://schemas.microsoft.com/office/drawing/2014/main" id="{CFB41277-F8A8-4C30-8972-8BFFCDD2B619}"/>
            </a:ext>
          </a:extLst>
        </xdr:cNvPr>
        <xdr:cNvPicPr>
          <a:picLocks noChangeAspect="1"/>
        </xdr:cNvPicPr>
      </xdr:nvPicPr>
      <xdr:blipFill>
        <a:blip xmlns:r="http://schemas.openxmlformats.org/officeDocument/2006/relationships" r:embed="rId18" cstate="print">
          <a:duotone>
            <a:schemeClr val="accent2">
              <a:shade val="45000"/>
              <a:satMod val="135000"/>
            </a:schemeClr>
            <a:prstClr val="white"/>
          </a:duotone>
          <a:alphaModFix amt="35000"/>
          <a:extLst>
            <a:ext uri="{28A0092B-C50C-407E-A947-70E740481C1C}">
              <a14:useLocalDpi xmlns:a14="http://schemas.microsoft.com/office/drawing/2010/main" val="0"/>
            </a:ext>
          </a:extLst>
        </a:blip>
        <a:stretch>
          <a:fillRect/>
        </a:stretch>
      </xdr:blipFill>
      <xdr:spPr>
        <a:xfrm>
          <a:off x="13347841" y="1102500"/>
          <a:ext cx="364925" cy="365760"/>
        </a:xfrm>
        <a:prstGeom prst="rect">
          <a:avLst/>
        </a:prstGeom>
      </xdr:spPr>
    </xdr:pic>
    <xdr:clientData/>
  </xdr:twoCellAnchor>
  <xdr:twoCellAnchor editAs="oneCell">
    <xdr:from>
      <xdr:col>17</xdr:col>
      <xdr:colOff>594781</xdr:colOff>
      <xdr:row>5</xdr:row>
      <xdr:rowOff>152820</xdr:rowOff>
    </xdr:from>
    <xdr:to>
      <xdr:col>18</xdr:col>
      <xdr:colOff>352110</xdr:colOff>
      <xdr:row>7</xdr:row>
      <xdr:rowOff>121920</xdr:rowOff>
    </xdr:to>
    <xdr:pic>
      <xdr:nvPicPr>
        <xdr:cNvPr id="13" name="Picture 12">
          <a:extLst>
            <a:ext uri="{FF2B5EF4-FFF2-40B4-BE49-F238E27FC236}">
              <a16:creationId xmlns:a16="http://schemas.microsoft.com/office/drawing/2014/main" id="{300EC8C2-E3B7-4EEE-A882-25DB1BE6D664}"/>
            </a:ext>
          </a:extLst>
        </xdr:cNvPr>
        <xdr:cNvPicPr>
          <a:picLocks noChangeAspect="1"/>
        </xdr:cNvPicPr>
      </xdr:nvPicPr>
      <xdr:blipFill>
        <a:blip xmlns:r="http://schemas.openxmlformats.org/officeDocument/2006/relationships" r:embed="rId19" cstate="print">
          <a:alphaModFix amt="50000"/>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957981" y="1067220"/>
          <a:ext cx="366929" cy="334860"/>
        </a:xfrm>
        <a:prstGeom prst="rect">
          <a:avLst/>
        </a:prstGeom>
      </xdr:spPr>
    </xdr:pic>
    <xdr:clientData/>
  </xdr:twoCellAnchor>
  <xdr:twoCellAnchor editAs="oneCell">
    <xdr:from>
      <xdr:col>14</xdr:col>
      <xdr:colOff>5641</xdr:colOff>
      <xdr:row>5</xdr:row>
      <xdr:rowOff>150420</xdr:rowOff>
    </xdr:from>
    <xdr:to>
      <xdr:col>14</xdr:col>
      <xdr:colOff>408152</xdr:colOff>
      <xdr:row>7</xdr:row>
      <xdr:rowOff>150420</xdr:rowOff>
    </xdr:to>
    <xdr:pic>
      <xdr:nvPicPr>
        <xdr:cNvPr id="15" name="Picture 14">
          <a:extLst>
            <a:ext uri="{FF2B5EF4-FFF2-40B4-BE49-F238E27FC236}">
              <a16:creationId xmlns:a16="http://schemas.microsoft.com/office/drawing/2014/main" id="{BA7DFABB-D700-462D-9C55-52D337D3A22B}"/>
            </a:ext>
          </a:extLst>
        </xdr:cNvPr>
        <xdr:cNvPicPr>
          <a:picLocks noChangeAspect="1"/>
        </xdr:cNvPicPr>
      </xdr:nvPicPr>
      <xdr:blipFill>
        <a:blip xmlns:r="http://schemas.openxmlformats.org/officeDocument/2006/relationships" r:embed="rId20" cstate="print">
          <a:duotone>
            <a:schemeClr val="accent2">
              <a:shade val="45000"/>
              <a:satMod val="135000"/>
            </a:schemeClr>
            <a:prstClr val="white"/>
          </a:duotone>
          <a:alphaModFix amt="35000"/>
          <a:extLst>
            <a:ext uri="{28A0092B-C50C-407E-A947-70E740481C1C}">
              <a14:useLocalDpi xmlns:a14="http://schemas.microsoft.com/office/drawing/2010/main" val="0"/>
            </a:ext>
          </a:extLst>
        </a:blip>
        <a:stretch>
          <a:fillRect/>
        </a:stretch>
      </xdr:blipFill>
      <xdr:spPr>
        <a:xfrm>
          <a:off x="8540041" y="1064820"/>
          <a:ext cx="402511" cy="365760"/>
        </a:xfrm>
        <a:prstGeom prst="rect">
          <a:avLst/>
        </a:prstGeom>
      </xdr:spPr>
    </xdr:pic>
    <xdr:clientData/>
  </xdr:twoCellAnchor>
  <xdr:twoCellAnchor editAs="oneCell">
    <xdr:from>
      <xdr:col>9</xdr:col>
      <xdr:colOff>496141</xdr:colOff>
      <xdr:row>5</xdr:row>
      <xdr:rowOff>153240</xdr:rowOff>
    </xdr:from>
    <xdr:to>
      <xdr:col>10</xdr:col>
      <xdr:colOff>273582</xdr:colOff>
      <xdr:row>7</xdr:row>
      <xdr:rowOff>153240</xdr:rowOff>
    </xdr:to>
    <xdr:pic>
      <xdr:nvPicPr>
        <xdr:cNvPr id="23" name="Picture 22">
          <a:extLst>
            <a:ext uri="{FF2B5EF4-FFF2-40B4-BE49-F238E27FC236}">
              <a16:creationId xmlns:a16="http://schemas.microsoft.com/office/drawing/2014/main" id="{AC9881BD-1818-430A-B0AD-5AA114D9D336}"/>
            </a:ext>
          </a:extLst>
        </xdr:cNvPr>
        <xdr:cNvPicPr>
          <a:picLocks noChangeAspect="1"/>
        </xdr:cNvPicPr>
      </xdr:nvPicPr>
      <xdr:blipFill>
        <a:blip xmlns:r="http://schemas.openxmlformats.org/officeDocument/2006/relationships" r:embed="rId21" cstate="print">
          <a:duotone>
            <a:schemeClr val="accent2">
              <a:shade val="45000"/>
              <a:satMod val="135000"/>
            </a:schemeClr>
            <a:prstClr val="white"/>
          </a:duotone>
          <a:alphaModFix amt="35000"/>
          <a:extLst>
            <a:ext uri="{28A0092B-C50C-407E-A947-70E740481C1C}">
              <a14:useLocalDpi xmlns:a14="http://schemas.microsoft.com/office/drawing/2010/main" val="0"/>
            </a:ext>
          </a:extLst>
        </a:blip>
        <a:stretch>
          <a:fillRect/>
        </a:stretch>
      </xdr:blipFill>
      <xdr:spPr>
        <a:xfrm>
          <a:off x="5982541" y="1067640"/>
          <a:ext cx="387041" cy="365760"/>
        </a:xfrm>
        <a:prstGeom prst="rect">
          <a:avLst/>
        </a:prstGeom>
      </xdr:spPr>
    </xdr:pic>
    <xdr:clientData/>
  </xdr:twoCellAnchor>
  <xdr:twoCellAnchor editAs="oneCell">
    <xdr:from>
      <xdr:col>5</xdr:col>
      <xdr:colOff>493741</xdr:colOff>
      <xdr:row>5</xdr:row>
      <xdr:rowOff>127980</xdr:rowOff>
    </xdr:from>
    <xdr:to>
      <xdr:col>6</xdr:col>
      <xdr:colOff>350713</xdr:colOff>
      <xdr:row>7</xdr:row>
      <xdr:rowOff>146268</xdr:rowOff>
    </xdr:to>
    <xdr:pic>
      <xdr:nvPicPr>
        <xdr:cNvPr id="35" name="Picture 34">
          <a:extLst>
            <a:ext uri="{FF2B5EF4-FFF2-40B4-BE49-F238E27FC236}">
              <a16:creationId xmlns:a16="http://schemas.microsoft.com/office/drawing/2014/main" id="{F46745A4-F736-4181-8642-D2F80B2D7C96}"/>
            </a:ext>
          </a:extLst>
        </xdr:cNvPr>
        <xdr:cNvPicPr>
          <a:picLocks noChangeAspect="1"/>
        </xdr:cNvPicPr>
      </xdr:nvPicPr>
      <xdr:blipFill>
        <a:blip xmlns:r="http://schemas.openxmlformats.org/officeDocument/2006/relationships" r:embed="rId22"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3541741" y="1042380"/>
          <a:ext cx="466572" cy="384048"/>
        </a:xfrm>
        <a:prstGeom prst="rect">
          <a:avLst/>
        </a:prstGeom>
      </xdr:spPr>
    </xdr:pic>
    <xdr:clientData/>
  </xdr:twoCellAnchor>
  <xdr:twoCellAnchor>
    <xdr:from>
      <xdr:col>21</xdr:col>
      <xdr:colOff>403860</xdr:colOff>
      <xdr:row>35</xdr:row>
      <xdr:rowOff>15240</xdr:rowOff>
    </xdr:from>
    <xdr:to>
      <xdr:col>22</xdr:col>
      <xdr:colOff>457200</xdr:colOff>
      <xdr:row>36</xdr:row>
      <xdr:rowOff>22860</xdr:rowOff>
    </xdr:to>
    <xdr:sp macro="" textlink="">
      <xdr:nvSpPr>
        <xdr:cNvPr id="60" name="TextBox 59">
          <a:extLst>
            <a:ext uri="{FF2B5EF4-FFF2-40B4-BE49-F238E27FC236}">
              <a16:creationId xmlns:a16="http://schemas.microsoft.com/office/drawing/2014/main" id="{532D33CA-F84B-482C-822A-50EF572333D3}"/>
            </a:ext>
          </a:extLst>
        </xdr:cNvPr>
        <xdr:cNvSpPr txBox="1"/>
      </xdr:nvSpPr>
      <xdr:spPr>
        <a:xfrm>
          <a:off x="13205460" y="6416040"/>
          <a:ext cx="66294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i="0" baseline="0">
              <a:solidFill>
                <a:schemeClr val="accent2">
                  <a:lumMod val="50000"/>
                </a:schemeClr>
              </a:solidFill>
              <a:latin typeface="Georgia" panose="02040502050405020303" pitchFamily="18" charset="0"/>
            </a:rPr>
            <a:t>David Ojo</a:t>
          </a:r>
          <a:endParaRPr lang="en-US" sz="700" b="0" i="0">
            <a:solidFill>
              <a:schemeClr val="accent2">
                <a:lumMod val="50000"/>
              </a:schemeClr>
            </a:solidFill>
            <a:latin typeface="Georgia" panose="02040502050405020303" pitchFamily="18" charset="0"/>
          </a:endParaRPr>
        </a:p>
      </xdr:txBody>
    </xdr:sp>
    <xdr:clientData/>
  </xdr:twoCellAnchor>
  <xdr:twoCellAnchor>
    <xdr:from>
      <xdr:col>0</xdr:col>
      <xdr:colOff>251460</xdr:colOff>
      <xdr:row>11</xdr:row>
      <xdr:rowOff>106680</xdr:rowOff>
    </xdr:from>
    <xdr:to>
      <xdr:col>2</xdr:col>
      <xdr:colOff>99060</xdr:colOff>
      <xdr:row>12</xdr:row>
      <xdr:rowOff>129540</xdr:rowOff>
    </xdr:to>
    <xdr:sp macro="" textlink="">
      <xdr:nvSpPr>
        <xdr:cNvPr id="63" name="TextBox 62">
          <a:extLst>
            <a:ext uri="{FF2B5EF4-FFF2-40B4-BE49-F238E27FC236}">
              <a16:creationId xmlns:a16="http://schemas.microsoft.com/office/drawing/2014/main" id="{9B9903E7-CC2E-4DB8-BD5F-D5305E463427}"/>
            </a:ext>
          </a:extLst>
        </xdr:cNvPr>
        <xdr:cNvSpPr txBox="1"/>
      </xdr:nvSpPr>
      <xdr:spPr>
        <a:xfrm>
          <a:off x="251460" y="2118360"/>
          <a:ext cx="10668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Database</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236220</xdr:colOff>
      <xdr:row>16</xdr:row>
      <xdr:rowOff>68580</xdr:rowOff>
    </xdr:from>
    <xdr:to>
      <xdr:col>2</xdr:col>
      <xdr:colOff>167640</xdr:colOff>
      <xdr:row>17</xdr:row>
      <xdr:rowOff>53340</xdr:rowOff>
    </xdr:to>
    <xdr:sp macro="" textlink="">
      <xdr:nvSpPr>
        <xdr:cNvPr id="64" name="TextBox 63">
          <a:extLst>
            <a:ext uri="{FF2B5EF4-FFF2-40B4-BE49-F238E27FC236}">
              <a16:creationId xmlns:a16="http://schemas.microsoft.com/office/drawing/2014/main" id="{108544BE-9D52-4F60-8614-1BE33DE254B5}"/>
            </a:ext>
          </a:extLst>
        </xdr:cNvPr>
        <xdr:cNvSpPr txBox="1"/>
      </xdr:nvSpPr>
      <xdr:spPr>
        <a:xfrm>
          <a:off x="236220" y="2994660"/>
          <a:ext cx="1150620" cy="167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Pre-Analysis</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274320</xdr:colOff>
      <xdr:row>20</xdr:row>
      <xdr:rowOff>106680</xdr:rowOff>
    </xdr:from>
    <xdr:to>
      <xdr:col>2</xdr:col>
      <xdr:colOff>129540</xdr:colOff>
      <xdr:row>21</xdr:row>
      <xdr:rowOff>83820</xdr:rowOff>
    </xdr:to>
    <xdr:sp macro="" textlink="">
      <xdr:nvSpPr>
        <xdr:cNvPr id="65" name="TextBox 64">
          <a:extLst>
            <a:ext uri="{FF2B5EF4-FFF2-40B4-BE49-F238E27FC236}">
              <a16:creationId xmlns:a16="http://schemas.microsoft.com/office/drawing/2014/main" id="{8DF05AD7-B23C-4EC3-AC0F-8D5A65539357}"/>
            </a:ext>
          </a:extLst>
        </xdr:cNvPr>
        <xdr:cNvSpPr txBox="1"/>
      </xdr:nvSpPr>
      <xdr:spPr>
        <a:xfrm>
          <a:off x="274320" y="3764280"/>
          <a:ext cx="107442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In-Analysis</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266700</xdr:colOff>
      <xdr:row>29</xdr:row>
      <xdr:rowOff>91440</xdr:rowOff>
    </xdr:from>
    <xdr:to>
      <xdr:col>2</xdr:col>
      <xdr:colOff>121920</xdr:colOff>
      <xdr:row>30</xdr:row>
      <xdr:rowOff>68580</xdr:rowOff>
    </xdr:to>
    <xdr:sp macro="" textlink="">
      <xdr:nvSpPr>
        <xdr:cNvPr id="66" name="TextBox 65">
          <a:extLst>
            <a:ext uri="{FF2B5EF4-FFF2-40B4-BE49-F238E27FC236}">
              <a16:creationId xmlns:a16="http://schemas.microsoft.com/office/drawing/2014/main" id="{C223471C-D52A-478E-9CA3-D7D84052C3C6}"/>
            </a:ext>
          </a:extLst>
        </xdr:cNvPr>
        <xdr:cNvSpPr txBox="1"/>
      </xdr:nvSpPr>
      <xdr:spPr>
        <a:xfrm>
          <a:off x="266700" y="5394960"/>
          <a:ext cx="107442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Observation</a:t>
          </a:r>
          <a:endParaRPr lang="en-US" sz="800" b="1" i="0">
            <a:solidFill>
              <a:schemeClr val="accent2">
                <a:lumMod val="50000"/>
              </a:schemeClr>
            </a:solidFill>
            <a:latin typeface="Georgia" panose="02040502050405020303" pitchFamily="18" charset="0"/>
          </a:endParaRPr>
        </a:p>
      </xdr:txBody>
    </xdr:sp>
    <xdr:clientData/>
  </xdr:twoCellAnchor>
  <xdr:twoCellAnchor>
    <xdr:from>
      <xdr:col>0</xdr:col>
      <xdr:colOff>251460</xdr:colOff>
      <xdr:row>24</xdr:row>
      <xdr:rowOff>160020</xdr:rowOff>
    </xdr:from>
    <xdr:to>
      <xdr:col>2</xdr:col>
      <xdr:colOff>106680</xdr:colOff>
      <xdr:row>25</xdr:row>
      <xdr:rowOff>137160</xdr:rowOff>
    </xdr:to>
    <xdr:sp macro="" textlink="">
      <xdr:nvSpPr>
        <xdr:cNvPr id="67" name="TextBox 66">
          <a:extLst>
            <a:ext uri="{FF2B5EF4-FFF2-40B4-BE49-F238E27FC236}">
              <a16:creationId xmlns:a16="http://schemas.microsoft.com/office/drawing/2014/main" id="{C5634172-131F-413E-A8BB-F79EDA19FF56}"/>
            </a:ext>
          </a:extLst>
        </xdr:cNvPr>
        <xdr:cNvSpPr txBox="1"/>
      </xdr:nvSpPr>
      <xdr:spPr>
        <a:xfrm>
          <a:off x="251460" y="4549140"/>
          <a:ext cx="107442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Overview</a:t>
          </a:r>
          <a:endParaRPr lang="en-US" sz="800" b="1" i="0">
            <a:solidFill>
              <a:schemeClr val="accent2">
                <a:lumMod val="50000"/>
              </a:schemeClr>
            </a:solidFill>
            <a:latin typeface="Georgia" panose="02040502050405020303" pitchFamily="18" charset="0"/>
          </a:endParaRPr>
        </a:p>
      </xdr:txBody>
    </xdr:sp>
    <xdr:clientData/>
  </xdr:twoCellAnchor>
  <xdr:twoCellAnchor editAs="oneCell">
    <xdr:from>
      <xdr:col>21</xdr:col>
      <xdr:colOff>395861</xdr:colOff>
      <xdr:row>1</xdr:row>
      <xdr:rowOff>144780</xdr:rowOff>
    </xdr:from>
    <xdr:to>
      <xdr:col>22</xdr:col>
      <xdr:colOff>354008</xdr:colOff>
      <xdr:row>4</xdr:row>
      <xdr:rowOff>144780</xdr:rowOff>
    </xdr:to>
    <xdr:pic>
      <xdr:nvPicPr>
        <xdr:cNvPr id="10" name="Picture 9">
          <a:extLst>
            <a:ext uri="{FF2B5EF4-FFF2-40B4-BE49-F238E27FC236}">
              <a16:creationId xmlns:a16="http://schemas.microsoft.com/office/drawing/2014/main" id="{7A781C89-0BF7-4839-A19A-0521BC681444}"/>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3197461" y="327660"/>
          <a:ext cx="567747" cy="548640"/>
        </a:xfrm>
        <a:prstGeom prst="rect">
          <a:avLst/>
        </a:prstGeom>
      </xdr:spPr>
    </xdr:pic>
    <xdr:clientData/>
  </xdr:twoCellAnchor>
  <xdr:twoCellAnchor editAs="oneCell">
    <xdr:from>
      <xdr:col>20</xdr:col>
      <xdr:colOff>449581</xdr:colOff>
      <xdr:row>1</xdr:row>
      <xdr:rowOff>146142</xdr:rowOff>
    </xdr:from>
    <xdr:to>
      <xdr:col>21</xdr:col>
      <xdr:colOff>434340</xdr:colOff>
      <xdr:row>4</xdr:row>
      <xdr:rowOff>137160</xdr:rowOff>
    </xdr:to>
    <xdr:pic>
      <xdr:nvPicPr>
        <xdr:cNvPr id="12" name="Picture 11">
          <a:extLst>
            <a:ext uri="{FF2B5EF4-FFF2-40B4-BE49-F238E27FC236}">
              <a16:creationId xmlns:a16="http://schemas.microsoft.com/office/drawing/2014/main" id="{8DE8AB82-EF67-431F-A49C-F146AD27F7C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2641581" y="329022"/>
          <a:ext cx="594359" cy="539658"/>
        </a:xfrm>
        <a:prstGeom prst="rect">
          <a:avLst/>
        </a:prstGeom>
      </xdr:spPr>
    </xdr:pic>
    <xdr:clientData/>
  </xdr:twoCellAnchor>
  <xdr:twoCellAnchor editAs="oneCell">
    <xdr:from>
      <xdr:col>20</xdr:col>
      <xdr:colOff>0</xdr:colOff>
      <xdr:row>2</xdr:row>
      <xdr:rowOff>13603</xdr:rowOff>
    </xdr:from>
    <xdr:to>
      <xdr:col>20</xdr:col>
      <xdr:colOff>435697</xdr:colOff>
      <xdr:row>4</xdr:row>
      <xdr:rowOff>91441</xdr:rowOff>
    </xdr:to>
    <xdr:pic>
      <xdr:nvPicPr>
        <xdr:cNvPr id="18" name="Picture 17">
          <a:extLst>
            <a:ext uri="{FF2B5EF4-FFF2-40B4-BE49-F238E27FC236}">
              <a16:creationId xmlns:a16="http://schemas.microsoft.com/office/drawing/2014/main" id="{8BA68895-3B51-471E-8F2E-F99F68B8DBE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2192000" y="379363"/>
          <a:ext cx="435697" cy="4435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137160</xdr:colOff>
      <xdr:row>0</xdr:row>
      <xdr:rowOff>76200</xdr:rowOff>
    </xdr:from>
    <xdr:to>
      <xdr:col>11</xdr:col>
      <xdr:colOff>548640</xdr:colOff>
      <xdr:row>33</xdr:row>
      <xdr:rowOff>60960</xdr:rowOff>
    </xdr:to>
    <xdr:sp macro="" textlink="">
      <xdr:nvSpPr>
        <xdr:cNvPr id="2" name="Rectangle: Rounded Corners 1">
          <a:extLst>
            <a:ext uri="{FF2B5EF4-FFF2-40B4-BE49-F238E27FC236}">
              <a16:creationId xmlns:a16="http://schemas.microsoft.com/office/drawing/2014/main" id="{463C68C5-D5C5-42BC-AEB5-8B13B7228A0C}"/>
            </a:ext>
          </a:extLst>
        </xdr:cNvPr>
        <xdr:cNvSpPr/>
      </xdr:nvSpPr>
      <xdr:spPr>
        <a:xfrm>
          <a:off x="1356360" y="76200"/>
          <a:ext cx="5897880" cy="6019800"/>
        </a:xfrm>
        <a:prstGeom prst="roundRect">
          <a:avLst>
            <a:gd name="adj" fmla="val 5149"/>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OBSERVATION</a:t>
          </a:r>
        </a:p>
        <a:p>
          <a:pPr lvl="0"/>
          <a:r>
            <a:rPr kumimoji="0" lang="en-US" sz="11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1. </a:t>
          </a:r>
          <a:r>
            <a:rPr lang="en-US" sz="1100">
              <a:solidFill>
                <a:schemeClr val="lt1"/>
              </a:solidFill>
              <a:effectLst/>
              <a:latin typeface="Arial" panose="020B0604020202020204" pitchFamily="34" charset="0"/>
              <a:ea typeface="+mn-ea"/>
              <a:cs typeface="Arial" panose="020B0604020202020204" pitchFamily="34" charset="0"/>
            </a:rPr>
            <a:t>The company’s turnover rate (13%) is above the industry benchmark of 8–10% for large corporations/tech.</a:t>
          </a:r>
        </a:p>
        <a:p>
          <a:r>
            <a:rPr lang="en-US" sz="1100">
              <a:solidFill>
                <a:schemeClr val="lt1"/>
              </a:solidFill>
              <a:effectLst/>
              <a:latin typeface="Arial" panose="020B0604020202020204" pitchFamily="34" charset="0"/>
              <a:ea typeface="+mn-ea"/>
              <a:cs typeface="Arial" panose="020B0604020202020204" pitchFamily="34" charset="0"/>
            </a:rPr>
            <a:t> </a:t>
          </a:r>
        </a:p>
        <a:p>
          <a:r>
            <a:rPr lang="en-US" sz="1100">
              <a:solidFill>
                <a:schemeClr val="lt1"/>
              </a:solidFill>
              <a:effectLst/>
              <a:latin typeface="Arial" panose="020B0604020202020204" pitchFamily="34" charset="0"/>
              <a:ea typeface="+mn-ea"/>
              <a:cs typeface="Arial" panose="020B0604020202020204" pitchFamily="34" charset="0"/>
            </a:rPr>
            <a:t>2.</a:t>
          </a:r>
          <a:r>
            <a:rPr lang="en-US" sz="1100" baseline="0">
              <a:solidFill>
                <a:schemeClr val="lt1"/>
              </a:solidFill>
              <a:effectLst/>
              <a:latin typeface="Arial" panose="020B0604020202020204" pitchFamily="34" charset="0"/>
              <a:ea typeface="+mn-ea"/>
              <a:cs typeface="Arial" panose="020B0604020202020204" pitchFamily="34" charset="0"/>
            </a:rPr>
            <a:t> </a:t>
          </a:r>
          <a:r>
            <a:rPr lang="en-US" sz="1100">
              <a:solidFill>
                <a:schemeClr val="lt1"/>
              </a:solidFill>
              <a:effectLst/>
              <a:latin typeface="Arial" panose="020B0604020202020204" pitchFamily="34" charset="0"/>
              <a:ea typeface="+mn-ea"/>
              <a:cs typeface="Arial" panose="020B0604020202020204" pitchFamily="34" charset="0"/>
            </a:rPr>
            <a:t>Overall average tenure is 2.37 years, which falls below the 3–5 years industry benchmark for sustainable workforce stability.</a:t>
          </a:r>
        </a:p>
        <a:p>
          <a:pPr lvl="0"/>
          <a:endParaRPr lang="en-US" sz="1100">
            <a:solidFill>
              <a:schemeClr val="lt1"/>
            </a:solidFill>
            <a:effectLst/>
            <a:latin typeface="Arial" panose="020B0604020202020204" pitchFamily="34" charset="0"/>
            <a:ea typeface="+mn-ea"/>
            <a:cs typeface="Arial" panose="020B0604020202020204" pitchFamily="34" charset="0"/>
          </a:endParaRPr>
        </a:p>
        <a:p>
          <a:pPr lvl="0"/>
          <a:r>
            <a:rPr lang="en-US" sz="1100">
              <a:solidFill>
                <a:schemeClr val="lt1"/>
              </a:solidFill>
              <a:effectLst/>
              <a:latin typeface="Arial" panose="020B0604020202020204" pitchFamily="34" charset="0"/>
              <a:ea typeface="+mn-ea"/>
              <a:cs typeface="Arial" panose="020B0604020202020204" pitchFamily="34" charset="0"/>
            </a:rPr>
            <a:t>3. Engineering (2.86 years) and Sales (2.60 years) are within industry averages, while Accounting (1.50 years) and Marketing (1.55 years) are well below.</a:t>
          </a:r>
        </a:p>
        <a:p>
          <a:pPr lvl="0"/>
          <a:endParaRPr lang="en-US" sz="1100">
            <a:solidFill>
              <a:schemeClr val="lt1"/>
            </a:solidFill>
            <a:effectLst/>
            <a:latin typeface="Arial" panose="020B0604020202020204" pitchFamily="34" charset="0"/>
            <a:ea typeface="+mn-ea"/>
            <a:cs typeface="Arial" panose="020B0604020202020204" pitchFamily="34" charset="0"/>
          </a:endParaRPr>
        </a:p>
        <a:p>
          <a:pPr lvl="0"/>
          <a:r>
            <a:rPr lang="en-US" sz="1100">
              <a:solidFill>
                <a:schemeClr val="lt1"/>
              </a:solidFill>
              <a:effectLst/>
              <a:latin typeface="Arial" panose="020B0604020202020204" pitchFamily="34" charset="0"/>
              <a:ea typeface="+mn-ea"/>
              <a:cs typeface="Arial" panose="020B0604020202020204" pitchFamily="34" charset="0"/>
            </a:rPr>
            <a:t>4. Male 49.87% and Female 50.13% of the total employee population is a representation that is in line with global gender diversity benchmarks (≈0/50), which is commendable.</a:t>
          </a:r>
        </a:p>
        <a:p>
          <a:r>
            <a:rPr lang="en-US" sz="1100">
              <a:solidFill>
                <a:schemeClr val="lt1"/>
              </a:solidFill>
              <a:effectLst/>
              <a:latin typeface="Arial" panose="020B0604020202020204" pitchFamily="34" charset="0"/>
              <a:ea typeface="+mn-ea"/>
              <a:cs typeface="Arial" panose="020B0604020202020204" pitchFamily="34" charset="0"/>
            </a:rPr>
            <a:t> </a:t>
          </a:r>
        </a:p>
        <a:p>
          <a:pPr lvl="0"/>
          <a:r>
            <a:rPr lang="en-US" sz="1100">
              <a:solidFill>
                <a:schemeClr val="lt1"/>
              </a:solidFill>
              <a:effectLst/>
              <a:latin typeface="Arial" panose="020B0604020202020204" pitchFamily="34" charset="0"/>
              <a:ea typeface="+mn-ea"/>
              <a:cs typeface="Arial" panose="020B0604020202020204" pitchFamily="34" charset="0"/>
            </a:rPr>
            <a:t>5. The largest age group is 36–40 (196 employees), followed by 41–45 (158 employees). Younger groups (26–30, 51–60) are underrepresented creating a looming succession risk if pipeline hiring isn’t addressed as Industry trend favors a balanced age pyramid for succession.</a:t>
          </a:r>
        </a:p>
        <a:p>
          <a:r>
            <a:rPr lang="en-US" sz="1100">
              <a:solidFill>
                <a:schemeClr val="lt1"/>
              </a:solidFill>
              <a:effectLst/>
              <a:latin typeface="Arial" panose="020B0604020202020204" pitchFamily="34" charset="0"/>
              <a:ea typeface="+mn-ea"/>
              <a:cs typeface="Arial" panose="020B0604020202020204" pitchFamily="34" charset="0"/>
            </a:rPr>
            <a:t> </a:t>
          </a:r>
        </a:p>
        <a:p>
          <a:pPr lvl="0"/>
          <a:r>
            <a:rPr lang="en-US" sz="1100">
              <a:solidFill>
                <a:schemeClr val="lt1"/>
              </a:solidFill>
              <a:effectLst/>
              <a:latin typeface="Arial" panose="020B0604020202020204" pitchFamily="34" charset="0"/>
              <a:ea typeface="+mn-ea"/>
              <a:cs typeface="Arial" panose="020B0604020202020204" pitchFamily="34" charset="0"/>
            </a:rPr>
            <a:t>6. Engineering receives 55.34% of bonuses, while Sales 5.57% and Marketing 6.04% receive disproportionately less as best practice emphasizes equity linked to performance, not department size alone.</a:t>
          </a:r>
        </a:p>
        <a:p>
          <a:r>
            <a:rPr lang="en-US" sz="1100">
              <a:solidFill>
                <a:schemeClr val="lt1"/>
              </a:solidFill>
              <a:effectLst/>
              <a:latin typeface="Arial" panose="020B0604020202020204" pitchFamily="34" charset="0"/>
              <a:ea typeface="+mn-ea"/>
              <a:cs typeface="Arial" panose="020B0604020202020204" pitchFamily="34" charset="0"/>
            </a:rPr>
            <a:t> </a:t>
          </a:r>
        </a:p>
        <a:p>
          <a:pPr lvl="0"/>
          <a:r>
            <a:rPr lang="en-US" sz="1100">
              <a:solidFill>
                <a:schemeClr val="lt1"/>
              </a:solidFill>
              <a:effectLst/>
              <a:latin typeface="Arial" panose="020B0604020202020204" pitchFamily="34" charset="0"/>
              <a:ea typeface="+mn-ea"/>
              <a:cs typeface="Arial" panose="020B0604020202020204" pitchFamily="34" charset="0"/>
            </a:rPr>
            <a:t>7. Exit trends peaked significantly in the first quarter of 2021 with 27 exits and in the first quarter of 2023 Q1 wit28 exits, despite active hiring surges.</a:t>
          </a:r>
        </a:p>
        <a:p>
          <a:r>
            <a:rPr lang="en-US" sz="1100">
              <a:solidFill>
                <a:schemeClr val="lt1"/>
              </a:solidFill>
              <a:effectLst/>
              <a:latin typeface="Arial" panose="020B0604020202020204" pitchFamily="34" charset="0"/>
              <a:ea typeface="+mn-ea"/>
              <a:cs typeface="Arial" panose="020B0604020202020204" pitchFamily="34" charset="0"/>
            </a:rPr>
            <a:t> </a:t>
          </a:r>
        </a:p>
        <a:p>
          <a:pPr lvl="0"/>
          <a:r>
            <a:rPr lang="en-US" sz="1100">
              <a:solidFill>
                <a:schemeClr val="lt1"/>
              </a:solidFill>
              <a:effectLst/>
              <a:latin typeface="Arial" panose="020B0604020202020204" pitchFamily="34" charset="0"/>
              <a:ea typeface="+mn-ea"/>
              <a:cs typeface="Arial" panose="020B0604020202020204" pitchFamily="34" charset="0"/>
            </a:rPr>
            <a:t>8. Engineering dominates both active (56%) and inactive (55%) headcount showing the company is heavily reliant on one function while absorbing the highest attrition losses.</a:t>
          </a:r>
        </a:p>
        <a:p>
          <a:pPr lvl="0"/>
          <a:r>
            <a:rPr lang="en-US" sz="1100">
              <a:solidFill>
                <a:schemeClr val="lt1"/>
              </a:solidFill>
              <a:effectLst/>
              <a:latin typeface="Arial" panose="020B0604020202020204" pitchFamily="34" charset="0"/>
              <a:ea typeface="+mn-ea"/>
              <a:cs typeface="Arial" panose="020B0604020202020204" pitchFamily="34" charset="0"/>
            </a:rPr>
            <a:t> </a:t>
          </a:r>
        </a:p>
      </xdr:txBody>
    </xdr:sp>
    <xdr:clientData/>
  </xdr:twoCellAnchor>
  <xdr:twoCellAnchor>
    <xdr:from>
      <xdr:col>12</xdr:col>
      <xdr:colOff>45720</xdr:colOff>
      <xdr:row>0</xdr:row>
      <xdr:rowOff>91440</xdr:rowOff>
    </xdr:from>
    <xdr:to>
      <xdr:col>22</xdr:col>
      <xdr:colOff>182880</xdr:colOff>
      <xdr:row>33</xdr:row>
      <xdr:rowOff>91440</xdr:rowOff>
    </xdr:to>
    <xdr:sp macro="" textlink="">
      <xdr:nvSpPr>
        <xdr:cNvPr id="4" name="Rectangle: Rounded Corners 3">
          <a:extLst>
            <a:ext uri="{FF2B5EF4-FFF2-40B4-BE49-F238E27FC236}">
              <a16:creationId xmlns:a16="http://schemas.microsoft.com/office/drawing/2014/main" id="{6A2A36D3-8265-4DDF-804E-EBC9DD496109}"/>
            </a:ext>
          </a:extLst>
        </xdr:cNvPr>
        <xdr:cNvSpPr/>
      </xdr:nvSpPr>
      <xdr:spPr>
        <a:xfrm>
          <a:off x="7360920" y="91440"/>
          <a:ext cx="6233160" cy="6035040"/>
        </a:xfrm>
        <a:prstGeom prst="roundRect">
          <a:avLst>
            <a:gd name="adj" fmla="val 5149"/>
          </a:avLst>
        </a:prstGeom>
        <a:solidFill>
          <a:sysClr val="window" lastClr="FFFFFF"/>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RECOMMENDATION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1. Implement retention strategies such as structured onboarding, career development programs, and employee engagement surveys to reduce voluntary exits. HR should target lowering turnover closer to ≤ 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2. Create structured career progression, skill-building pathways, and internal mobility programs to double tenure over 3–5 years, improving institutional knowledge retention.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3. Conduct pulse surveys in low-tenure departments to diagnose dissatisfaction and Introduce targeted retention measures as industry standards expect at least 2.5+ years tenure across all departments.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4. Sustain gender equity by strengthening policies on leadership diversity, pay equity audits, and bias-free recruitment. Also track leadership representation to align with the 30%+ women-in-leadership benchmark.</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5. Ensure 20–30% of hires are early-career talent to maintain succession flow in building a structured graduate and early-career hiring pipelines while supporting mid-career employees with reskilling.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6. Review and restructure the performance-based incentive system to ensure fair distribution relative to contribution and introduce transparent KPIs across departments to align rewards with measurable impact.</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7. Conduct exit interviews to identify root causes and align onboarding/engagement initiatives to improve retention during critical business cycles.</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chemeClr val="accent2">
                  <a:lumMod val="50000"/>
                </a:schemeClr>
              </a:solidFill>
              <a:effectLst/>
              <a:uLnTx/>
              <a:uFillTx/>
              <a:latin typeface="Arial" panose="020B0604020202020204" pitchFamily="34" charset="0"/>
              <a:ea typeface="+mn-ea"/>
              <a:cs typeface="Arial" panose="020B0604020202020204" pitchFamily="34" charset="0"/>
            </a:rPr>
            <a:t>8. Reduce concentration risk by diversifying workforce while building Engineering retention levers and a succession pipeline to ensure business continuity.</a:t>
          </a:r>
        </a:p>
      </xdr:txBody>
    </xdr:sp>
    <xdr:clientData/>
  </xdr:twoCellAnchor>
  <xdr:twoCellAnchor>
    <xdr:from>
      <xdr:col>0</xdr:col>
      <xdr:colOff>0</xdr:colOff>
      <xdr:row>0</xdr:row>
      <xdr:rowOff>0</xdr:rowOff>
    </xdr:from>
    <xdr:to>
      <xdr:col>1</xdr:col>
      <xdr:colOff>541020</xdr:colOff>
      <xdr:row>32</xdr:row>
      <xdr:rowOff>106680</xdr:rowOff>
    </xdr:to>
    <xdr:grpSp>
      <xdr:nvGrpSpPr>
        <xdr:cNvPr id="10" name="Group 9">
          <a:extLst>
            <a:ext uri="{FF2B5EF4-FFF2-40B4-BE49-F238E27FC236}">
              <a16:creationId xmlns:a16="http://schemas.microsoft.com/office/drawing/2014/main" id="{ACD42D92-635E-49A3-A26C-F0FC516371EE}"/>
            </a:ext>
          </a:extLst>
        </xdr:cNvPr>
        <xdr:cNvGrpSpPr/>
      </xdr:nvGrpSpPr>
      <xdr:grpSpPr>
        <a:xfrm>
          <a:off x="0" y="0"/>
          <a:ext cx="1150620" cy="5958840"/>
          <a:chOff x="0" y="838200"/>
          <a:chExt cx="1150620" cy="5166360"/>
        </a:xfrm>
      </xdr:grpSpPr>
      <xdr:sp macro="" textlink="">
        <xdr:nvSpPr>
          <xdr:cNvPr id="11" name="Rectangle: Rounded Corners 10">
            <a:extLst>
              <a:ext uri="{FF2B5EF4-FFF2-40B4-BE49-F238E27FC236}">
                <a16:creationId xmlns:a16="http://schemas.microsoft.com/office/drawing/2014/main" id="{B44291A6-B7B5-4996-B5F9-F87CA1DC7C76}"/>
              </a:ext>
            </a:extLst>
          </xdr:cNvPr>
          <xdr:cNvSpPr/>
        </xdr:nvSpPr>
        <xdr:spPr>
          <a:xfrm>
            <a:off x="53340" y="838200"/>
            <a:ext cx="1059180" cy="5166360"/>
          </a:xfrm>
          <a:prstGeom prst="roundRect">
            <a:avLst>
              <a:gd name="adj" fmla="val 15172"/>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effectLst/>
            </a:endParaRPr>
          </a:p>
        </xdr:txBody>
      </xdr:sp>
      <xdr:pic>
        <xdr:nvPicPr>
          <xdr:cNvPr id="12" name="Picture 11">
            <a:hlinkClick xmlns:r="http://schemas.openxmlformats.org/officeDocument/2006/relationships" r:id="rId1"/>
            <a:extLst>
              <a:ext uri="{FF2B5EF4-FFF2-40B4-BE49-F238E27FC236}">
                <a16:creationId xmlns:a16="http://schemas.microsoft.com/office/drawing/2014/main" id="{4246F6E8-3CD4-47C5-8CB1-FFA74D1F02F3}"/>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21922" y="4735581"/>
            <a:ext cx="767626" cy="727959"/>
          </a:xfrm>
          <a:prstGeom prst="rect">
            <a:avLst/>
          </a:prstGeom>
        </xdr:spPr>
      </xdr:pic>
      <xdr:pic>
        <xdr:nvPicPr>
          <xdr:cNvPr id="13" name="Picture 12">
            <a:hlinkClick xmlns:r="http://schemas.openxmlformats.org/officeDocument/2006/relationships" r:id="rId3"/>
            <a:extLst>
              <a:ext uri="{FF2B5EF4-FFF2-40B4-BE49-F238E27FC236}">
                <a16:creationId xmlns:a16="http://schemas.microsoft.com/office/drawing/2014/main" id="{09C1C5DF-2CD5-4172-962B-35B85D3CE1DE}"/>
              </a:ext>
            </a:extLst>
          </xdr:cNvPr>
          <xdr:cNvPicPr>
            <a:picLocks noChangeAspect="1"/>
          </xdr:cNvPicPr>
        </xdr:nvPicPr>
        <xdr:blipFill>
          <a:blip xmlns:r="http://schemas.openxmlformats.org/officeDocument/2006/relationships" r:embed="rId4"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68736" y="1074420"/>
            <a:ext cx="724480" cy="807348"/>
          </a:xfrm>
          <a:prstGeom prst="rect">
            <a:avLst/>
          </a:prstGeom>
        </xdr:spPr>
      </xdr:pic>
      <xdr:pic>
        <xdr:nvPicPr>
          <xdr:cNvPr id="14" name="Picture 13">
            <a:hlinkClick xmlns:r="http://schemas.openxmlformats.org/officeDocument/2006/relationships" r:id="rId5"/>
            <a:extLst>
              <a:ext uri="{FF2B5EF4-FFF2-40B4-BE49-F238E27FC236}">
                <a16:creationId xmlns:a16="http://schemas.microsoft.com/office/drawing/2014/main" id="{E3BCD30D-E008-4775-9763-D2C120723358}"/>
              </a:ext>
            </a:extLst>
          </xdr:cNvPr>
          <xdr:cNvPicPr>
            <a:picLocks noChangeAspect="1"/>
          </xdr:cNvPicPr>
        </xdr:nvPicPr>
        <xdr:blipFill>
          <a:blip xmlns:r="http://schemas.openxmlformats.org/officeDocument/2006/relationships" r:embed="rId6"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80079" y="2960221"/>
            <a:ext cx="719983" cy="807348"/>
          </a:xfrm>
          <a:prstGeom prst="rect">
            <a:avLst/>
          </a:prstGeom>
        </xdr:spPr>
      </xdr:pic>
      <xdr:pic>
        <xdr:nvPicPr>
          <xdr:cNvPr id="15" name="Picture 14">
            <a:hlinkClick xmlns:r="http://schemas.openxmlformats.org/officeDocument/2006/relationships" r:id="rId7"/>
            <a:extLst>
              <a:ext uri="{FF2B5EF4-FFF2-40B4-BE49-F238E27FC236}">
                <a16:creationId xmlns:a16="http://schemas.microsoft.com/office/drawing/2014/main" id="{4BB94A25-12EF-4889-8481-2C4B892B892E}"/>
              </a:ext>
            </a:extLst>
          </xdr:cNvPr>
          <xdr:cNvPicPr>
            <a:picLocks noChangeAspect="1"/>
          </xdr:cNvPicPr>
        </xdr:nvPicPr>
        <xdr:blipFill>
          <a:blip xmlns:r="http://schemas.openxmlformats.org/officeDocument/2006/relationships" r:embed="rId8"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37975" y="2133263"/>
            <a:ext cx="791666" cy="713307"/>
          </a:xfrm>
          <a:prstGeom prst="rect">
            <a:avLst/>
          </a:prstGeom>
        </xdr:spPr>
      </xdr:pic>
      <xdr:sp macro="" textlink="">
        <xdr:nvSpPr>
          <xdr:cNvPr id="18" name="TextBox 17">
            <a:extLst>
              <a:ext uri="{FF2B5EF4-FFF2-40B4-BE49-F238E27FC236}">
                <a16:creationId xmlns:a16="http://schemas.microsoft.com/office/drawing/2014/main" id="{C47D300A-742C-4E8A-8471-3C49C8CE6D1A}"/>
              </a:ext>
            </a:extLst>
          </xdr:cNvPr>
          <xdr:cNvSpPr txBox="1"/>
        </xdr:nvSpPr>
        <xdr:spPr>
          <a:xfrm>
            <a:off x="0" y="2832231"/>
            <a:ext cx="1150620" cy="185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Pre-Analysis</a:t>
            </a:r>
            <a:endParaRPr lang="en-US" sz="800" b="1" i="0">
              <a:solidFill>
                <a:schemeClr val="accent2">
                  <a:lumMod val="50000"/>
                </a:schemeClr>
              </a:solidFill>
              <a:latin typeface="Georgia" panose="02040502050405020303" pitchFamily="18" charset="0"/>
            </a:endParaRPr>
          </a:p>
        </xdr:txBody>
      </xdr:sp>
      <xdr:sp macro="" textlink="">
        <xdr:nvSpPr>
          <xdr:cNvPr id="19" name="TextBox 18">
            <a:extLst>
              <a:ext uri="{FF2B5EF4-FFF2-40B4-BE49-F238E27FC236}">
                <a16:creationId xmlns:a16="http://schemas.microsoft.com/office/drawing/2014/main" id="{D53717CB-0D40-4EC3-B7BF-8B912CCD10C2}"/>
              </a:ext>
            </a:extLst>
          </xdr:cNvPr>
          <xdr:cNvSpPr txBox="1"/>
        </xdr:nvSpPr>
        <xdr:spPr>
          <a:xfrm>
            <a:off x="38100" y="3685784"/>
            <a:ext cx="1074420" cy="177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In-Analysis</a:t>
            </a:r>
            <a:endParaRPr lang="en-US" sz="800" b="1" i="0">
              <a:solidFill>
                <a:schemeClr val="accent2">
                  <a:lumMod val="50000"/>
                </a:schemeClr>
              </a:solidFill>
              <a:latin typeface="Georgia" panose="02040502050405020303" pitchFamily="18" charset="0"/>
            </a:endParaRPr>
          </a:p>
        </xdr:txBody>
      </xdr:sp>
      <xdr:sp macro="" textlink="">
        <xdr:nvSpPr>
          <xdr:cNvPr id="20" name="TextBox 19">
            <a:extLst>
              <a:ext uri="{FF2B5EF4-FFF2-40B4-BE49-F238E27FC236}">
                <a16:creationId xmlns:a16="http://schemas.microsoft.com/office/drawing/2014/main" id="{D927B063-E9AB-409A-BF6D-0D1DB9C5080C}"/>
              </a:ext>
            </a:extLst>
          </xdr:cNvPr>
          <xdr:cNvSpPr txBox="1"/>
        </xdr:nvSpPr>
        <xdr:spPr>
          <a:xfrm>
            <a:off x="15240" y="4556239"/>
            <a:ext cx="1074420" cy="177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Overview</a:t>
            </a:r>
            <a:endParaRPr lang="en-US" sz="800" b="1" i="0">
              <a:solidFill>
                <a:schemeClr val="accent2">
                  <a:lumMod val="50000"/>
                </a:schemeClr>
              </a:solidFill>
              <a:latin typeface="Georgia" panose="02040502050405020303" pitchFamily="18" charset="0"/>
            </a:endParaRPr>
          </a:p>
        </xdr:txBody>
      </xdr:sp>
      <xdr:sp macro="" textlink="">
        <xdr:nvSpPr>
          <xdr:cNvPr id="21" name="TextBox 20">
            <a:extLst>
              <a:ext uri="{FF2B5EF4-FFF2-40B4-BE49-F238E27FC236}">
                <a16:creationId xmlns:a16="http://schemas.microsoft.com/office/drawing/2014/main" id="{0FAD23EE-FA23-4EAA-B41D-C27707A52B11}"/>
              </a:ext>
            </a:extLst>
          </xdr:cNvPr>
          <xdr:cNvSpPr txBox="1"/>
        </xdr:nvSpPr>
        <xdr:spPr>
          <a:xfrm>
            <a:off x="0" y="1835011"/>
            <a:ext cx="1066800" cy="228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Database</a:t>
            </a:r>
            <a:endParaRPr lang="en-US" sz="800" b="1" i="0">
              <a:solidFill>
                <a:schemeClr val="accent2">
                  <a:lumMod val="50000"/>
                </a:schemeClr>
              </a:solidFill>
              <a:latin typeface="Georgia" panose="02040502050405020303" pitchFamily="18" charset="0"/>
            </a:endParaRPr>
          </a:p>
        </xdr:txBody>
      </xdr:sp>
      <xdr:sp macro="" textlink="">
        <xdr:nvSpPr>
          <xdr:cNvPr id="22" name="TextBox 21">
            <a:extLst>
              <a:ext uri="{FF2B5EF4-FFF2-40B4-BE49-F238E27FC236}">
                <a16:creationId xmlns:a16="http://schemas.microsoft.com/office/drawing/2014/main" id="{57420955-AAA1-4833-B47A-CB3A212060E1}"/>
              </a:ext>
            </a:extLst>
          </xdr:cNvPr>
          <xdr:cNvSpPr txBox="1"/>
        </xdr:nvSpPr>
        <xdr:spPr>
          <a:xfrm>
            <a:off x="15240" y="5468949"/>
            <a:ext cx="1074420" cy="177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i="0">
                <a:solidFill>
                  <a:schemeClr val="accent2">
                    <a:lumMod val="50000"/>
                  </a:schemeClr>
                </a:solidFill>
                <a:latin typeface="Georgia" panose="02040502050405020303" pitchFamily="18" charset="0"/>
              </a:rPr>
              <a:t>Observation</a:t>
            </a:r>
            <a:endParaRPr lang="en-US" sz="800" b="1" i="0">
              <a:solidFill>
                <a:schemeClr val="accent2">
                  <a:lumMod val="50000"/>
                </a:schemeClr>
              </a:solidFill>
              <a:latin typeface="Georgia" panose="02040502050405020303" pitchFamily="18" charset="0"/>
            </a:endParaRPr>
          </a:p>
        </xdr:txBody>
      </xdr:sp>
    </xdr:grpSp>
    <xdr:clientData/>
  </xdr:twoCellAnchor>
  <xdr:twoCellAnchor>
    <xdr:from>
      <xdr:col>0</xdr:col>
      <xdr:colOff>121920</xdr:colOff>
      <xdr:row>19</xdr:row>
      <xdr:rowOff>15240</xdr:rowOff>
    </xdr:from>
    <xdr:to>
      <xdr:col>1</xdr:col>
      <xdr:colOff>336448</xdr:colOff>
      <xdr:row>23</xdr:row>
      <xdr:rowOff>115273</xdr:rowOff>
    </xdr:to>
    <xdr:pic>
      <xdr:nvPicPr>
        <xdr:cNvPr id="23" name="Picture 22">
          <a:hlinkClick xmlns:r="http://schemas.openxmlformats.org/officeDocument/2006/relationships" r:id="rId9"/>
          <a:extLst>
            <a:ext uri="{FF2B5EF4-FFF2-40B4-BE49-F238E27FC236}">
              <a16:creationId xmlns:a16="http://schemas.microsoft.com/office/drawing/2014/main" id="{59021BB6-E263-4DC8-9BCE-2835416E4C47}"/>
            </a:ext>
          </a:extLst>
        </xdr:cNvPr>
        <xdr:cNvPicPr>
          <a:picLocks noChangeAspect="1"/>
        </xdr:cNvPicPr>
      </xdr:nvPicPr>
      <xdr:blipFill>
        <a:blip xmlns:r="http://schemas.openxmlformats.org/officeDocument/2006/relationships" r:embed="rId10" cstate="print">
          <a:duotone>
            <a:schemeClr val="accent2">
              <a:shade val="45000"/>
              <a:satMod val="135000"/>
            </a:schemeClr>
            <a:prstClr val="white"/>
          </a:duotone>
          <a:alphaModFix amt="50000"/>
          <a:extLst>
            <a:ext uri="{28A0092B-C50C-407E-A947-70E740481C1C}">
              <a14:useLocalDpi xmlns:a14="http://schemas.microsoft.com/office/drawing/2010/main" val="0"/>
            </a:ext>
          </a:extLst>
        </a:blip>
        <a:stretch>
          <a:fillRect/>
        </a:stretch>
      </xdr:blipFill>
      <xdr:spPr>
        <a:xfrm>
          <a:off x="121920" y="3489960"/>
          <a:ext cx="824128" cy="8315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7620</xdr:colOff>
      <xdr:row>5</xdr:row>
      <xdr:rowOff>106680</xdr:rowOff>
    </xdr:from>
    <xdr:to>
      <xdr:col>18</xdr:col>
      <xdr:colOff>91440</xdr:colOff>
      <xdr:row>24</xdr:row>
      <xdr:rowOff>68580</xdr:rowOff>
    </xdr:to>
    <xdr:graphicFrame macro="">
      <xdr:nvGraphicFramePr>
        <xdr:cNvPr id="2" name="Chart 1">
          <a:extLst>
            <a:ext uri="{FF2B5EF4-FFF2-40B4-BE49-F238E27FC236}">
              <a16:creationId xmlns:a16="http://schemas.microsoft.com/office/drawing/2014/main" id="{5137F5E0-4726-45F5-8645-5D44CF423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83820</xdr:colOff>
      <xdr:row>2</xdr:row>
      <xdr:rowOff>167640</xdr:rowOff>
    </xdr:from>
    <xdr:to>
      <xdr:col>13</xdr:col>
      <xdr:colOff>525780</xdr:colOff>
      <xdr:row>28</xdr:row>
      <xdr:rowOff>38100</xdr:rowOff>
    </xdr:to>
    <xdr:graphicFrame macro="">
      <xdr:nvGraphicFramePr>
        <xdr:cNvPr id="2" name="Chart 1">
          <a:extLst>
            <a:ext uri="{FF2B5EF4-FFF2-40B4-BE49-F238E27FC236}">
              <a16:creationId xmlns:a16="http://schemas.microsoft.com/office/drawing/2014/main" id="{9CD20086-B465-4729-86A9-2E8AF0D29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83820</xdr:colOff>
      <xdr:row>2</xdr:row>
      <xdr:rowOff>167640</xdr:rowOff>
    </xdr:from>
    <xdr:to>
      <xdr:col>13</xdr:col>
      <xdr:colOff>525780</xdr:colOff>
      <xdr:row>22</xdr:row>
      <xdr:rowOff>121920</xdr:rowOff>
    </xdr:to>
    <xdr:graphicFrame macro="">
      <xdr:nvGraphicFramePr>
        <xdr:cNvPr id="2" name="Chart 1">
          <a:extLst>
            <a:ext uri="{FF2B5EF4-FFF2-40B4-BE49-F238E27FC236}">
              <a16:creationId xmlns:a16="http://schemas.microsoft.com/office/drawing/2014/main" id="{F9A84EB2-CC0D-4C6E-80B2-3E7139656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83820</xdr:colOff>
      <xdr:row>2</xdr:row>
      <xdr:rowOff>167640</xdr:rowOff>
    </xdr:from>
    <xdr:to>
      <xdr:col>13</xdr:col>
      <xdr:colOff>525780</xdr:colOff>
      <xdr:row>22</xdr:row>
      <xdr:rowOff>121920</xdr:rowOff>
    </xdr:to>
    <xdr:graphicFrame macro="">
      <xdr:nvGraphicFramePr>
        <xdr:cNvPr id="2" name="Chart 1">
          <a:extLst>
            <a:ext uri="{FF2B5EF4-FFF2-40B4-BE49-F238E27FC236}">
              <a16:creationId xmlns:a16="http://schemas.microsoft.com/office/drawing/2014/main" id="{29E0E07A-BC4C-4C35-A577-ACD243EEC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236220</xdr:colOff>
      <xdr:row>3</xdr:row>
      <xdr:rowOff>38100</xdr:rowOff>
    </xdr:from>
    <xdr:to>
      <xdr:col>11</xdr:col>
      <xdr:colOff>472440</xdr:colOff>
      <xdr:row>18</xdr:row>
      <xdr:rowOff>38100</xdr:rowOff>
    </xdr:to>
    <xdr:graphicFrame macro="">
      <xdr:nvGraphicFramePr>
        <xdr:cNvPr id="2" name="Chart 1">
          <a:extLst>
            <a:ext uri="{FF2B5EF4-FFF2-40B4-BE49-F238E27FC236}">
              <a16:creationId xmlns:a16="http://schemas.microsoft.com/office/drawing/2014/main" id="{66F67997-9984-428F-8BFC-8BDB08382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1.665289351855" createdVersion="7" refreshedVersion="7" minRefreshableVersion="3" recordCount="792" xr:uid="{E668E78A-FA1C-43C8-8C2C-69CD7B6B1DDD}">
  <cacheSource type="worksheet">
    <worksheetSource name="TableA"/>
  </cacheSource>
  <cacheFields count="17">
    <cacheField name="EEID" numFmtId="0">
      <sharedItems count="717">
        <s v="E01839"/>
        <s v="E04959"/>
        <s v="E03047"/>
        <s v="E04458"/>
        <s v="E02848"/>
        <s v="E04332"/>
        <s v="E03438"/>
        <s v="E02769"/>
        <s v="E03277"/>
        <s v="E02534"/>
        <s v="E03849"/>
        <s v="E03807"/>
        <s v="E03223"/>
        <s v="E02473"/>
        <s v="E03065"/>
        <s v="E03563"/>
        <s v="E03227"/>
        <s v="E04969"/>
        <s v="E01706"/>
        <s v="E04109"/>
        <s v="E03994"/>
        <s v="E00608"/>
        <s v="E02259"/>
        <s v="E04369"/>
        <s v="E04751"/>
        <s v="E01684"/>
        <s v="E00508"/>
        <s v="E02274"/>
        <s v="E02453"/>
        <s v="E00956"/>
        <s v="E00126"/>
        <s v="E04032"/>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3816"/>
        <s v="E01261"/>
        <s v="E03612"/>
        <s v="E01388"/>
        <s v="E03875"/>
        <s v="E04413"/>
        <s v="E00691"/>
        <s v="E04903"/>
        <s v="E04735"/>
        <s v="E02850"/>
        <s v="E03583"/>
        <s v="E02017"/>
        <s v="E01642"/>
        <s v="E04379"/>
        <s v="E04131"/>
        <s v="E02872"/>
        <s v="E02331"/>
        <s v="E00417"/>
        <s v="E04267"/>
        <s v="E03061"/>
        <s v="E00013"/>
        <s v="E04265"/>
        <s v="E04769"/>
        <s v="E03042"/>
        <s v="E00527"/>
        <s v="E01095"/>
        <s v="E03131"/>
        <s v="E01713"/>
        <s v="E00128"/>
        <s v="E02464"/>
        <s v="E00306"/>
        <s v="E03737"/>
        <s v="E02783"/>
        <s v="E02939"/>
        <s v="E02706"/>
        <s v="E00170"/>
        <s v="E01425"/>
        <s v="E00130"/>
        <s v="E02094"/>
        <s v="E03567"/>
        <s v="E04682"/>
        <s v="E00957"/>
        <s v="E00521"/>
        <s v="E03717"/>
        <s v="E01533"/>
        <s v="E04449"/>
        <s v="E02855"/>
        <s v="E00816"/>
        <s v="E02283"/>
        <s v="E04888"/>
        <s v="E03907"/>
        <s v="E01501"/>
        <s v="E01141"/>
        <s v="E02254"/>
        <s v="E04504"/>
        <s v="E03394"/>
        <s v="E02942"/>
        <s v="E04130"/>
        <s v="E00085"/>
        <s v="E03956"/>
        <s v="E00672"/>
        <s v="E04618"/>
        <s v="E03506"/>
        <s v="E00568"/>
        <s v="E00535"/>
        <s v="E04630"/>
        <s v="E00874"/>
        <s v="E01546"/>
        <s v="E00941"/>
        <s v="E03446"/>
        <s v="E01361"/>
        <s v="E01631"/>
        <s v="E03719"/>
        <s v="E03269"/>
        <s v="E01037"/>
        <s v="E00671"/>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3893"/>
        <s v="E00553"/>
        <s v="E03540"/>
        <s v="E04194"/>
        <s v="E01762"/>
        <s v="E02632"/>
        <s v="E04226"/>
        <s v="E04101"/>
        <s v="E01981"/>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2185"/>
        <s v="E00784"/>
        <s v="E04925"/>
        <s v="E04448"/>
        <s v="E04817"/>
        <s v="E00325"/>
        <s v="E00403"/>
        <s v="E04358"/>
        <s v="E04662"/>
        <s v="E01496"/>
        <s v="E01870"/>
        <s v="E03971"/>
        <s v="E03616"/>
        <s v="E00153"/>
        <s v="E02313"/>
        <s v="E02960"/>
        <s v="E00096"/>
        <s v="E02140"/>
        <s v="E00826"/>
        <s v="E03881"/>
        <s v="E02604"/>
        <s v="E02613"/>
        <s v="E00864"/>
        <s v="E01760"/>
        <s v="E01262"/>
        <s v="E01075"/>
        <s v="E00364"/>
        <s v="E04108"/>
        <s v="E02917"/>
        <s v="E03720"/>
        <s v="E03393"/>
        <s v="E02977"/>
        <s v="E03371"/>
        <s v="E02531"/>
        <s v="E02468"/>
        <s v="E03697"/>
        <s v="E00593"/>
        <s v="E01103"/>
        <s v="E03889"/>
        <s v="E01958"/>
        <s v="E01167"/>
        <s v="E00099"/>
        <s v="E00044"/>
        <s v="E00711"/>
        <s v="E04795"/>
        <s v="E03912"/>
        <s v="E02103"/>
        <s v="E04213"/>
        <s v="E04756"/>
        <s v="E04114"/>
        <s v="E01423"/>
        <s v="E03181"/>
        <s v="E03305"/>
        <s v="E00703"/>
        <s v="E04403"/>
        <s v="E00103"/>
        <s v="E04487"/>
        <s v="E02179"/>
        <s v="E04242"/>
        <s v="E01371"/>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0530"/>
        <s v="E02492"/>
        <s v="E01733"/>
        <s v="E04150"/>
        <s v="E02846"/>
        <s v="E04247"/>
        <s v="E03648"/>
        <s v="E02192"/>
        <s v="E03981"/>
        <s v="E03262"/>
        <s v="E02716"/>
        <s v="E04123"/>
        <s v="E03471"/>
        <s v="E00717"/>
        <s v="E01966"/>
        <s v="E03683"/>
        <s v="E03694"/>
        <s v="E04766"/>
        <s v="E01465"/>
        <s v="E00206"/>
        <s v="E04088"/>
        <s v="E02066"/>
        <s v="E03364"/>
        <s v="E00607"/>
        <s v="E02258"/>
        <s v="E03681"/>
        <s v="E02298"/>
        <s v="E02984"/>
        <s v="E02440"/>
        <s v="E04699"/>
        <s v="E03579"/>
        <s v="E01649"/>
        <s v="E00955"/>
        <s v="E00810"/>
        <s v="E02798"/>
        <s v="E04542"/>
        <s v="E02818"/>
        <s v="E02907"/>
        <s v="E00023"/>
        <s v="E02391"/>
        <s v="E01429"/>
        <s v="E00494"/>
        <s v="E00634"/>
        <s v="E04683"/>
        <s v="E04732"/>
        <s v="E03834"/>
        <s v="E02923"/>
        <s v="E02642"/>
        <s v="E00981"/>
        <s v="E04157"/>
        <s v="E03528"/>
        <s v="E04547"/>
        <s v="E04415"/>
        <s v="E04484"/>
        <s v="E02800"/>
        <s v="E04926"/>
        <s v="E01268"/>
        <s v="E04853"/>
        <s v="E01209"/>
        <s v="E02024"/>
        <s v="E02427"/>
        <s v="E00951"/>
        <s v="E03248"/>
        <s v="E04444"/>
        <s v="E02307"/>
        <s v="E02375"/>
        <s v="E02276"/>
        <s v="E02649"/>
        <s v="E00503"/>
        <s v="E00676"/>
        <s v="E02005"/>
        <s v="E01895"/>
        <s v="E01396"/>
        <s v="E00749"/>
        <s v="E01941"/>
        <s v="E01413"/>
        <s v="E03928"/>
        <s v="E00639"/>
        <s v="E04189"/>
        <s v="E02732"/>
        <s v="E00324"/>
        <s v="E00518"/>
        <s v="E04564"/>
        <s v="E02033"/>
        <s v="E00412"/>
        <s v="E01844"/>
        <s v="E00667"/>
        <s v="E00287"/>
        <s v="E02235"/>
        <s v="E00647"/>
        <s v="E02522"/>
        <s v="E00459"/>
        <s v="E03007"/>
        <s v="E00952"/>
        <s v="E03863"/>
        <s v="E02710"/>
        <s v="E01339"/>
        <s v="E02938"/>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0446"/>
        <s v="E02363"/>
        <s v="E03718"/>
        <s v="E01749"/>
        <s v="E02888"/>
        <s v="E01338"/>
        <s v="E03000"/>
        <s v="E01611"/>
        <s v="E02684"/>
        <s v="E02561"/>
        <s v="E03168"/>
        <s v="E03691"/>
        <s v="E03278"/>
        <s v="E00282"/>
        <s v="E00559"/>
        <s v="E02558"/>
        <s v="E03858"/>
        <s v="E02221"/>
        <s v="E02627"/>
        <s v="E03778"/>
        <s v="E00481"/>
        <s v="E02833"/>
        <s v="E03902"/>
        <s v="E02310"/>
        <s v="E02661"/>
        <s v="E00682"/>
        <s v="E00785"/>
        <s v="E04598"/>
        <s v="E03247"/>
        <s v="E02703"/>
        <s v="E02191"/>
        <s v="E00156"/>
        <s v="E00005"/>
        <s v="E04354"/>
        <s v="E01578"/>
        <s v="E03430"/>
        <s v="E04762"/>
        <s v="E01148"/>
        <s v="E03094"/>
        <s v="E01909"/>
        <s v="E04398"/>
        <s v="E02521"/>
      </sharedItems>
    </cacheField>
    <cacheField name="Full" numFmtId="0">
      <sharedItems count="792">
        <s v="Noah"/>
        <s v="Gabriella"/>
        <s v="Alexander"/>
        <s v="Emma"/>
        <s v="Ezra"/>
        <s v="Asher"/>
        <s v="Riley"/>
        <s v="Caroline"/>
        <s v="Victoria"/>
        <s v="Harper"/>
        <s v="Ethan"/>
        <s v="Leonardo"/>
        <s v="Ian"/>
        <s v="Eli"/>
        <s v="Abigail"/>
        <s v="Avery"/>
        <s v="Leah"/>
        <s v="Henry"/>
        <s v="Anna"/>
        <s v="Emily"/>
        <s v="Santiago"/>
        <s v="Grayson"/>
        <s v="Jaxson"/>
        <s v="Thomas"/>
        <s v="Isabella"/>
        <s v="Dylan"/>
        <s v="Eleanor"/>
        <s v="Emery"/>
        <s v="John"/>
        <s v="Ava"/>
        <s v="Natalia"/>
        <s v="Skylar"/>
        <s v="Christian"/>
        <s v="Penelope"/>
        <s v="Piper"/>
        <s v="Everly"/>
        <s v="Aurora"/>
        <s v="William"/>
        <s v="Jade"/>
        <s v="Isla"/>
        <s v="David"/>
        <s v="Miles"/>
        <s v="Mila"/>
        <s v="Benjamin"/>
        <s v="Samuel"/>
        <s v="Joseph"/>
        <s v="Jose"/>
        <s v="Parker"/>
        <s v="Everleigh"/>
        <s v="Lincoln"/>
        <s v="Willow"/>
        <s v="Jack"/>
        <s v="Genesis"/>
        <s v="Eliza"/>
        <s v="Gabriel"/>
        <s v="Amelia"/>
        <s v="Xavier"/>
        <s v="Matthew"/>
        <s v="Mia"/>
        <s v="Rylee"/>
        <s v="Zoe"/>
        <s v="Nolan"/>
        <s v="Nevaeh"/>
        <s v="Samantha"/>
        <s v="Madeline"/>
        <s v="Leilani"/>
        <s v="Connor"/>
        <s v="Ivy"/>
        <s v="Andrew"/>
        <s v="Ezekiel"/>
        <s v="Nova"/>
        <s v="Evelyn"/>
        <s v="Brooks"/>
        <s v="Scarlett"/>
        <s v="Cora"/>
        <s v="Liam"/>
        <s v="Sophia"/>
        <s v="Athena"/>
        <s v="Greyson"/>
        <s v="Vivian"/>
        <s v="Elena"/>
        <s v="Mateo"/>
        <s v="Sophie"/>
        <s v="Kennedy"/>
        <s v="Levi"/>
        <s v="Julian"/>
        <s v="Hannah"/>
        <s v="Anthony"/>
        <s v="Paisley"/>
        <s v="Silas"/>
        <s v="Colton"/>
        <s v="Elias"/>
        <s v="Lily"/>
        <s v="Jaxon"/>
        <s v="Elijah"/>
        <s v="Camila"/>
        <s v="Lucas"/>
        <s v="Hudson"/>
        <s v="Gianna"/>
        <s v="Jameson"/>
        <s v="Daniel"/>
        <s v="Mason"/>
        <s v="Nathan"/>
        <s v="Maria"/>
        <s v="Charlotte"/>
        <s v="Jeremiah"/>
        <s v="Caleb"/>
        <s v="Carter"/>
        <s v="Ayla"/>
        <s v="Aubrey"/>
        <s v="Luna"/>
        <s v="Brooklyn"/>
        <s v="Hadley"/>
        <s v="Jonathan"/>
        <s v="Sarah"/>
        <s v="Ella"/>
        <s v="Jordan"/>
        <s v="Luca"/>
        <s v="Wesley"/>
        <s v="Hunter"/>
        <s v="Sofia"/>
        <s v="Lucy"/>
        <s v="Kai"/>
        <s v="Melody"/>
        <s v="James"/>
        <s v="Owen"/>
        <s v="Kinsley"/>
        <s v="Emilia"/>
        <s v="Eva"/>
        <s v="Luke"/>
        <s v="Charles"/>
        <s v="Adam"/>
        <s v="Cooper"/>
        <s v="Layla"/>
        <s v="Aria"/>
        <s v="Autumn"/>
        <s v="Axel"/>
        <s v="Cameron"/>
        <s v="Clara"/>
        <s v="Audrey"/>
        <s v="Landon"/>
        <s v="Nora"/>
        <s v="Joshua"/>
        <s v="Logan"/>
        <s v="Christopher"/>
        <s v="Lillian"/>
        <s v="Julia"/>
        <s v="Hailey"/>
        <s v="Quinn"/>
        <s v="Dominic"/>
        <s v="Robert"/>
        <s v="Roman"/>
        <s v="Ellie"/>
        <s v="Violet"/>
        <s v="Isaac"/>
        <s v="Jayden"/>
        <s v="Aiden"/>
        <s v="Ruby"/>
        <s v="Leo"/>
        <s v="Allison"/>
        <s v="Jace"/>
        <s v="Jacob"/>
        <s v="Liliana"/>
        <s v="Raelynn"/>
        <s v="Grace"/>
        <s v="Addison"/>
        <s v="Josephine"/>
        <s v="Maverick"/>
        <s v="Austin"/>
        <s v="Angel"/>
        <s v="Nicholas"/>
        <s v="Alice"/>
        <s v="Serenity"/>
        <s v="Madison"/>
        <s v="Maya"/>
        <s v="Olivia"/>
        <s v="Eloise"/>
        <s v="Lydia"/>
        <s v="Savannah"/>
        <s v="Natalie"/>
        <s v="Adeline"/>
        <s v="Eliana"/>
        <s v="Theodore"/>
        <s v="Bella"/>
        <s v="Everett"/>
        <s v="Madelyn"/>
        <s v="Adrian"/>
        <s v="Carson"/>
        <s v="Josiah"/>
        <s v="Claire"/>
        <s v="Peyton"/>
        <s v="Naomi"/>
        <s v="Lyla"/>
        <s v="Easton"/>
        <s v="Hazel"/>
        <s v="Ryan"/>
        <s v="Chloe"/>
        <s v="Kayden"/>
        <s v="Sebastian"/>
        <s v="Valentina"/>
        <s v="Aaron"/>
        <s v="Ariana"/>
        <s v="Jackson"/>
        <s v="Sadie"/>
        <s v="Aaliyah"/>
        <s v="Oliver"/>
        <s v="Davis"/>
        <s v="Dinh"/>
        <s v="Sanders"/>
        <s v="Vo"/>
        <s v="Gupta"/>
        <s v="Barnes"/>
        <s v="Martin"/>
        <s v="Bailey"/>
        <s v="Walker"/>
        <s v="Ali"/>
        <s v="Rogers"/>
        <s v="Jones"/>
        <s v="Ng"/>
        <s v="Yang"/>
        <s v="Xi"/>
        <s v="Powell"/>
        <s v="Silva"/>
        <s v="Dang"/>
        <s v="Alvarado"/>
        <s v="Rivera"/>
        <s v="Dixon"/>
        <s v="Her"/>
        <s v="Henderson"/>
        <s v="Mejia"/>
        <s v="Chin"/>
        <s v="Lu"/>
        <s v="Choi"/>
        <s v="Kumar"/>
        <s v="Guzman"/>
        <s v="Vu"/>
        <s v="Jenkins"/>
        <s v="Brown"/>
        <s v="Huang"/>
        <s v="Perry"/>
        <s v="Padilla"/>
        <s v="Pena"/>
        <s v="Lam"/>
        <s v="Foster"/>
        <s v="Moore"/>
        <s v="Washington"/>
        <s v="Holmes"/>
        <s v="Rojas"/>
        <s v="Coleman"/>
        <s v="Clark"/>
        <s v="Butler"/>
        <s v="Contreras"/>
        <s v="Yu"/>
        <s v="Lewis"/>
        <s v="Do"/>
        <s v="Chow"/>
        <s v="Ayala"/>
        <s v="Salazar"/>
        <s v="Carrillo"/>
        <s v="Richardson"/>
        <s v="Guerrero"/>
        <s v="Mehta"/>
        <s v="Espinoza"/>
        <s v="Chu"/>
        <s v="Hong"/>
        <s v="Moua"/>
        <s v="Morales"/>
        <s v="Soto"/>
        <s v="Ross"/>
        <s v="Fernandez"/>
        <s v="Hall"/>
        <s v="Mai"/>
        <s v="Cheng"/>
        <s v="Navarro"/>
        <s v="Hernandez"/>
        <s v="Huynh"/>
        <s v="Zheng"/>
        <s v="Chau"/>
        <s v="Romero"/>
        <s v="Bui"/>
        <s v="Adams"/>
        <s v="Shin"/>
        <s v="King"/>
        <s v="Simmons"/>
        <s v="Desai"/>
        <s v="Liu"/>
        <s v="Marquez"/>
        <s v="Rodriguez"/>
        <s v="Jung"/>
        <s v="Vang"/>
        <s v="Diaz"/>
        <s v="Leung"/>
        <s v="Nelson"/>
        <s v="Lai"/>
        <s v="Reed"/>
        <s v="Williams"/>
        <s v="Rahman"/>
        <s v="Mendez"/>
        <s v="Fong"/>
        <s v="Kang"/>
        <s v="Chavez"/>
        <s v="Thao"/>
        <s v="Bryant"/>
        <s v="Zhang"/>
        <s v="Ruiz"/>
        <s v="Hsu"/>
        <s v="Watson"/>
        <s v="Park"/>
        <s v="Doan"/>
        <s v="Sandoval"/>
        <s v="Ly"/>
        <s v="Figueroa"/>
        <s v="Wong"/>
        <s v="Zhao"/>
        <s v="Garza"/>
        <s v="Griffin"/>
        <s v="Hill"/>
        <s v="Yee"/>
        <s v="Cho"/>
        <s v="Wright"/>
        <s v="Reyes"/>
        <s v="White"/>
        <s v="Truong"/>
        <s v="Duong"/>
        <s v="Herrera"/>
        <s v="Gray"/>
        <s v="Sharma"/>
        <s v="Molina"/>
        <s v="Ortiz"/>
        <s v="Aguilar"/>
        <s v="Bell"/>
        <s v="Zhu"/>
        <s v="Grant"/>
        <s v="Han"/>
        <s v="Vega"/>
        <s v="Johnson"/>
        <s v="Maldonado"/>
        <s v="Jiang"/>
        <s v="Mitchell"/>
        <s v="Torres"/>
        <s v="Edwards"/>
        <s v="Chan"/>
        <s v="Munoz"/>
        <s v="Daniels"/>
        <s v="Castro"/>
        <s v="Liang"/>
        <s v="Alvarez"/>
        <s v="Delgado"/>
        <s v="Evans"/>
        <s v="Li"/>
        <s v="Acosta"/>
        <s v="Smith"/>
        <s v="Robinson"/>
        <s v="Lopez"/>
        <s v="Owens"/>
        <s v="Cao"/>
        <s v="Garcia"/>
        <s v="Pham"/>
        <s v="He"/>
        <s v="Yi"/>
        <s v="Xiong"/>
        <s v="Baker"/>
        <s v="Martinez"/>
        <s v="Chung"/>
        <s v="Jimenez"/>
        <s v="Tran"/>
        <s v="Luu"/>
        <s v="Ahmed"/>
        <s v="Patel"/>
        <s v="Patterson"/>
        <s v="Young"/>
        <s v="Ho"/>
        <s v="Hoang"/>
        <s v="Medina"/>
        <s v="Vasquez"/>
        <s v="Wilson"/>
        <s v="Gomez"/>
        <s v="Gutierrez"/>
        <s v="Ramos"/>
        <s v="Gonzalez"/>
        <s v="Sun"/>
        <s v="Campos"/>
        <s v="Wu"/>
        <s v="Luong"/>
        <s v="Roberts"/>
        <s v="Hu"/>
        <s v="Juarez"/>
        <s v="Ngo"/>
        <s v="Vazquez"/>
        <s v="Ford"/>
        <s v="Shah"/>
        <s v="Chang"/>
        <s v="Phan"/>
        <s v="Tan"/>
        <s v="Yoon"/>
        <s v="Lim"/>
        <s v="Harris"/>
        <s v="Banks"/>
        <s v="Flores"/>
        <s v="Woods"/>
        <s v="Khan"/>
        <s v="Taylor"/>
        <s v="Hwang"/>
        <s v="Lau"/>
        <s v="Stewart"/>
        <s v="Thompson"/>
        <s v="Miller"/>
        <s v="Dominguez"/>
        <s v="Lee"/>
        <s v="Nunez"/>
        <s v="Lin"/>
        <s v="Chen"/>
        <s v="Nguyen"/>
        <s v="Sanchez"/>
        <s v="Morris"/>
        <s v="Cruz"/>
        <s v="Collins"/>
        <s v="Howard"/>
        <s v="Song"/>
        <s v="Lo"/>
        <s v="Turner"/>
        <s v="Ma"/>
        <s v="Le"/>
        <s v="Castillo"/>
        <s v="Estrada"/>
        <s v="Cortez"/>
        <s v="Ha"/>
        <s v="Scott"/>
        <s v="Kaur"/>
        <s v="Gonzales"/>
        <s v="Valdez"/>
        <s v="Singh"/>
        <s v="Ortega"/>
        <s v="Trinh"/>
        <s v="Allen"/>
        <s v="Avila"/>
        <s v="Vargas"/>
        <s v="Tang"/>
        <s v="Santos"/>
        <s v="Ramirez"/>
        <s v="Zhou"/>
        <s v="Kim"/>
        <s v="Perez"/>
        <s v="Oh"/>
        <s v="Moreno"/>
        <s v="Campbell"/>
        <s v="Phillips"/>
        <s v="Mendoza"/>
        <s v="Green"/>
        <s v="Rios"/>
        <s v="Wyatt"/>
        <s v="Zoey"/>
        <s v="Elizabeth"/>
        <s v="Florence"/>
        <s v="Denise"/>
        <s v="Zavier"/>
        <s v="Kinslee"/>
        <s v="Peter"/>
        <s v="Isabelle"/>
        <s v="Ricky"/>
        <s v="Brooke"/>
        <s v="Nikolai"/>
        <s v="Frances"/>
        <s v="Hassan"/>
        <s v="Adaline"/>
        <s v="Kingsley"/>
        <s v="Astrid"/>
        <s v="Valentino"/>
        <s v="Alberto"/>
        <s v="Trey"/>
        <s v="Kaylani"/>
        <s v="Devin"/>
        <s v="Helena"/>
        <s v="Brycen"/>
        <s v="Averie"/>
        <s v="Colter"/>
        <s v="Martha"/>
        <s v="Zyair"/>
        <s v="Angelina"/>
        <s v="Elaine"/>
        <s v="Samson"/>
        <s v="Noor"/>
        <s v="Jacoby"/>
        <s v="Selena"/>
        <s v="Harley"/>
        <s v="Casen"/>
        <s v="Miranda"/>
        <s v="Aldo"/>
        <s v="Camilla"/>
        <s v="Zahir"/>
        <s v="Zane"/>
        <s v="Melissa"/>
        <s v="Vienna"/>
        <s v="Raymond"/>
        <s v="Bruce"/>
        <s v="Angelica"/>
        <s v="Rayden"/>
        <s v="Vera"/>
        <s v="Artemis"/>
        <s v="Saul"/>
        <s v="Kori"/>
        <s v="Pearl"/>
        <s v="Wayne"/>
        <s v="Fatima"/>
        <s v="Pablo"/>
        <s v="Rosalyn"/>
        <s v="Yehuda"/>
        <s v="Malaysia"/>
        <s v="Omari"/>
        <s v="Paislee"/>
        <s v="Kieran"/>
        <s v="Khalani"/>
        <s v="Mac"/>
        <s v="Lacey"/>
        <s v="Alvaro"/>
        <s v="Rocco"/>
        <s v="Saige"/>
        <s v="Zeke"/>
        <s v="Iliana"/>
        <s v="Antonio"/>
        <s v="Saoirse"/>
        <s v="Houston"/>
        <s v="Haley"/>
        <s v="Promise"/>
        <s v="Lauren"/>
        <s v="Bellamy"/>
        <s v="Lilian"/>
        <s v="Seth"/>
        <s v="Josie"/>
        <s v="Makenzie"/>
        <s v="Romina"/>
        <s v="Arturo"/>
        <s v="Della"/>
        <s v="Mack"/>
        <s v="Bowen"/>
        <s v="Cannon"/>
        <s v="Paloma"/>
        <s v="Holland"/>
        <s v="Tristen"/>
        <s v="Sky"/>
        <s v="Annabella"/>
        <s v="Izaiah"/>
        <s v="Rowen"/>
        <s v="Elliot"/>
        <s v="Wes"/>
        <s v="Giana"/>
        <s v="Dayton"/>
        <s v="Emilio"/>
        <s v="Sarai"/>
        <s v="Paige"/>
        <s v="Dane"/>
        <s v="Zoya"/>
        <s v="Jasper"/>
        <s v="Hadassah"/>
        <s v="Rocky"/>
        <s v="Addyson"/>
        <s v="Edgar"/>
        <s v="Ariya"/>
        <s v="Daxton"/>
        <s v="Noelle"/>
        <s v="Travis"/>
        <s v="Itzel"/>
        <s v="Stefan"/>
        <s v="Pedro"/>
        <s v="Azariah"/>
        <s v="Wesson"/>
        <s v="Malani"/>
        <s v="Frank"/>
        <s v="Zoie"/>
        <s v="Romeo"/>
        <s v="Danna"/>
        <s v="Clyde"/>
        <s v="Zhuri"/>
        <s v="Ariel"/>
        <s v="Penny"/>
        <s v="Branson"/>
        <s v="Maren"/>
        <s v="Diego"/>
        <s v="Kendra"/>
        <s v="Weston"/>
        <s v="Hayden"/>
        <s v="Lane"/>
        <s v="Kamryn"/>
        <s v="Vance"/>
        <s v="Gabrielle"/>
        <s v="Santana"/>
        <s v="Royalty"/>
        <s v="Charli"/>
        <s v="Maximilian"/>
        <s v="Lillie"/>
        <s v="Juliette"/>
        <s v="Willa"/>
        <s v="Atreus"/>
        <s v="Ariah"/>
        <s v="Bear"/>
        <s v="Dahlia"/>
        <s v="Drake"/>
        <s v="Keira"/>
        <s v="Jamison"/>
        <s v="Oaklyn"/>
        <s v="Fisher"/>
        <s v="Kennedi"/>
        <s v="Dallas"/>
        <s v="Amber"/>
        <s v="Marcel"/>
        <s v="Capri"/>
        <s v="Jefferson"/>
        <s v="Odin"/>
        <s v="Matias"/>
        <s v="Madeleine"/>
        <s v="Justin"/>
        <s v="Alexandria"/>
        <s v="Killian"/>
        <s v="Laney"/>
        <s v="Yahir"/>
        <s v="Charleigh"/>
        <s v="Willie"/>
        <s v="Brecken"/>
        <s v="Evie"/>
        <s v="Legend"/>
        <s v="Harlee"/>
        <s v="Raphael"/>
        <s v="Sierra"/>
        <s v="Harvey"/>
        <s v="Presley"/>
        <s v="Chaim"/>
        <s v="Estelle"/>
        <s v="Spencer"/>
        <s v="Eric"/>
        <s v="Remy"/>
        <s v="Beatrice"/>
        <s v="Gunner"/>
        <s v="Thalia"/>
        <s v="Layton"/>
        <s v="Allyson"/>
        <s v="Kamari"/>
        <s v="Ashlynn"/>
        <s v="Landry"/>
        <s v="Wallace"/>
        <s v="Zion"/>
        <s v="Cayden"/>
        <s v="Roland"/>
        <s v="Joe"/>
        <s v="Teresa"/>
        <s v="Cohen"/>
        <s v="Amaya"/>
        <s v="Aziel"/>
        <s v="Anika"/>
        <s v="Roy"/>
        <s v="Meghan"/>
        <s v="Briar"/>
        <s v="Alisson"/>
        <s v="Lukas"/>
        <s v="Kiara"/>
        <s v="Reid"/>
        <s v="Mae"/>
        <s v="Keith"/>
        <s v="Sterling"/>
        <s v="Rayne"/>
        <s v="Blake"/>
        <s v="Zendaya"/>
        <s v="Kameron"/>
        <s v="Estella"/>
        <s v="Louie"/>
        <s v="Everlee"/>
        <s v="Aden"/>
        <s v="Laila"/>
        <s v="Johnathan"/>
        <s v="Alaiya"/>
        <s v="Averi"/>
        <s v="Victor"/>
        <s v="Marie"/>
        <s v="Magnolia"/>
        <s v="Lawson"/>
        <s v="Adelina"/>
        <s v="Hendrix"/>
        <s v="Braylon"/>
        <s v="Meadow"/>
        <s v="Franklin"/>
        <s v="Alaina"/>
        <s v="Dakari"/>
        <s v="Oaklynn"/>
        <s v="Raylan"/>
        <s v="Jakari"/>
        <s v="Rhett"/>
        <s v="Lennox"/>
        <s v="Jaxx"/>
        <s v="Kaliyah"/>
        <s v="Adelynn"/>
        <s v="Evan"/>
        <s v="Rebekah"/>
        <s v="Calvin"/>
        <s v="Eston"/>
        <s v="Alora"/>
        <s v="Yareli"/>
        <s v="Amos"/>
        <s v="lilah"/>
        <s v="Layne"/>
        <s v="Eve"/>
        <s v="Enzo"/>
        <s v="lakai"/>
        <s v="Monica"/>
        <s v="Esteban"/>
        <s v="Remi"/>
        <s v="Journee"/>
        <s v="Ameer"/>
        <s v="Ismael"/>
        <s v="Corinne"/>
        <s v="Frederick"/>
        <s v="Richard"/>
        <s v="Ayleen"/>
        <s v="Wells"/>
        <s v="Daphne"/>
        <s v="Macy"/>
        <s v="Thaddeus"/>
        <s v="Mariah"/>
        <s v="Kaison"/>
        <s v="Shawn"/>
        <s v="Harmoni"/>
        <s v="Dominick"/>
        <s v="Kylie"/>
        <s v="Finnegan"/>
        <s v="Scarlet"/>
        <s v="Jayce"/>
        <s v="Andi"/>
        <s v="Keaton"/>
        <s v="Warren"/>
        <s v="Sara"/>
        <s v="Terry"/>
        <s v="Shelby"/>
        <s v="Colt"/>
        <s v="Memphis"/>
        <s v="Vivienne"/>
        <s v="Thatcher"/>
        <s v="Annalise"/>
        <s v="Morgan"/>
        <s v="Nixon"/>
        <s v="Colette"/>
        <s v="Eduardo"/>
        <s v="Winter"/>
        <s v="Anastasia"/>
        <s v="Magnus"/>
        <s v="Cleo"/>
        <s v="Jalen"/>
        <s v="Carolina"/>
        <s v="Archer"/>
        <s v="Jovie"/>
        <s v="Kade"/>
        <s v="Cassidy"/>
        <s v="Colby"/>
        <s v="Persephone"/>
        <s v="Abraham"/>
        <s v="Noa"/>
        <s v="Crew"/>
        <s v="Zaylee"/>
        <s v="Holden"/>
        <s v="Mackenzie"/>
        <s v="Hank"/>
        <s v="Mara"/>
        <s v="Nasir"/>
        <s v="Jennifer"/>
        <s v="Dexter"/>
        <s v="Luella"/>
        <s v="Bjorn"/>
        <s v="Lena"/>
        <s v="Ryder"/>
        <s v="Lola"/>
        <s v="Salem"/>
        <s v="Mckenzie"/>
        <s v="Miriam"/>
        <s v="Ishaan"/>
        <s v="Norah"/>
        <s v="Donald"/>
        <s v="Calum"/>
        <s v="Liberty"/>
        <s v="Musa"/>
        <s v="Deandre"/>
        <s v="Jonas"/>
        <s v="Blaise"/>
        <s v="Melani"/>
        <s v="Kevin"/>
        <s v="Rebecca"/>
        <s v="Judith"/>
        <s v="Boston"/>
        <s v="Laurel"/>
        <s v="Kyree"/>
        <s v="Ivanna"/>
        <s v="Santino"/>
        <s v="Kasen"/>
        <s v="Dani"/>
        <s v="Noe"/>
        <s v="Carmen"/>
      </sharedItems>
    </cacheField>
    <cacheField name="Gender" numFmtId="0">
      <sharedItems count="2">
        <s v="Female"/>
        <s v="Male"/>
      </sharedItems>
    </cacheField>
    <cacheField name="Age" numFmtId="0">
      <sharedItems containsSemiMixedTypes="0" containsString="0" containsNumber="1" containsInteger="1" minValue="26" maxValue="56"/>
    </cacheField>
    <cacheField name="Job" numFmtId="0">
      <sharedItems count="10">
        <s v="Auto Eng"/>
        <s v=" Dev Eng"/>
        <s v="Sr. Acc Rep"/>
        <s v="Field Eng"/>
        <s v="Sr. Manger"/>
        <s v="Quality Eng"/>
        <s v="IT Coord"/>
        <s v="Ops Eng"/>
        <s v="Sr. Analyst"/>
        <s v="Net Admin"/>
      </sharedItems>
    </cacheField>
    <cacheField name="Department" numFmtId="0">
      <sharedItems count="6">
        <s v="Engineering"/>
        <s v="Sales"/>
        <s v="Finance"/>
        <s v="Marketing"/>
        <s v="Accounting"/>
        <s v="IT"/>
      </sharedItems>
    </cacheField>
    <cacheField name="Business" numFmtId="0">
      <sharedItems count="4">
        <s v="Corporate"/>
        <s v="Products"/>
        <s v="R&amp;D"/>
        <s v="Manufacturing"/>
      </sharedItems>
    </cacheField>
    <cacheField name="Hire" numFmtId="14">
      <sharedItems containsSemiMixedTypes="0" containsNonDate="0" containsDate="1" containsString="0" minDate="2020-01-03T00:00:00" maxDate="2024-08-24T00:00:00" count="48">
        <d v="2020-10-12T00:00:00"/>
        <d v="2022-01-27T00:00:00"/>
        <d v="2024-02-15T00:00:00"/>
        <d v="2024-02-10T00:00:00"/>
        <d v="2020-12-18T00:00:00"/>
        <d v="2020-01-07T00:00:00"/>
        <d v="2023-10-07T00:00:00"/>
        <d v="2021-10-18T00:00:00"/>
        <d v="2022-08-18T00:00:00"/>
        <d v="2024-05-28T00:00:00"/>
        <d v="2022-09-07T00:00:00"/>
        <d v="2024-01-03T00:00:00"/>
        <d v="2023-05-28T00:00:00"/>
        <d v="2023-11-15T00:00:00"/>
        <d v="2020-01-21T00:00:00"/>
        <d v="2024-04-19T00:00:00"/>
        <d v="2020-09-09T00:00:00"/>
        <d v="2023-11-03T00:00:00"/>
        <d v="2024-04-30T00:00:00"/>
        <d v="2020-02-26T00:00:00"/>
        <d v="2022-09-11T00:00:00"/>
        <d v="2024-05-18T00:00:00"/>
        <d v="2021-11-09T00:00:00"/>
        <d v="2020-05-12T00:00:00"/>
        <d v="2022-10-23T00:00:00"/>
        <d v="2020-08-23T00:00:00"/>
        <d v="2023-11-07T00:00:00"/>
        <d v="2022-04-26T00:00:00"/>
        <d v="2020-02-28T00:00:00"/>
        <d v="2020-02-15T00:00:00"/>
        <d v="2020-02-10T00:00:00"/>
        <d v="2022-10-18T00:00:00"/>
        <d v="2022-05-28T00:00:00"/>
        <d v="2021-01-03T00:00:00"/>
        <d v="2020-04-19T00:00:00"/>
        <d v="2024-08-23T00:00:00"/>
        <d v="2021-04-30T00:00:00"/>
        <d v="2022-01-03T00:00:00"/>
        <d v="2020-04-30T00:00:00"/>
        <d v="2022-02-10T00:00:00"/>
        <d v="2022-04-30T00:00:00"/>
        <d v="2021-02-10T00:00:00"/>
        <d v="2023-05-18T00:00:00"/>
        <d v="2020-08-18T00:00:00"/>
        <d v="2021-05-28T00:00:00"/>
        <d v="2020-01-03T00:00:00"/>
        <d v="2020-05-28T00:00:00"/>
        <d v="2021-10-07T00:00:00"/>
      </sharedItems>
      <fieldGroup par="16" base="7">
        <rangePr groupBy="months" startDate="2020-01-03T00:00:00" endDate="2024-08-24T00:00:00"/>
        <groupItems count="14">
          <s v="&lt;1/3/2020"/>
          <s v="Jan"/>
          <s v="Feb"/>
          <s v="Mar"/>
          <s v="Apr"/>
          <s v="May"/>
          <s v="Jun"/>
          <s v="Jul"/>
          <s v="Aug"/>
          <s v="Sep"/>
          <s v="Oct"/>
          <s v="Nov"/>
          <s v="Dec"/>
          <s v="&gt;8/24/2024"/>
        </groupItems>
      </fieldGroup>
    </cacheField>
    <cacheField name="Exit" numFmtId="14">
      <sharedItems containsNonDate="0" containsDate="1" containsString="0" containsBlank="1" minDate="2021-02-24T00:00:00" maxDate="2024-10-12T00:00:00"/>
    </cacheField>
    <cacheField name="Annual" numFmtId="44">
      <sharedItems containsSemiMixedTypes="0" containsString="0" containsNumber="1" containsInteger="1" minValue="10000" maxValue="1408000"/>
    </cacheField>
    <cacheField name="Bonus" numFmtId="9">
      <sharedItems containsSemiMixedTypes="0" containsString="0" containsNumber="1" minValue="0" maxValue="0.4"/>
    </cacheField>
    <cacheField name="Status" numFmtId="0">
      <sharedItems count="2">
        <s v="Inactive"/>
        <s v="Active"/>
      </sharedItems>
    </cacheField>
    <cacheField name="Tenure" numFmtId="0">
      <sharedItems containsSemiMixedTypes="0" containsString="0" containsNumber="1" containsInteger="1" minValue="0" maxValue="5" count="6">
        <n v="2"/>
        <n v="3"/>
        <n v="1"/>
        <n v="4"/>
        <n v="0"/>
        <n v="5"/>
      </sharedItems>
    </cacheField>
    <cacheField name="Age Group" numFmtId="0">
      <sharedItems count="6">
        <s v="46 - 50"/>
        <s v="36 -40"/>
        <s v="41 - 45"/>
        <s v="26 - 30"/>
        <s v="31 - 35"/>
        <s v="51 - 60"/>
      </sharedItems>
    </cacheField>
    <cacheField name="Bonus Amount" numFmtId="44">
      <sharedItems containsSemiMixedTypes="0" containsString="0" containsNumber="1" minValue="0" maxValue="496860"/>
    </cacheField>
    <cacheField name="Quarters" numFmtId="0" databaseField="0">
      <fieldGroup base="7">
        <rangePr groupBy="quarters" startDate="2020-01-03T00:00:00" endDate="2024-08-24T00:00:00"/>
        <groupItems count="6">
          <s v="&lt;1/3/2020"/>
          <s v="Qtr1"/>
          <s v="Qtr2"/>
          <s v="Qtr3"/>
          <s v="Qtr4"/>
          <s v="&gt;8/24/2024"/>
        </groupItems>
      </fieldGroup>
    </cacheField>
    <cacheField name="Years" numFmtId="0" databaseField="0">
      <fieldGroup base="7">
        <rangePr groupBy="years" startDate="2020-01-03T00:00:00" endDate="2024-08-24T00:00:00"/>
        <groupItems count="7">
          <s v="&lt;1/3/2020"/>
          <s v="2020"/>
          <s v="2021"/>
          <s v="2022"/>
          <s v="2023"/>
          <s v="2024"/>
          <s v="&gt;8/24/2024"/>
        </groupItems>
      </fieldGroup>
    </cacheField>
  </cacheFields>
  <extLst>
    <ext xmlns:x14="http://schemas.microsoft.com/office/spreadsheetml/2009/9/main" uri="{725AE2AE-9491-48be-B2B4-4EB974FC3084}">
      <x14:pivotCacheDefinition pivotCacheId="1177683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2">
  <r>
    <x v="0"/>
    <x v="0"/>
    <x v="0"/>
    <n v="47"/>
    <x v="0"/>
    <x v="0"/>
    <x v="0"/>
    <x v="0"/>
    <d v="2022-10-23T00:00:00"/>
    <n v="10000"/>
    <n v="0"/>
    <x v="0"/>
    <x v="0"/>
    <x v="0"/>
    <n v="0"/>
  </r>
  <r>
    <x v="1"/>
    <x v="1"/>
    <x v="1"/>
    <n v="36"/>
    <x v="1"/>
    <x v="0"/>
    <x v="1"/>
    <x v="1"/>
    <m/>
    <n v="10000"/>
    <n v="0"/>
    <x v="1"/>
    <x v="1"/>
    <x v="1"/>
    <n v="0"/>
  </r>
  <r>
    <x v="2"/>
    <x v="2"/>
    <x v="0"/>
    <n v="41"/>
    <x v="2"/>
    <x v="1"/>
    <x v="0"/>
    <x v="2"/>
    <m/>
    <n v="12000"/>
    <n v="0"/>
    <x v="1"/>
    <x v="2"/>
    <x v="2"/>
    <n v="0"/>
  </r>
  <r>
    <x v="3"/>
    <x v="3"/>
    <x v="1"/>
    <n v="30"/>
    <x v="3"/>
    <x v="0"/>
    <x v="1"/>
    <x v="3"/>
    <m/>
    <n v="14000"/>
    <n v="0"/>
    <x v="1"/>
    <x v="2"/>
    <x v="3"/>
    <n v="0"/>
  </r>
  <r>
    <x v="4"/>
    <x v="4"/>
    <x v="0"/>
    <n v="30"/>
    <x v="2"/>
    <x v="1"/>
    <x v="2"/>
    <x v="4"/>
    <d v="2024-05-18T00:00:00"/>
    <n v="16000"/>
    <n v="0"/>
    <x v="0"/>
    <x v="1"/>
    <x v="3"/>
    <n v="0"/>
  </r>
  <r>
    <x v="5"/>
    <x v="5"/>
    <x v="1"/>
    <n v="38"/>
    <x v="0"/>
    <x v="0"/>
    <x v="1"/>
    <x v="5"/>
    <d v="2024-05-18T00:00:00"/>
    <n v="18000"/>
    <n v="0.15"/>
    <x v="0"/>
    <x v="3"/>
    <x v="1"/>
    <n v="2700"/>
  </r>
  <r>
    <x v="6"/>
    <x v="6"/>
    <x v="0"/>
    <n v="28"/>
    <x v="0"/>
    <x v="0"/>
    <x v="2"/>
    <x v="6"/>
    <m/>
    <n v="20000"/>
    <n v="0"/>
    <x v="1"/>
    <x v="2"/>
    <x v="3"/>
    <n v="0"/>
  </r>
  <r>
    <x v="7"/>
    <x v="7"/>
    <x v="1"/>
    <n v="39"/>
    <x v="4"/>
    <x v="2"/>
    <x v="2"/>
    <x v="7"/>
    <m/>
    <n v="22000"/>
    <n v="0.11"/>
    <x v="1"/>
    <x v="1"/>
    <x v="1"/>
    <n v="2420"/>
  </r>
  <r>
    <x v="8"/>
    <x v="8"/>
    <x v="0"/>
    <n v="31"/>
    <x v="4"/>
    <x v="3"/>
    <x v="1"/>
    <x v="8"/>
    <m/>
    <n v="24000"/>
    <n v="0.12"/>
    <x v="1"/>
    <x v="1"/>
    <x v="4"/>
    <n v="2880"/>
  </r>
  <r>
    <x v="9"/>
    <x v="9"/>
    <x v="0"/>
    <n v="45"/>
    <x v="4"/>
    <x v="4"/>
    <x v="0"/>
    <x v="9"/>
    <m/>
    <n v="26000"/>
    <n v="0"/>
    <x v="1"/>
    <x v="2"/>
    <x v="2"/>
    <n v="0"/>
  </r>
  <r>
    <x v="10"/>
    <x v="10"/>
    <x v="0"/>
    <n v="50"/>
    <x v="5"/>
    <x v="0"/>
    <x v="3"/>
    <x v="10"/>
    <m/>
    <n v="28000"/>
    <n v="0.12"/>
    <x v="1"/>
    <x v="1"/>
    <x v="0"/>
    <n v="3360"/>
  </r>
  <r>
    <x v="11"/>
    <x v="11"/>
    <x v="1"/>
    <n v="36"/>
    <x v="4"/>
    <x v="3"/>
    <x v="3"/>
    <x v="11"/>
    <m/>
    <n v="30000"/>
    <n v="0.15"/>
    <x v="1"/>
    <x v="2"/>
    <x v="1"/>
    <n v="4500"/>
  </r>
  <r>
    <x v="12"/>
    <x v="12"/>
    <x v="0"/>
    <n v="45"/>
    <x v="6"/>
    <x v="5"/>
    <x v="2"/>
    <x v="12"/>
    <m/>
    <n v="32000"/>
    <n v="0"/>
    <x v="1"/>
    <x v="0"/>
    <x v="2"/>
    <n v="0"/>
  </r>
  <r>
    <x v="13"/>
    <x v="13"/>
    <x v="1"/>
    <n v="29"/>
    <x v="5"/>
    <x v="0"/>
    <x v="1"/>
    <x v="13"/>
    <m/>
    <n v="34000"/>
    <n v="0"/>
    <x v="1"/>
    <x v="2"/>
    <x v="3"/>
    <n v="0"/>
  </r>
  <r>
    <x v="14"/>
    <x v="14"/>
    <x v="1"/>
    <n v="41"/>
    <x v="5"/>
    <x v="0"/>
    <x v="2"/>
    <x v="14"/>
    <d v="2022-10-23T00:00:00"/>
    <n v="36000"/>
    <n v="0.15"/>
    <x v="0"/>
    <x v="0"/>
    <x v="2"/>
    <n v="5400"/>
  </r>
  <r>
    <x v="15"/>
    <x v="15"/>
    <x v="1"/>
    <n v="47"/>
    <x v="7"/>
    <x v="0"/>
    <x v="0"/>
    <x v="6"/>
    <d v="2024-09-02T00:00:00"/>
    <n v="38000"/>
    <n v="0"/>
    <x v="0"/>
    <x v="4"/>
    <x v="0"/>
    <n v="0"/>
  </r>
  <r>
    <x v="16"/>
    <x v="16"/>
    <x v="1"/>
    <n v="38"/>
    <x v="6"/>
    <x v="5"/>
    <x v="1"/>
    <x v="15"/>
    <m/>
    <n v="40000"/>
    <n v="0"/>
    <x v="1"/>
    <x v="2"/>
    <x v="1"/>
    <n v="0"/>
  </r>
  <r>
    <x v="17"/>
    <x v="17"/>
    <x v="0"/>
    <n v="40"/>
    <x v="7"/>
    <x v="0"/>
    <x v="2"/>
    <x v="16"/>
    <m/>
    <n v="42000"/>
    <n v="0.15"/>
    <x v="1"/>
    <x v="5"/>
    <x v="1"/>
    <n v="6300"/>
  </r>
  <r>
    <x v="18"/>
    <x v="18"/>
    <x v="1"/>
    <n v="45"/>
    <x v="7"/>
    <x v="0"/>
    <x v="3"/>
    <x v="17"/>
    <m/>
    <n v="44000"/>
    <n v="0"/>
    <x v="1"/>
    <x v="2"/>
    <x v="2"/>
    <n v="0"/>
  </r>
  <r>
    <x v="19"/>
    <x v="19"/>
    <x v="0"/>
    <n v="26"/>
    <x v="6"/>
    <x v="5"/>
    <x v="3"/>
    <x v="18"/>
    <m/>
    <n v="46000"/>
    <n v="0"/>
    <x v="1"/>
    <x v="2"/>
    <x v="3"/>
    <n v="0"/>
  </r>
  <r>
    <x v="20"/>
    <x v="20"/>
    <x v="1"/>
    <n v="35"/>
    <x v="0"/>
    <x v="0"/>
    <x v="3"/>
    <x v="19"/>
    <d v="2021-09-07T00:00:00"/>
    <n v="48000"/>
    <n v="0"/>
    <x v="0"/>
    <x v="2"/>
    <x v="4"/>
    <n v="0"/>
  </r>
  <r>
    <x v="21"/>
    <x v="21"/>
    <x v="0"/>
    <n v="29"/>
    <x v="1"/>
    <x v="0"/>
    <x v="3"/>
    <x v="20"/>
    <m/>
    <n v="50000"/>
    <n v="0"/>
    <x v="1"/>
    <x v="1"/>
    <x v="3"/>
    <n v="0"/>
  </r>
  <r>
    <x v="22"/>
    <x v="22"/>
    <x v="0"/>
    <n v="35"/>
    <x v="8"/>
    <x v="2"/>
    <x v="3"/>
    <x v="21"/>
    <m/>
    <n v="52000"/>
    <n v="0"/>
    <x v="1"/>
    <x v="2"/>
    <x v="4"/>
    <n v="0"/>
  </r>
  <r>
    <x v="23"/>
    <x v="23"/>
    <x v="1"/>
    <n v="27"/>
    <x v="5"/>
    <x v="0"/>
    <x v="0"/>
    <x v="22"/>
    <m/>
    <n v="54000"/>
    <n v="0.12"/>
    <x v="1"/>
    <x v="1"/>
    <x v="3"/>
    <n v="6480"/>
  </r>
  <r>
    <x v="24"/>
    <x v="24"/>
    <x v="1"/>
    <n v="26"/>
    <x v="7"/>
    <x v="0"/>
    <x v="1"/>
    <x v="23"/>
    <d v="2022-10-23T00:00:00"/>
    <n v="56000"/>
    <n v="0.15"/>
    <x v="0"/>
    <x v="0"/>
    <x v="3"/>
    <n v="8400"/>
  </r>
  <r>
    <x v="25"/>
    <x v="25"/>
    <x v="1"/>
    <n v="27"/>
    <x v="3"/>
    <x v="0"/>
    <x v="3"/>
    <x v="20"/>
    <m/>
    <n v="58000"/>
    <n v="0"/>
    <x v="1"/>
    <x v="1"/>
    <x v="3"/>
    <n v="0"/>
  </r>
  <r>
    <x v="26"/>
    <x v="26"/>
    <x v="1"/>
    <n v="30"/>
    <x v="8"/>
    <x v="4"/>
    <x v="2"/>
    <x v="24"/>
    <m/>
    <n v="60000"/>
    <n v="0"/>
    <x v="1"/>
    <x v="0"/>
    <x v="3"/>
    <n v="0"/>
  </r>
  <r>
    <x v="27"/>
    <x v="27"/>
    <x v="0"/>
    <n v="36"/>
    <x v="9"/>
    <x v="5"/>
    <x v="3"/>
    <x v="25"/>
    <d v="2024-05-18T00:00:00"/>
    <n v="62000"/>
    <n v="0"/>
    <x v="0"/>
    <x v="1"/>
    <x v="1"/>
    <n v="0"/>
  </r>
  <r>
    <x v="28"/>
    <x v="28"/>
    <x v="1"/>
    <n v="45"/>
    <x v="8"/>
    <x v="3"/>
    <x v="1"/>
    <x v="26"/>
    <m/>
    <n v="64000"/>
    <n v="0"/>
    <x v="1"/>
    <x v="2"/>
    <x v="2"/>
    <n v="0"/>
  </r>
  <r>
    <x v="29"/>
    <x v="29"/>
    <x v="0"/>
    <n v="37"/>
    <x v="1"/>
    <x v="0"/>
    <x v="2"/>
    <x v="6"/>
    <m/>
    <n v="66000"/>
    <n v="0"/>
    <x v="1"/>
    <x v="2"/>
    <x v="1"/>
    <n v="0"/>
  </r>
  <r>
    <x v="30"/>
    <x v="30"/>
    <x v="0"/>
    <n v="32"/>
    <x v="9"/>
    <x v="5"/>
    <x v="2"/>
    <x v="27"/>
    <m/>
    <n v="68000"/>
    <n v="0.12"/>
    <x v="1"/>
    <x v="1"/>
    <x v="4"/>
    <n v="8160"/>
  </r>
  <r>
    <x v="31"/>
    <x v="31"/>
    <x v="0"/>
    <n v="45"/>
    <x v="3"/>
    <x v="0"/>
    <x v="0"/>
    <x v="28"/>
    <m/>
    <n v="70000"/>
    <n v="0.15"/>
    <x v="1"/>
    <x v="5"/>
    <x v="2"/>
    <n v="10500"/>
  </r>
  <r>
    <x v="32"/>
    <x v="32"/>
    <x v="0"/>
    <n v="51"/>
    <x v="0"/>
    <x v="0"/>
    <x v="0"/>
    <x v="0"/>
    <m/>
    <n v="72000"/>
    <n v="0.15"/>
    <x v="1"/>
    <x v="3"/>
    <x v="5"/>
    <n v="10800"/>
  </r>
  <r>
    <x v="33"/>
    <x v="33"/>
    <x v="0"/>
    <n v="56"/>
    <x v="1"/>
    <x v="0"/>
    <x v="1"/>
    <x v="1"/>
    <m/>
    <n v="74000"/>
    <n v="0.1"/>
    <x v="1"/>
    <x v="1"/>
    <x v="5"/>
    <n v="7400"/>
  </r>
  <r>
    <x v="34"/>
    <x v="34"/>
    <x v="1"/>
    <n v="53"/>
    <x v="2"/>
    <x v="1"/>
    <x v="0"/>
    <x v="29"/>
    <d v="2023-08-07T00:00:00"/>
    <n v="76000"/>
    <n v="0"/>
    <x v="0"/>
    <x v="1"/>
    <x v="5"/>
    <n v="0"/>
  </r>
  <r>
    <x v="35"/>
    <x v="35"/>
    <x v="0"/>
    <n v="47"/>
    <x v="3"/>
    <x v="0"/>
    <x v="1"/>
    <x v="30"/>
    <d v="2021-02-24T00:00:00"/>
    <n v="78000"/>
    <n v="0.13"/>
    <x v="0"/>
    <x v="2"/>
    <x v="0"/>
    <n v="10140"/>
  </r>
  <r>
    <x v="36"/>
    <x v="36"/>
    <x v="0"/>
    <n v="36"/>
    <x v="2"/>
    <x v="1"/>
    <x v="2"/>
    <x v="4"/>
    <m/>
    <n v="80000"/>
    <n v="0.37"/>
    <x v="1"/>
    <x v="3"/>
    <x v="1"/>
    <n v="29600"/>
  </r>
  <r>
    <x v="37"/>
    <x v="37"/>
    <x v="0"/>
    <n v="41"/>
    <x v="0"/>
    <x v="0"/>
    <x v="1"/>
    <x v="5"/>
    <m/>
    <n v="82000"/>
    <n v="0"/>
    <x v="1"/>
    <x v="5"/>
    <x v="2"/>
    <n v="0"/>
  </r>
  <r>
    <x v="38"/>
    <x v="38"/>
    <x v="1"/>
    <n v="30"/>
    <x v="0"/>
    <x v="0"/>
    <x v="2"/>
    <x v="6"/>
    <m/>
    <n v="84000"/>
    <n v="0"/>
    <x v="1"/>
    <x v="2"/>
    <x v="3"/>
    <n v="0"/>
  </r>
  <r>
    <x v="39"/>
    <x v="39"/>
    <x v="1"/>
    <n v="30"/>
    <x v="4"/>
    <x v="2"/>
    <x v="2"/>
    <x v="31"/>
    <d v="2024-02-22T00:00:00"/>
    <n v="86000"/>
    <n v="0"/>
    <x v="0"/>
    <x v="2"/>
    <x v="3"/>
    <n v="0"/>
  </r>
  <r>
    <x v="40"/>
    <x v="40"/>
    <x v="1"/>
    <n v="38"/>
    <x v="4"/>
    <x v="3"/>
    <x v="1"/>
    <x v="8"/>
    <m/>
    <n v="88000"/>
    <n v="7.0000000000000007E-2"/>
    <x v="1"/>
    <x v="1"/>
    <x v="1"/>
    <n v="6160.0000000000009"/>
  </r>
  <r>
    <x v="41"/>
    <x v="41"/>
    <x v="0"/>
    <n v="28"/>
    <x v="4"/>
    <x v="4"/>
    <x v="0"/>
    <x v="32"/>
    <d v="2024-05-18T00:00:00"/>
    <n v="90000"/>
    <n v="0.35"/>
    <x v="0"/>
    <x v="2"/>
    <x v="3"/>
    <n v="31499.999999999996"/>
  </r>
  <r>
    <x v="42"/>
    <x v="42"/>
    <x v="1"/>
    <n v="46"/>
    <x v="5"/>
    <x v="0"/>
    <x v="3"/>
    <x v="10"/>
    <m/>
    <n v="92000"/>
    <n v="0"/>
    <x v="1"/>
    <x v="1"/>
    <x v="0"/>
    <n v="0"/>
  </r>
  <r>
    <x v="43"/>
    <x v="43"/>
    <x v="0"/>
    <n v="31"/>
    <x v="4"/>
    <x v="3"/>
    <x v="3"/>
    <x v="33"/>
    <d v="2021-09-26T00:00:00"/>
    <n v="94000"/>
    <n v="0"/>
    <x v="0"/>
    <x v="4"/>
    <x v="4"/>
    <n v="0"/>
  </r>
  <r>
    <x v="44"/>
    <x v="44"/>
    <x v="1"/>
    <n v="45"/>
    <x v="6"/>
    <x v="5"/>
    <x v="2"/>
    <x v="12"/>
    <m/>
    <n v="96000"/>
    <n v="0.2"/>
    <x v="1"/>
    <x v="0"/>
    <x v="2"/>
    <n v="19200"/>
  </r>
  <r>
    <x v="45"/>
    <x v="45"/>
    <x v="1"/>
    <n v="50"/>
    <x v="5"/>
    <x v="0"/>
    <x v="1"/>
    <x v="13"/>
    <m/>
    <n v="98000"/>
    <n v="0.09"/>
    <x v="1"/>
    <x v="2"/>
    <x v="0"/>
    <n v="8820"/>
  </r>
  <r>
    <x v="46"/>
    <x v="46"/>
    <x v="1"/>
    <n v="46"/>
    <x v="5"/>
    <x v="0"/>
    <x v="2"/>
    <x v="14"/>
    <m/>
    <n v="100000"/>
    <n v="0"/>
    <x v="1"/>
    <x v="5"/>
    <x v="0"/>
    <n v="0"/>
  </r>
  <r>
    <x v="47"/>
    <x v="47"/>
    <x v="1"/>
    <n v="45"/>
    <x v="7"/>
    <x v="0"/>
    <x v="0"/>
    <x v="6"/>
    <m/>
    <n v="102000"/>
    <n v="0.4"/>
    <x v="1"/>
    <x v="2"/>
    <x v="2"/>
    <n v="40800"/>
  </r>
  <r>
    <x v="48"/>
    <x v="48"/>
    <x v="1"/>
    <n v="29"/>
    <x v="6"/>
    <x v="5"/>
    <x v="1"/>
    <x v="34"/>
    <d v="2022-03-27T00:00:00"/>
    <n v="104000"/>
    <n v="0"/>
    <x v="0"/>
    <x v="2"/>
    <x v="3"/>
    <n v="0"/>
  </r>
  <r>
    <x v="49"/>
    <x v="49"/>
    <x v="1"/>
    <n v="41"/>
    <x v="7"/>
    <x v="0"/>
    <x v="2"/>
    <x v="16"/>
    <d v="2024-08-10T00:00:00"/>
    <n v="106000"/>
    <n v="0"/>
    <x v="0"/>
    <x v="1"/>
    <x v="2"/>
    <n v="0"/>
  </r>
  <r>
    <x v="50"/>
    <x v="50"/>
    <x v="0"/>
    <n v="47"/>
    <x v="7"/>
    <x v="0"/>
    <x v="3"/>
    <x v="17"/>
    <d v="2024-05-18T00:00:00"/>
    <n v="108000"/>
    <n v="0.08"/>
    <x v="0"/>
    <x v="4"/>
    <x v="0"/>
    <n v="8640"/>
  </r>
  <r>
    <x v="51"/>
    <x v="51"/>
    <x v="1"/>
    <n v="46"/>
    <x v="6"/>
    <x v="5"/>
    <x v="3"/>
    <x v="18"/>
    <m/>
    <n v="110000"/>
    <n v="0"/>
    <x v="1"/>
    <x v="2"/>
    <x v="0"/>
    <n v="0"/>
  </r>
  <r>
    <x v="52"/>
    <x v="52"/>
    <x v="0"/>
    <n v="40"/>
    <x v="0"/>
    <x v="0"/>
    <x v="3"/>
    <x v="19"/>
    <m/>
    <n v="112000"/>
    <n v="0.15"/>
    <x v="1"/>
    <x v="5"/>
    <x v="1"/>
    <n v="16800"/>
  </r>
  <r>
    <x v="53"/>
    <x v="53"/>
    <x v="1"/>
    <n v="45"/>
    <x v="1"/>
    <x v="0"/>
    <x v="3"/>
    <x v="20"/>
    <m/>
    <n v="114000"/>
    <n v="0"/>
    <x v="1"/>
    <x v="1"/>
    <x v="2"/>
    <n v="0"/>
  </r>
  <r>
    <x v="54"/>
    <x v="54"/>
    <x v="1"/>
    <n v="26"/>
    <x v="8"/>
    <x v="2"/>
    <x v="3"/>
    <x v="21"/>
    <m/>
    <n v="116000"/>
    <n v="0.11"/>
    <x v="1"/>
    <x v="2"/>
    <x v="3"/>
    <n v="12760"/>
  </r>
  <r>
    <x v="55"/>
    <x v="55"/>
    <x v="0"/>
    <n v="35"/>
    <x v="5"/>
    <x v="0"/>
    <x v="0"/>
    <x v="22"/>
    <m/>
    <n v="118000"/>
    <n v="0"/>
    <x v="1"/>
    <x v="1"/>
    <x v="4"/>
    <n v="0"/>
  </r>
  <r>
    <x v="56"/>
    <x v="56"/>
    <x v="1"/>
    <n v="29"/>
    <x v="7"/>
    <x v="0"/>
    <x v="1"/>
    <x v="23"/>
    <d v="2022-12-12T00:00:00"/>
    <n v="120000"/>
    <n v="0.28000000000000003"/>
    <x v="0"/>
    <x v="0"/>
    <x v="3"/>
    <n v="33600"/>
  </r>
  <r>
    <x v="57"/>
    <x v="57"/>
    <x v="1"/>
    <n v="35"/>
    <x v="3"/>
    <x v="0"/>
    <x v="3"/>
    <x v="20"/>
    <m/>
    <n v="122000"/>
    <n v="0.27"/>
    <x v="1"/>
    <x v="1"/>
    <x v="4"/>
    <n v="32940"/>
  </r>
  <r>
    <x v="58"/>
    <x v="58"/>
    <x v="1"/>
    <n v="27"/>
    <x v="8"/>
    <x v="4"/>
    <x v="2"/>
    <x v="24"/>
    <m/>
    <n v="124000"/>
    <n v="0"/>
    <x v="1"/>
    <x v="0"/>
    <x v="3"/>
    <n v="0"/>
  </r>
  <r>
    <x v="59"/>
    <x v="59"/>
    <x v="1"/>
    <n v="26"/>
    <x v="9"/>
    <x v="5"/>
    <x v="3"/>
    <x v="35"/>
    <m/>
    <n v="126000"/>
    <n v="0.3"/>
    <x v="1"/>
    <x v="2"/>
    <x v="3"/>
    <n v="37800"/>
  </r>
  <r>
    <x v="60"/>
    <x v="60"/>
    <x v="0"/>
    <n v="27"/>
    <x v="8"/>
    <x v="3"/>
    <x v="1"/>
    <x v="26"/>
    <m/>
    <n v="128000"/>
    <n v="0"/>
    <x v="1"/>
    <x v="2"/>
    <x v="3"/>
    <n v="0"/>
  </r>
  <r>
    <x v="61"/>
    <x v="61"/>
    <x v="0"/>
    <n v="30"/>
    <x v="1"/>
    <x v="0"/>
    <x v="2"/>
    <x v="6"/>
    <m/>
    <n v="130000"/>
    <n v="0"/>
    <x v="1"/>
    <x v="2"/>
    <x v="3"/>
    <n v="0"/>
  </r>
  <r>
    <x v="62"/>
    <x v="62"/>
    <x v="0"/>
    <n v="36"/>
    <x v="9"/>
    <x v="5"/>
    <x v="2"/>
    <x v="27"/>
    <m/>
    <n v="132000"/>
    <n v="0"/>
    <x v="1"/>
    <x v="1"/>
    <x v="1"/>
    <n v="0"/>
  </r>
  <r>
    <x v="63"/>
    <x v="63"/>
    <x v="0"/>
    <n v="45"/>
    <x v="3"/>
    <x v="0"/>
    <x v="0"/>
    <x v="28"/>
    <d v="2023-12-22T00:00:00"/>
    <n v="134000"/>
    <n v="0.1"/>
    <x v="0"/>
    <x v="1"/>
    <x v="2"/>
    <n v="13400"/>
  </r>
  <r>
    <x v="64"/>
    <x v="64"/>
    <x v="0"/>
    <n v="37"/>
    <x v="0"/>
    <x v="0"/>
    <x v="0"/>
    <x v="0"/>
    <d v="2024-02-10T00:00:00"/>
    <n v="136000"/>
    <n v="0.15"/>
    <x v="0"/>
    <x v="1"/>
    <x v="1"/>
    <n v="20400"/>
  </r>
  <r>
    <x v="65"/>
    <x v="65"/>
    <x v="0"/>
    <n v="38"/>
    <x v="1"/>
    <x v="0"/>
    <x v="1"/>
    <x v="1"/>
    <d v="2024-05-18T00:00:00"/>
    <n v="138000"/>
    <n v="0"/>
    <x v="0"/>
    <x v="0"/>
    <x v="1"/>
    <n v="0"/>
  </r>
  <r>
    <x v="66"/>
    <x v="66"/>
    <x v="0"/>
    <n v="45"/>
    <x v="2"/>
    <x v="1"/>
    <x v="0"/>
    <x v="2"/>
    <m/>
    <n v="140000"/>
    <n v="0"/>
    <x v="1"/>
    <x v="2"/>
    <x v="2"/>
    <n v="0"/>
  </r>
  <r>
    <x v="67"/>
    <x v="67"/>
    <x v="0"/>
    <n v="51"/>
    <x v="3"/>
    <x v="0"/>
    <x v="1"/>
    <x v="3"/>
    <m/>
    <n v="142000"/>
    <n v="0"/>
    <x v="1"/>
    <x v="2"/>
    <x v="5"/>
    <n v="0"/>
  </r>
  <r>
    <x v="68"/>
    <x v="68"/>
    <x v="1"/>
    <n v="56"/>
    <x v="2"/>
    <x v="1"/>
    <x v="2"/>
    <x v="4"/>
    <m/>
    <n v="144000"/>
    <n v="0.13"/>
    <x v="1"/>
    <x v="3"/>
    <x v="5"/>
    <n v="18720"/>
  </r>
  <r>
    <x v="69"/>
    <x v="69"/>
    <x v="0"/>
    <n v="53"/>
    <x v="0"/>
    <x v="0"/>
    <x v="1"/>
    <x v="5"/>
    <m/>
    <n v="146000"/>
    <n v="0.3"/>
    <x v="1"/>
    <x v="5"/>
    <x v="5"/>
    <n v="43800"/>
  </r>
  <r>
    <x v="70"/>
    <x v="70"/>
    <x v="0"/>
    <n v="47"/>
    <x v="0"/>
    <x v="0"/>
    <x v="2"/>
    <x v="6"/>
    <m/>
    <n v="148000"/>
    <n v="0"/>
    <x v="1"/>
    <x v="2"/>
    <x v="0"/>
    <n v="0"/>
  </r>
  <r>
    <x v="71"/>
    <x v="71"/>
    <x v="0"/>
    <n v="36"/>
    <x v="4"/>
    <x v="2"/>
    <x v="2"/>
    <x v="7"/>
    <m/>
    <n v="150000"/>
    <n v="0.08"/>
    <x v="1"/>
    <x v="1"/>
    <x v="1"/>
    <n v="12000"/>
  </r>
  <r>
    <x v="72"/>
    <x v="72"/>
    <x v="0"/>
    <n v="41"/>
    <x v="4"/>
    <x v="3"/>
    <x v="1"/>
    <x v="8"/>
    <m/>
    <n v="152000"/>
    <n v="0.3"/>
    <x v="1"/>
    <x v="1"/>
    <x v="2"/>
    <n v="45600"/>
  </r>
  <r>
    <x v="73"/>
    <x v="73"/>
    <x v="0"/>
    <n v="30"/>
    <x v="4"/>
    <x v="4"/>
    <x v="0"/>
    <x v="9"/>
    <m/>
    <n v="154000"/>
    <n v="0"/>
    <x v="1"/>
    <x v="2"/>
    <x v="3"/>
    <n v="0"/>
  </r>
  <r>
    <x v="74"/>
    <x v="74"/>
    <x v="1"/>
    <n v="30"/>
    <x v="5"/>
    <x v="0"/>
    <x v="3"/>
    <x v="10"/>
    <m/>
    <n v="156000"/>
    <n v="0.09"/>
    <x v="1"/>
    <x v="1"/>
    <x v="3"/>
    <n v="14040"/>
  </r>
  <r>
    <x v="1"/>
    <x v="75"/>
    <x v="0"/>
    <n v="38"/>
    <x v="4"/>
    <x v="3"/>
    <x v="3"/>
    <x v="11"/>
    <m/>
    <n v="158000"/>
    <n v="0"/>
    <x v="1"/>
    <x v="2"/>
    <x v="1"/>
    <n v="0"/>
  </r>
  <r>
    <x v="75"/>
    <x v="76"/>
    <x v="1"/>
    <n v="28"/>
    <x v="6"/>
    <x v="5"/>
    <x v="2"/>
    <x v="12"/>
    <m/>
    <n v="160000"/>
    <n v="0.16"/>
    <x v="1"/>
    <x v="0"/>
    <x v="3"/>
    <n v="25600"/>
  </r>
  <r>
    <x v="76"/>
    <x v="77"/>
    <x v="0"/>
    <n v="39"/>
    <x v="5"/>
    <x v="0"/>
    <x v="1"/>
    <x v="13"/>
    <d v="2024-08-10T00:00:00"/>
    <n v="162000"/>
    <n v="0"/>
    <x v="0"/>
    <x v="4"/>
    <x v="1"/>
    <n v="0"/>
  </r>
  <r>
    <x v="77"/>
    <x v="78"/>
    <x v="1"/>
    <n v="31"/>
    <x v="5"/>
    <x v="0"/>
    <x v="2"/>
    <x v="14"/>
    <d v="2024-02-10T00:00:00"/>
    <n v="164000"/>
    <n v="0.1"/>
    <x v="0"/>
    <x v="3"/>
    <x v="4"/>
    <n v="16400"/>
  </r>
  <r>
    <x v="78"/>
    <x v="79"/>
    <x v="1"/>
    <n v="45"/>
    <x v="7"/>
    <x v="0"/>
    <x v="0"/>
    <x v="6"/>
    <m/>
    <n v="166000"/>
    <n v="0"/>
    <x v="1"/>
    <x v="2"/>
    <x v="2"/>
    <n v="0"/>
  </r>
  <r>
    <x v="79"/>
    <x v="80"/>
    <x v="1"/>
    <n v="50"/>
    <x v="6"/>
    <x v="5"/>
    <x v="1"/>
    <x v="15"/>
    <m/>
    <n v="168000"/>
    <n v="0"/>
    <x v="1"/>
    <x v="2"/>
    <x v="0"/>
    <n v="0"/>
  </r>
  <r>
    <x v="80"/>
    <x v="81"/>
    <x v="0"/>
    <n v="36"/>
    <x v="7"/>
    <x v="0"/>
    <x v="2"/>
    <x v="16"/>
    <m/>
    <n v="170000"/>
    <n v="0"/>
    <x v="1"/>
    <x v="5"/>
    <x v="1"/>
    <n v="0"/>
  </r>
  <r>
    <x v="81"/>
    <x v="82"/>
    <x v="1"/>
    <n v="45"/>
    <x v="7"/>
    <x v="0"/>
    <x v="3"/>
    <x v="17"/>
    <m/>
    <n v="172000"/>
    <n v="0.26"/>
    <x v="1"/>
    <x v="2"/>
    <x v="2"/>
    <n v="44720"/>
  </r>
  <r>
    <x v="2"/>
    <x v="83"/>
    <x v="1"/>
    <n v="29"/>
    <x v="6"/>
    <x v="5"/>
    <x v="3"/>
    <x v="18"/>
    <m/>
    <n v="174000"/>
    <n v="0"/>
    <x v="1"/>
    <x v="2"/>
    <x v="3"/>
    <n v="0"/>
  </r>
  <r>
    <x v="82"/>
    <x v="84"/>
    <x v="1"/>
    <n v="41"/>
    <x v="0"/>
    <x v="0"/>
    <x v="3"/>
    <x v="19"/>
    <d v="2024-02-10T00:00:00"/>
    <n v="176000"/>
    <n v="0.15"/>
    <x v="0"/>
    <x v="1"/>
    <x v="2"/>
    <n v="26400"/>
  </r>
  <r>
    <x v="83"/>
    <x v="85"/>
    <x v="1"/>
    <n v="47"/>
    <x v="1"/>
    <x v="0"/>
    <x v="3"/>
    <x v="20"/>
    <m/>
    <n v="178000"/>
    <n v="0"/>
    <x v="1"/>
    <x v="1"/>
    <x v="0"/>
    <n v="0"/>
  </r>
  <r>
    <x v="84"/>
    <x v="86"/>
    <x v="0"/>
    <n v="38"/>
    <x v="8"/>
    <x v="2"/>
    <x v="3"/>
    <x v="21"/>
    <m/>
    <n v="180000"/>
    <n v="0.21"/>
    <x v="1"/>
    <x v="2"/>
    <x v="1"/>
    <n v="37800"/>
  </r>
  <r>
    <x v="85"/>
    <x v="87"/>
    <x v="0"/>
    <n v="40"/>
    <x v="5"/>
    <x v="0"/>
    <x v="0"/>
    <x v="22"/>
    <m/>
    <n v="182000"/>
    <n v="0.37"/>
    <x v="1"/>
    <x v="1"/>
    <x v="1"/>
    <n v="67340"/>
  </r>
  <r>
    <x v="86"/>
    <x v="88"/>
    <x v="1"/>
    <n v="45"/>
    <x v="7"/>
    <x v="0"/>
    <x v="1"/>
    <x v="23"/>
    <d v="2024-02-10T00:00:00"/>
    <n v="184000"/>
    <n v="0.15"/>
    <x v="0"/>
    <x v="1"/>
    <x v="2"/>
    <n v="27600"/>
  </r>
  <r>
    <x v="87"/>
    <x v="89"/>
    <x v="1"/>
    <n v="26"/>
    <x v="3"/>
    <x v="0"/>
    <x v="3"/>
    <x v="20"/>
    <m/>
    <n v="186000"/>
    <n v="0.14000000000000001"/>
    <x v="1"/>
    <x v="1"/>
    <x v="3"/>
    <n v="26040.000000000004"/>
  </r>
  <r>
    <x v="88"/>
    <x v="90"/>
    <x v="1"/>
    <n v="35"/>
    <x v="8"/>
    <x v="4"/>
    <x v="2"/>
    <x v="24"/>
    <m/>
    <n v="188000"/>
    <n v="0"/>
    <x v="1"/>
    <x v="0"/>
    <x v="4"/>
    <n v="0"/>
  </r>
  <r>
    <x v="89"/>
    <x v="91"/>
    <x v="1"/>
    <n v="29"/>
    <x v="9"/>
    <x v="5"/>
    <x v="3"/>
    <x v="35"/>
    <m/>
    <n v="190000"/>
    <n v="0"/>
    <x v="1"/>
    <x v="2"/>
    <x v="3"/>
    <n v="0"/>
  </r>
  <r>
    <x v="90"/>
    <x v="92"/>
    <x v="0"/>
    <n v="35"/>
    <x v="8"/>
    <x v="3"/>
    <x v="1"/>
    <x v="26"/>
    <m/>
    <n v="192000"/>
    <n v="7.0000000000000007E-2"/>
    <x v="1"/>
    <x v="2"/>
    <x v="4"/>
    <n v="13440.000000000002"/>
  </r>
  <r>
    <x v="91"/>
    <x v="93"/>
    <x v="1"/>
    <n v="27"/>
    <x v="1"/>
    <x v="0"/>
    <x v="2"/>
    <x v="6"/>
    <m/>
    <n v="194000"/>
    <n v="0"/>
    <x v="1"/>
    <x v="2"/>
    <x v="3"/>
    <n v="0"/>
  </r>
  <r>
    <x v="92"/>
    <x v="94"/>
    <x v="0"/>
    <n v="26"/>
    <x v="9"/>
    <x v="5"/>
    <x v="2"/>
    <x v="27"/>
    <m/>
    <n v="196000"/>
    <n v="0"/>
    <x v="1"/>
    <x v="1"/>
    <x v="3"/>
    <n v="0"/>
  </r>
  <r>
    <x v="93"/>
    <x v="95"/>
    <x v="0"/>
    <n v="27"/>
    <x v="3"/>
    <x v="0"/>
    <x v="0"/>
    <x v="28"/>
    <d v="2024-02-10T00:00:00"/>
    <n v="198000"/>
    <n v="0"/>
    <x v="0"/>
    <x v="1"/>
    <x v="3"/>
    <n v="0"/>
  </r>
  <r>
    <x v="94"/>
    <x v="96"/>
    <x v="0"/>
    <n v="30"/>
    <x v="0"/>
    <x v="0"/>
    <x v="0"/>
    <x v="0"/>
    <m/>
    <n v="200000"/>
    <n v="0.1"/>
    <x v="1"/>
    <x v="3"/>
    <x v="3"/>
    <n v="20000"/>
  </r>
  <r>
    <x v="95"/>
    <x v="97"/>
    <x v="0"/>
    <n v="36"/>
    <x v="1"/>
    <x v="0"/>
    <x v="1"/>
    <x v="1"/>
    <m/>
    <n v="202000"/>
    <n v="0"/>
    <x v="1"/>
    <x v="1"/>
    <x v="1"/>
    <n v="0"/>
  </r>
  <r>
    <x v="96"/>
    <x v="98"/>
    <x v="0"/>
    <n v="45"/>
    <x v="2"/>
    <x v="1"/>
    <x v="0"/>
    <x v="2"/>
    <m/>
    <n v="204000"/>
    <n v="0"/>
    <x v="1"/>
    <x v="2"/>
    <x v="2"/>
    <n v="0"/>
  </r>
  <r>
    <x v="97"/>
    <x v="99"/>
    <x v="0"/>
    <n v="37"/>
    <x v="3"/>
    <x v="0"/>
    <x v="1"/>
    <x v="3"/>
    <m/>
    <n v="206000"/>
    <n v="0"/>
    <x v="1"/>
    <x v="2"/>
    <x v="1"/>
    <n v="0"/>
  </r>
  <r>
    <x v="98"/>
    <x v="100"/>
    <x v="0"/>
    <n v="38"/>
    <x v="2"/>
    <x v="1"/>
    <x v="2"/>
    <x v="4"/>
    <m/>
    <n v="208000"/>
    <n v="0"/>
    <x v="1"/>
    <x v="3"/>
    <x v="1"/>
    <n v="0"/>
  </r>
  <r>
    <x v="99"/>
    <x v="101"/>
    <x v="1"/>
    <n v="45"/>
    <x v="0"/>
    <x v="0"/>
    <x v="1"/>
    <x v="5"/>
    <m/>
    <n v="210000"/>
    <n v="0"/>
    <x v="1"/>
    <x v="5"/>
    <x v="2"/>
    <n v="0"/>
  </r>
  <r>
    <x v="100"/>
    <x v="102"/>
    <x v="0"/>
    <n v="51"/>
    <x v="0"/>
    <x v="0"/>
    <x v="2"/>
    <x v="6"/>
    <m/>
    <n v="212000"/>
    <n v="0.33"/>
    <x v="1"/>
    <x v="2"/>
    <x v="5"/>
    <n v="69960"/>
  </r>
  <r>
    <x v="101"/>
    <x v="103"/>
    <x v="1"/>
    <n v="56"/>
    <x v="4"/>
    <x v="2"/>
    <x v="2"/>
    <x v="7"/>
    <d v="2023-01-05T00:00:00"/>
    <n v="214000"/>
    <n v="0.12"/>
    <x v="0"/>
    <x v="2"/>
    <x v="5"/>
    <n v="25680"/>
  </r>
  <r>
    <x v="102"/>
    <x v="104"/>
    <x v="1"/>
    <n v="53"/>
    <x v="4"/>
    <x v="3"/>
    <x v="1"/>
    <x v="8"/>
    <m/>
    <n v="216000"/>
    <n v="0"/>
    <x v="1"/>
    <x v="1"/>
    <x v="5"/>
    <n v="0"/>
  </r>
  <r>
    <x v="103"/>
    <x v="105"/>
    <x v="1"/>
    <n v="47"/>
    <x v="4"/>
    <x v="4"/>
    <x v="0"/>
    <x v="9"/>
    <m/>
    <n v="218000"/>
    <n v="0.28000000000000003"/>
    <x v="1"/>
    <x v="2"/>
    <x v="0"/>
    <n v="61040.000000000007"/>
  </r>
  <r>
    <x v="10"/>
    <x v="106"/>
    <x v="0"/>
    <n v="36"/>
    <x v="5"/>
    <x v="0"/>
    <x v="3"/>
    <x v="10"/>
    <m/>
    <n v="220000"/>
    <n v="0"/>
    <x v="1"/>
    <x v="1"/>
    <x v="1"/>
    <n v="0"/>
  </r>
  <r>
    <x v="104"/>
    <x v="107"/>
    <x v="1"/>
    <n v="41"/>
    <x v="4"/>
    <x v="3"/>
    <x v="3"/>
    <x v="11"/>
    <m/>
    <n v="222000"/>
    <n v="0.4"/>
    <x v="1"/>
    <x v="2"/>
    <x v="2"/>
    <n v="88800"/>
  </r>
  <r>
    <x v="105"/>
    <x v="108"/>
    <x v="0"/>
    <n v="30"/>
    <x v="6"/>
    <x v="5"/>
    <x v="2"/>
    <x v="12"/>
    <m/>
    <n v="224000"/>
    <n v="0"/>
    <x v="1"/>
    <x v="0"/>
    <x v="3"/>
    <n v="0"/>
  </r>
  <r>
    <x v="106"/>
    <x v="109"/>
    <x v="1"/>
    <n v="30"/>
    <x v="5"/>
    <x v="0"/>
    <x v="1"/>
    <x v="13"/>
    <m/>
    <n v="226000"/>
    <n v="0.37"/>
    <x v="1"/>
    <x v="2"/>
    <x v="3"/>
    <n v="83620"/>
  </r>
  <r>
    <x v="107"/>
    <x v="110"/>
    <x v="0"/>
    <n v="38"/>
    <x v="5"/>
    <x v="0"/>
    <x v="2"/>
    <x v="14"/>
    <m/>
    <n v="228000"/>
    <n v="0.3"/>
    <x v="1"/>
    <x v="5"/>
    <x v="1"/>
    <n v="68400"/>
  </r>
  <r>
    <x v="108"/>
    <x v="111"/>
    <x v="1"/>
    <n v="28"/>
    <x v="7"/>
    <x v="0"/>
    <x v="0"/>
    <x v="6"/>
    <m/>
    <n v="230000"/>
    <n v="0"/>
    <x v="1"/>
    <x v="2"/>
    <x v="3"/>
    <n v="0"/>
  </r>
  <r>
    <x v="109"/>
    <x v="112"/>
    <x v="0"/>
    <n v="39"/>
    <x v="6"/>
    <x v="5"/>
    <x v="1"/>
    <x v="15"/>
    <m/>
    <n v="232000"/>
    <n v="0"/>
    <x v="1"/>
    <x v="2"/>
    <x v="1"/>
    <n v="0"/>
  </r>
  <r>
    <x v="110"/>
    <x v="113"/>
    <x v="1"/>
    <n v="31"/>
    <x v="7"/>
    <x v="0"/>
    <x v="2"/>
    <x v="16"/>
    <m/>
    <n v="234000"/>
    <n v="0"/>
    <x v="1"/>
    <x v="5"/>
    <x v="4"/>
    <n v="0"/>
  </r>
  <r>
    <x v="111"/>
    <x v="114"/>
    <x v="1"/>
    <n v="45"/>
    <x v="7"/>
    <x v="0"/>
    <x v="3"/>
    <x v="17"/>
    <m/>
    <n v="236000"/>
    <n v="0.3"/>
    <x v="1"/>
    <x v="2"/>
    <x v="2"/>
    <n v="70800"/>
  </r>
  <r>
    <x v="112"/>
    <x v="115"/>
    <x v="0"/>
    <n v="50"/>
    <x v="6"/>
    <x v="5"/>
    <x v="3"/>
    <x v="18"/>
    <m/>
    <n v="238000"/>
    <n v="0.33"/>
    <x v="1"/>
    <x v="2"/>
    <x v="0"/>
    <n v="78540"/>
  </r>
  <r>
    <x v="113"/>
    <x v="116"/>
    <x v="0"/>
    <n v="36"/>
    <x v="0"/>
    <x v="0"/>
    <x v="3"/>
    <x v="19"/>
    <m/>
    <n v="240000"/>
    <n v="0"/>
    <x v="1"/>
    <x v="5"/>
    <x v="1"/>
    <n v="0"/>
  </r>
  <r>
    <x v="114"/>
    <x v="117"/>
    <x v="0"/>
    <n v="45"/>
    <x v="1"/>
    <x v="0"/>
    <x v="3"/>
    <x v="20"/>
    <m/>
    <n v="242000"/>
    <n v="0"/>
    <x v="1"/>
    <x v="1"/>
    <x v="2"/>
    <n v="0"/>
  </r>
  <r>
    <x v="115"/>
    <x v="118"/>
    <x v="1"/>
    <n v="29"/>
    <x v="8"/>
    <x v="2"/>
    <x v="3"/>
    <x v="21"/>
    <m/>
    <n v="244000"/>
    <n v="0.08"/>
    <x v="1"/>
    <x v="2"/>
    <x v="3"/>
    <n v="19520"/>
  </r>
  <r>
    <x v="116"/>
    <x v="119"/>
    <x v="1"/>
    <n v="41"/>
    <x v="5"/>
    <x v="0"/>
    <x v="0"/>
    <x v="22"/>
    <m/>
    <n v="246000"/>
    <n v="0.14000000000000001"/>
    <x v="1"/>
    <x v="1"/>
    <x v="2"/>
    <n v="34440"/>
  </r>
  <r>
    <x v="3"/>
    <x v="120"/>
    <x v="0"/>
    <n v="47"/>
    <x v="7"/>
    <x v="0"/>
    <x v="1"/>
    <x v="23"/>
    <m/>
    <n v="248000"/>
    <n v="0"/>
    <x v="1"/>
    <x v="5"/>
    <x v="0"/>
    <n v="0"/>
  </r>
  <r>
    <x v="44"/>
    <x v="121"/>
    <x v="0"/>
    <n v="38"/>
    <x v="3"/>
    <x v="0"/>
    <x v="3"/>
    <x v="20"/>
    <m/>
    <n v="250000"/>
    <n v="0"/>
    <x v="1"/>
    <x v="1"/>
    <x v="1"/>
    <n v="0"/>
  </r>
  <r>
    <x v="117"/>
    <x v="122"/>
    <x v="0"/>
    <n v="40"/>
    <x v="8"/>
    <x v="4"/>
    <x v="2"/>
    <x v="24"/>
    <m/>
    <n v="252000"/>
    <n v="0"/>
    <x v="1"/>
    <x v="0"/>
    <x v="1"/>
    <n v="0"/>
  </r>
  <r>
    <x v="118"/>
    <x v="123"/>
    <x v="1"/>
    <n v="45"/>
    <x v="9"/>
    <x v="5"/>
    <x v="3"/>
    <x v="35"/>
    <m/>
    <n v="254000"/>
    <n v="0"/>
    <x v="1"/>
    <x v="2"/>
    <x v="2"/>
    <n v="0"/>
  </r>
  <r>
    <x v="119"/>
    <x v="124"/>
    <x v="1"/>
    <n v="26"/>
    <x v="8"/>
    <x v="3"/>
    <x v="1"/>
    <x v="26"/>
    <m/>
    <n v="256000"/>
    <n v="0"/>
    <x v="1"/>
    <x v="2"/>
    <x v="3"/>
    <n v="0"/>
  </r>
  <r>
    <x v="120"/>
    <x v="125"/>
    <x v="0"/>
    <n v="35"/>
    <x v="1"/>
    <x v="0"/>
    <x v="2"/>
    <x v="6"/>
    <m/>
    <n v="258000"/>
    <n v="0"/>
    <x v="1"/>
    <x v="2"/>
    <x v="4"/>
    <n v="0"/>
  </r>
  <r>
    <x v="121"/>
    <x v="126"/>
    <x v="1"/>
    <n v="29"/>
    <x v="9"/>
    <x v="5"/>
    <x v="2"/>
    <x v="27"/>
    <m/>
    <n v="260000"/>
    <n v="0"/>
    <x v="1"/>
    <x v="1"/>
    <x v="3"/>
    <n v="0"/>
  </r>
  <r>
    <x v="122"/>
    <x v="127"/>
    <x v="0"/>
    <n v="35"/>
    <x v="3"/>
    <x v="0"/>
    <x v="0"/>
    <x v="28"/>
    <m/>
    <n v="262000"/>
    <n v="0"/>
    <x v="1"/>
    <x v="5"/>
    <x v="4"/>
    <n v="0"/>
  </r>
  <r>
    <x v="123"/>
    <x v="128"/>
    <x v="0"/>
    <n v="27"/>
    <x v="0"/>
    <x v="0"/>
    <x v="0"/>
    <x v="0"/>
    <m/>
    <n v="264000"/>
    <n v="0"/>
    <x v="1"/>
    <x v="3"/>
    <x v="3"/>
    <n v="0"/>
  </r>
  <r>
    <x v="124"/>
    <x v="129"/>
    <x v="0"/>
    <n v="26"/>
    <x v="1"/>
    <x v="0"/>
    <x v="1"/>
    <x v="1"/>
    <m/>
    <n v="266000"/>
    <n v="0.1"/>
    <x v="1"/>
    <x v="1"/>
    <x v="3"/>
    <n v="26600"/>
  </r>
  <r>
    <x v="125"/>
    <x v="130"/>
    <x v="0"/>
    <n v="27"/>
    <x v="2"/>
    <x v="1"/>
    <x v="0"/>
    <x v="2"/>
    <m/>
    <n v="268000"/>
    <n v="0.33"/>
    <x v="1"/>
    <x v="2"/>
    <x v="3"/>
    <n v="88440"/>
  </r>
  <r>
    <x v="52"/>
    <x v="131"/>
    <x v="1"/>
    <n v="30"/>
    <x v="3"/>
    <x v="0"/>
    <x v="1"/>
    <x v="3"/>
    <m/>
    <n v="270000"/>
    <n v="0.05"/>
    <x v="1"/>
    <x v="2"/>
    <x v="3"/>
    <n v="13500"/>
  </r>
  <r>
    <x v="61"/>
    <x v="132"/>
    <x v="0"/>
    <n v="36"/>
    <x v="2"/>
    <x v="1"/>
    <x v="2"/>
    <x v="4"/>
    <d v="2023-12-13T00:00:00"/>
    <n v="272000"/>
    <n v="0"/>
    <x v="0"/>
    <x v="0"/>
    <x v="1"/>
    <n v="0"/>
  </r>
  <r>
    <x v="126"/>
    <x v="133"/>
    <x v="1"/>
    <n v="45"/>
    <x v="0"/>
    <x v="0"/>
    <x v="1"/>
    <x v="5"/>
    <m/>
    <n v="274000"/>
    <n v="0.15"/>
    <x v="1"/>
    <x v="5"/>
    <x v="2"/>
    <n v="41100"/>
  </r>
  <r>
    <x v="127"/>
    <x v="134"/>
    <x v="0"/>
    <n v="37"/>
    <x v="0"/>
    <x v="0"/>
    <x v="2"/>
    <x v="6"/>
    <m/>
    <n v="276000"/>
    <n v="0"/>
    <x v="1"/>
    <x v="2"/>
    <x v="1"/>
    <n v="0"/>
  </r>
  <r>
    <x v="128"/>
    <x v="135"/>
    <x v="0"/>
    <n v="38"/>
    <x v="4"/>
    <x v="2"/>
    <x v="2"/>
    <x v="7"/>
    <m/>
    <n v="278000"/>
    <n v="0"/>
    <x v="1"/>
    <x v="1"/>
    <x v="1"/>
    <n v="0"/>
  </r>
  <r>
    <x v="129"/>
    <x v="136"/>
    <x v="1"/>
    <n v="45"/>
    <x v="4"/>
    <x v="3"/>
    <x v="1"/>
    <x v="8"/>
    <m/>
    <n v="280000"/>
    <n v="0"/>
    <x v="1"/>
    <x v="1"/>
    <x v="2"/>
    <n v="0"/>
  </r>
  <r>
    <x v="130"/>
    <x v="137"/>
    <x v="1"/>
    <n v="51"/>
    <x v="4"/>
    <x v="4"/>
    <x v="0"/>
    <x v="9"/>
    <m/>
    <n v="282000"/>
    <n v="0.31"/>
    <x v="1"/>
    <x v="2"/>
    <x v="5"/>
    <n v="87420"/>
  </r>
  <r>
    <x v="131"/>
    <x v="138"/>
    <x v="0"/>
    <n v="56"/>
    <x v="5"/>
    <x v="0"/>
    <x v="3"/>
    <x v="10"/>
    <m/>
    <n v="284000"/>
    <n v="0.28999999999999998"/>
    <x v="1"/>
    <x v="1"/>
    <x v="5"/>
    <n v="82360"/>
  </r>
  <r>
    <x v="132"/>
    <x v="139"/>
    <x v="1"/>
    <n v="53"/>
    <x v="4"/>
    <x v="3"/>
    <x v="3"/>
    <x v="11"/>
    <m/>
    <n v="286000"/>
    <n v="0.15"/>
    <x v="1"/>
    <x v="2"/>
    <x v="5"/>
    <n v="42900"/>
  </r>
  <r>
    <x v="4"/>
    <x v="140"/>
    <x v="0"/>
    <n v="47"/>
    <x v="6"/>
    <x v="5"/>
    <x v="2"/>
    <x v="12"/>
    <m/>
    <n v="288000"/>
    <n v="0"/>
    <x v="1"/>
    <x v="0"/>
    <x v="0"/>
    <n v="0"/>
  </r>
  <r>
    <x v="133"/>
    <x v="141"/>
    <x v="0"/>
    <n v="36"/>
    <x v="5"/>
    <x v="0"/>
    <x v="1"/>
    <x v="13"/>
    <m/>
    <n v="290000"/>
    <n v="0.4"/>
    <x v="1"/>
    <x v="2"/>
    <x v="1"/>
    <n v="116000"/>
  </r>
  <r>
    <x v="134"/>
    <x v="142"/>
    <x v="1"/>
    <n v="41"/>
    <x v="5"/>
    <x v="0"/>
    <x v="2"/>
    <x v="14"/>
    <m/>
    <n v="292000"/>
    <n v="0.14000000000000001"/>
    <x v="1"/>
    <x v="5"/>
    <x v="2"/>
    <n v="40880.000000000007"/>
  </r>
  <r>
    <x v="135"/>
    <x v="143"/>
    <x v="1"/>
    <n v="30"/>
    <x v="7"/>
    <x v="0"/>
    <x v="0"/>
    <x v="6"/>
    <m/>
    <n v="294000"/>
    <n v="0"/>
    <x v="1"/>
    <x v="2"/>
    <x v="3"/>
    <n v="0"/>
  </r>
  <r>
    <x v="136"/>
    <x v="144"/>
    <x v="1"/>
    <n v="30"/>
    <x v="6"/>
    <x v="5"/>
    <x v="1"/>
    <x v="15"/>
    <m/>
    <n v="296000"/>
    <n v="0"/>
    <x v="1"/>
    <x v="2"/>
    <x v="3"/>
    <n v="0"/>
  </r>
  <r>
    <x v="137"/>
    <x v="145"/>
    <x v="0"/>
    <n v="38"/>
    <x v="7"/>
    <x v="0"/>
    <x v="2"/>
    <x v="16"/>
    <m/>
    <n v="298000"/>
    <n v="0.39"/>
    <x v="1"/>
    <x v="5"/>
    <x v="1"/>
    <n v="116220"/>
  </r>
  <r>
    <x v="138"/>
    <x v="146"/>
    <x v="1"/>
    <n v="28"/>
    <x v="7"/>
    <x v="0"/>
    <x v="3"/>
    <x v="17"/>
    <m/>
    <n v="300000"/>
    <n v="0.21"/>
    <x v="1"/>
    <x v="2"/>
    <x v="3"/>
    <n v="63000"/>
  </r>
  <r>
    <x v="139"/>
    <x v="147"/>
    <x v="0"/>
    <n v="39"/>
    <x v="6"/>
    <x v="5"/>
    <x v="3"/>
    <x v="18"/>
    <m/>
    <n v="302000"/>
    <n v="0.1"/>
    <x v="1"/>
    <x v="2"/>
    <x v="1"/>
    <n v="30200"/>
  </r>
  <r>
    <x v="140"/>
    <x v="148"/>
    <x v="1"/>
    <n v="31"/>
    <x v="0"/>
    <x v="0"/>
    <x v="3"/>
    <x v="19"/>
    <m/>
    <n v="304000"/>
    <n v="0.05"/>
    <x v="1"/>
    <x v="5"/>
    <x v="4"/>
    <n v="15200"/>
  </r>
  <r>
    <x v="141"/>
    <x v="149"/>
    <x v="0"/>
    <n v="45"/>
    <x v="1"/>
    <x v="0"/>
    <x v="3"/>
    <x v="20"/>
    <m/>
    <n v="306000"/>
    <n v="0.1"/>
    <x v="1"/>
    <x v="1"/>
    <x v="2"/>
    <n v="30600"/>
  </r>
  <r>
    <x v="142"/>
    <x v="150"/>
    <x v="1"/>
    <n v="50"/>
    <x v="8"/>
    <x v="2"/>
    <x v="3"/>
    <x v="21"/>
    <m/>
    <n v="308000"/>
    <n v="0.31"/>
    <x v="1"/>
    <x v="2"/>
    <x v="0"/>
    <n v="95480"/>
  </r>
  <r>
    <x v="143"/>
    <x v="151"/>
    <x v="0"/>
    <n v="36"/>
    <x v="5"/>
    <x v="0"/>
    <x v="0"/>
    <x v="22"/>
    <m/>
    <n v="310000"/>
    <n v="0"/>
    <x v="1"/>
    <x v="1"/>
    <x v="1"/>
    <n v="0"/>
  </r>
  <r>
    <x v="144"/>
    <x v="152"/>
    <x v="0"/>
    <n v="45"/>
    <x v="7"/>
    <x v="0"/>
    <x v="1"/>
    <x v="23"/>
    <m/>
    <n v="312000"/>
    <n v="0.08"/>
    <x v="1"/>
    <x v="5"/>
    <x v="2"/>
    <n v="24960"/>
  </r>
  <r>
    <x v="145"/>
    <x v="153"/>
    <x v="1"/>
    <n v="29"/>
    <x v="3"/>
    <x v="0"/>
    <x v="3"/>
    <x v="20"/>
    <m/>
    <n v="314000"/>
    <n v="0"/>
    <x v="1"/>
    <x v="1"/>
    <x v="3"/>
    <n v="0"/>
  </r>
  <r>
    <x v="146"/>
    <x v="154"/>
    <x v="1"/>
    <n v="41"/>
    <x v="8"/>
    <x v="4"/>
    <x v="2"/>
    <x v="24"/>
    <m/>
    <n v="316000"/>
    <n v="0"/>
    <x v="1"/>
    <x v="0"/>
    <x v="2"/>
    <n v="0"/>
  </r>
  <r>
    <x v="147"/>
    <x v="155"/>
    <x v="1"/>
    <n v="47"/>
    <x v="9"/>
    <x v="5"/>
    <x v="3"/>
    <x v="35"/>
    <m/>
    <n v="318000"/>
    <n v="0"/>
    <x v="1"/>
    <x v="2"/>
    <x v="0"/>
    <n v="0"/>
  </r>
  <r>
    <x v="148"/>
    <x v="156"/>
    <x v="0"/>
    <n v="38"/>
    <x v="8"/>
    <x v="3"/>
    <x v="1"/>
    <x v="26"/>
    <m/>
    <n v="320000"/>
    <n v="0"/>
    <x v="1"/>
    <x v="2"/>
    <x v="1"/>
    <n v="0"/>
  </r>
  <r>
    <x v="149"/>
    <x v="157"/>
    <x v="0"/>
    <n v="40"/>
    <x v="1"/>
    <x v="0"/>
    <x v="2"/>
    <x v="6"/>
    <m/>
    <n v="322000"/>
    <n v="0"/>
    <x v="1"/>
    <x v="2"/>
    <x v="1"/>
    <n v="0"/>
  </r>
  <r>
    <x v="150"/>
    <x v="158"/>
    <x v="1"/>
    <n v="45"/>
    <x v="9"/>
    <x v="5"/>
    <x v="2"/>
    <x v="27"/>
    <m/>
    <n v="324000"/>
    <n v="0"/>
    <x v="1"/>
    <x v="1"/>
    <x v="2"/>
    <n v="0"/>
  </r>
  <r>
    <x v="151"/>
    <x v="159"/>
    <x v="0"/>
    <n v="26"/>
    <x v="3"/>
    <x v="0"/>
    <x v="0"/>
    <x v="28"/>
    <m/>
    <n v="326000"/>
    <n v="0"/>
    <x v="1"/>
    <x v="5"/>
    <x v="3"/>
    <n v="0"/>
  </r>
  <r>
    <x v="152"/>
    <x v="160"/>
    <x v="0"/>
    <n v="35"/>
    <x v="0"/>
    <x v="0"/>
    <x v="0"/>
    <x v="0"/>
    <m/>
    <n v="328000"/>
    <n v="0"/>
    <x v="1"/>
    <x v="3"/>
    <x v="4"/>
    <n v="0"/>
  </r>
  <r>
    <x v="153"/>
    <x v="161"/>
    <x v="0"/>
    <n v="29"/>
    <x v="1"/>
    <x v="0"/>
    <x v="1"/>
    <x v="1"/>
    <m/>
    <n v="330000"/>
    <n v="0.15"/>
    <x v="1"/>
    <x v="1"/>
    <x v="3"/>
    <n v="49500"/>
  </r>
  <r>
    <x v="154"/>
    <x v="162"/>
    <x v="0"/>
    <n v="35"/>
    <x v="2"/>
    <x v="1"/>
    <x v="0"/>
    <x v="2"/>
    <m/>
    <n v="332000"/>
    <n v="0"/>
    <x v="1"/>
    <x v="2"/>
    <x v="4"/>
    <n v="0"/>
  </r>
  <r>
    <x v="155"/>
    <x v="163"/>
    <x v="0"/>
    <n v="27"/>
    <x v="3"/>
    <x v="0"/>
    <x v="1"/>
    <x v="3"/>
    <m/>
    <n v="334000"/>
    <n v="0.13"/>
    <x v="1"/>
    <x v="2"/>
    <x v="3"/>
    <n v="43420"/>
  </r>
  <r>
    <x v="156"/>
    <x v="164"/>
    <x v="1"/>
    <n v="26"/>
    <x v="2"/>
    <x v="1"/>
    <x v="2"/>
    <x v="4"/>
    <m/>
    <n v="336000"/>
    <n v="0"/>
    <x v="1"/>
    <x v="3"/>
    <x v="3"/>
    <n v="0"/>
  </r>
  <r>
    <x v="157"/>
    <x v="165"/>
    <x v="0"/>
    <n v="27"/>
    <x v="0"/>
    <x v="0"/>
    <x v="1"/>
    <x v="5"/>
    <m/>
    <n v="338000"/>
    <n v="0.1"/>
    <x v="1"/>
    <x v="5"/>
    <x v="3"/>
    <n v="33800"/>
  </r>
  <r>
    <x v="158"/>
    <x v="166"/>
    <x v="1"/>
    <n v="30"/>
    <x v="0"/>
    <x v="0"/>
    <x v="2"/>
    <x v="6"/>
    <m/>
    <n v="340000"/>
    <n v="0.3"/>
    <x v="1"/>
    <x v="2"/>
    <x v="3"/>
    <n v="102000"/>
  </r>
  <r>
    <x v="159"/>
    <x v="167"/>
    <x v="0"/>
    <n v="36"/>
    <x v="4"/>
    <x v="2"/>
    <x v="2"/>
    <x v="7"/>
    <m/>
    <n v="342000"/>
    <n v="0"/>
    <x v="1"/>
    <x v="1"/>
    <x v="1"/>
    <n v="0"/>
  </r>
  <r>
    <x v="160"/>
    <x v="168"/>
    <x v="1"/>
    <n v="45"/>
    <x v="4"/>
    <x v="3"/>
    <x v="1"/>
    <x v="8"/>
    <m/>
    <n v="344000"/>
    <n v="0.06"/>
    <x v="1"/>
    <x v="1"/>
    <x v="2"/>
    <n v="20640"/>
  </r>
  <r>
    <x v="161"/>
    <x v="169"/>
    <x v="0"/>
    <n v="37"/>
    <x v="4"/>
    <x v="4"/>
    <x v="0"/>
    <x v="9"/>
    <m/>
    <n v="346000"/>
    <n v="0"/>
    <x v="1"/>
    <x v="2"/>
    <x v="1"/>
    <n v="0"/>
  </r>
  <r>
    <x v="162"/>
    <x v="170"/>
    <x v="0"/>
    <n v="38"/>
    <x v="5"/>
    <x v="0"/>
    <x v="3"/>
    <x v="10"/>
    <m/>
    <n v="348000"/>
    <n v="0.3"/>
    <x v="1"/>
    <x v="1"/>
    <x v="1"/>
    <n v="104400"/>
  </r>
  <r>
    <x v="163"/>
    <x v="171"/>
    <x v="0"/>
    <n v="45"/>
    <x v="4"/>
    <x v="3"/>
    <x v="3"/>
    <x v="11"/>
    <m/>
    <n v="350000"/>
    <n v="0"/>
    <x v="1"/>
    <x v="2"/>
    <x v="2"/>
    <n v="0"/>
  </r>
  <r>
    <x v="164"/>
    <x v="172"/>
    <x v="1"/>
    <n v="51"/>
    <x v="6"/>
    <x v="5"/>
    <x v="2"/>
    <x v="12"/>
    <d v="2024-09-01T00:00:00"/>
    <n v="352000"/>
    <n v="0.32"/>
    <x v="0"/>
    <x v="2"/>
    <x v="5"/>
    <n v="112640"/>
  </r>
  <r>
    <x v="165"/>
    <x v="173"/>
    <x v="0"/>
    <n v="56"/>
    <x v="5"/>
    <x v="0"/>
    <x v="1"/>
    <x v="13"/>
    <m/>
    <n v="354000"/>
    <n v="0"/>
    <x v="1"/>
    <x v="2"/>
    <x v="5"/>
    <n v="0"/>
  </r>
  <r>
    <x v="166"/>
    <x v="174"/>
    <x v="0"/>
    <n v="53"/>
    <x v="5"/>
    <x v="0"/>
    <x v="2"/>
    <x v="14"/>
    <m/>
    <n v="356000"/>
    <n v="0"/>
    <x v="1"/>
    <x v="5"/>
    <x v="5"/>
    <n v="0"/>
  </r>
  <r>
    <x v="167"/>
    <x v="175"/>
    <x v="1"/>
    <n v="47"/>
    <x v="7"/>
    <x v="0"/>
    <x v="0"/>
    <x v="6"/>
    <m/>
    <n v="358000"/>
    <n v="0.39"/>
    <x v="1"/>
    <x v="2"/>
    <x v="0"/>
    <n v="139620"/>
  </r>
  <r>
    <x v="168"/>
    <x v="176"/>
    <x v="0"/>
    <n v="36"/>
    <x v="6"/>
    <x v="5"/>
    <x v="1"/>
    <x v="15"/>
    <m/>
    <n v="360000"/>
    <n v="0"/>
    <x v="1"/>
    <x v="2"/>
    <x v="1"/>
    <n v="0"/>
  </r>
  <r>
    <x v="169"/>
    <x v="177"/>
    <x v="1"/>
    <n v="41"/>
    <x v="7"/>
    <x v="0"/>
    <x v="2"/>
    <x v="16"/>
    <m/>
    <n v="362000"/>
    <n v="0.22"/>
    <x v="1"/>
    <x v="5"/>
    <x v="2"/>
    <n v="79640"/>
  </r>
  <r>
    <x v="170"/>
    <x v="178"/>
    <x v="1"/>
    <n v="30"/>
    <x v="7"/>
    <x v="0"/>
    <x v="3"/>
    <x v="17"/>
    <m/>
    <n v="364000"/>
    <n v="0"/>
    <x v="1"/>
    <x v="2"/>
    <x v="3"/>
    <n v="0"/>
  </r>
  <r>
    <x v="171"/>
    <x v="179"/>
    <x v="1"/>
    <n v="30"/>
    <x v="6"/>
    <x v="5"/>
    <x v="3"/>
    <x v="18"/>
    <m/>
    <n v="366000"/>
    <n v="0"/>
    <x v="1"/>
    <x v="2"/>
    <x v="3"/>
    <n v="0"/>
  </r>
  <r>
    <x v="172"/>
    <x v="180"/>
    <x v="0"/>
    <n v="38"/>
    <x v="0"/>
    <x v="0"/>
    <x v="3"/>
    <x v="19"/>
    <m/>
    <n v="368000"/>
    <n v="7.0000000000000007E-2"/>
    <x v="1"/>
    <x v="5"/>
    <x v="1"/>
    <n v="25760.000000000004"/>
  </r>
  <r>
    <x v="173"/>
    <x v="181"/>
    <x v="1"/>
    <n v="28"/>
    <x v="1"/>
    <x v="0"/>
    <x v="3"/>
    <x v="20"/>
    <m/>
    <n v="370000"/>
    <n v="0"/>
    <x v="1"/>
    <x v="1"/>
    <x v="3"/>
    <n v="0"/>
  </r>
  <r>
    <x v="174"/>
    <x v="182"/>
    <x v="0"/>
    <n v="39"/>
    <x v="8"/>
    <x v="2"/>
    <x v="3"/>
    <x v="21"/>
    <m/>
    <n v="372000"/>
    <n v="0.4"/>
    <x v="1"/>
    <x v="2"/>
    <x v="1"/>
    <n v="148800"/>
  </r>
  <r>
    <x v="175"/>
    <x v="183"/>
    <x v="1"/>
    <n v="31"/>
    <x v="5"/>
    <x v="0"/>
    <x v="0"/>
    <x v="22"/>
    <m/>
    <n v="374000"/>
    <n v="0"/>
    <x v="1"/>
    <x v="1"/>
    <x v="4"/>
    <n v="0"/>
  </r>
  <r>
    <x v="176"/>
    <x v="184"/>
    <x v="1"/>
    <n v="45"/>
    <x v="7"/>
    <x v="0"/>
    <x v="1"/>
    <x v="23"/>
    <m/>
    <n v="376000"/>
    <n v="0.15"/>
    <x v="1"/>
    <x v="5"/>
    <x v="2"/>
    <n v="56400"/>
  </r>
  <r>
    <x v="177"/>
    <x v="185"/>
    <x v="0"/>
    <n v="50"/>
    <x v="3"/>
    <x v="0"/>
    <x v="3"/>
    <x v="20"/>
    <m/>
    <n v="378000"/>
    <n v="0"/>
    <x v="1"/>
    <x v="1"/>
    <x v="0"/>
    <n v="0"/>
  </r>
  <r>
    <x v="178"/>
    <x v="186"/>
    <x v="0"/>
    <n v="36"/>
    <x v="8"/>
    <x v="4"/>
    <x v="2"/>
    <x v="24"/>
    <m/>
    <n v="380000"/>
    <n v="0.05"/>
    <x v="1"/>
    <x v="0"/>
    <x v="1"/>
    <n v="19000"/>
  </r>
  <r>
    <x v="179"/>
    <x v="187"/>
    <x v="1"/>
    <n v="45"/>
    <x v="9"/>
    <x v="5"/>
    <x v="3"/>
    <x v="35"/>
    <m/>
    <n v="382000"/>
    <n v="0"/>
    <x v="1"/>
    <x v="2"/>
    <x v="2"/>
    <n v="0"/>
  </r>
  <r>
    <x v="180"/>
    <x v="188"/>
    <x v="1"/>
    <n v="29"/>
    <x v="8"/>
    <x v="3"/>
    <x v="1"/>
    <x v="26"/>
    <m/>
    <n v="384000"/>
    <n v="0"/>
    <x v="1"/>
    <x v="2"/>
    <x v="3"/>
    <n v="0"/>
  </r>
  <r>
    <x v="181"/>
    <x v="189"/>
    <x v="1"/>
    <n v="41"/>
    <x v="1"/>
    <x v="0"/>
    <x v="2"/>
    <x v="6"/>
    <m/>
    <n v="386000"/>
    <n v="0"/>
    <x v="1"/>
    <x v="2"/>
    <x v="2"/>
    <n v="0"/>
  </r>
  <r>
    <x v="182"/>
    <x v="190"/>
    <x v="0"/>
    <n v="47"/>
    <x v="9"/>
    <x v="5"/>
    <x v="2"/>
    <x v="27"/>
    <m/>
    <n v="388000"/>
    <n v="0.37"/>
    <x v="1"/>
    <x v="1"/>
    <x v="0"/>
    <n v="143560"/>
  </r>
  <r>
    <x v="183"/>
    <x v="191"/>
    <x v="1"/>
    <n v="46"/>
    <x v="3"/>
    <x v="0"/>
    <x v="0"/>
    <x v="28"/>
    <m/>
    <n v="390000"/>
    <n v="0"/>
    <x v="1"/>
    <x v="5"/>
    <x v="0"/>
    <n v="0"/>
  </r>
  <r>
    <x v="184"/>
    <x v="192"/>
    <x v="1"/>
    <n v="46"/>
    <x v="0"/>
    <x v="0"/>
    <x v="0"/>
    <x v="0"/>
    <m/>
    <n v="392000"/>
    <n v="0"/>
    <x v="1"/>
    <x v="3"/>
    <x v="0"/>
    <n v="0"/>
  </r>
  <r>
    <x v="185"/>
    <x v="193"/>
    <x v="0"/>
    <n v="45"/>
    <x v="1"/>
    <x v="0"/>
    <x v="1"/>
    <x v="1"/>
    <m/>
    <n v="394000"/>
    <n v="0.36"/>
    <x v="1"/>
    <x v="1"/>
    <x v="2"/>
    <n v="141840"/>
  </r>
  <r>
    <x v="186"/>
    <x v="194"/>
    <x v="0"/>
    <n v="26"/>
    <x v="2"/>
    <x v="1"/>
    <x v="0"/>
    <x v="2"/>
    <m/>
    <n v="396000"/>
    <n v="0"/>
    <x v="1"/>
    <x v="2"/>
    <x v="3"/>
    <n v="0"/>
  </r>
  <r>
    <x v="187"/>
    <x v="195"/>
    <x v="0"/>
    <n v="35"/>
    <x v="3"/>
    <x v="0"/>
    <x v="1"/>
    <x v="3"/>
    <m/>
    <n v="398000"/>
    <n v="0"/>
    <x v="1"/>
    <x v="2"/>
    <x v="4"/>
    <n v="0"/>
  </r>
  <r>
    <x v="188"/>
    <x v="196"/>
    <x v="1"/>
    <n v="29"/>
    <x v="2"/>
    <x v="1"/>
    <x v="2"/>
    <x v="4"/>
    <m/>
    <n v="400000"/>
    <n v="0"/>
    <x v="1"/>
    <x v="3"/>
    <x v="3"/>
    <n v="0"/>
  </r>
  <r>
    <x v="189"/>
    <x v="197"/>
    <x v="0"/>
    <n v="35"/>
    <x v="0"/>
    <x v="0"/>
    <x v="1"/>
    <x v="5"/>
    <m/>
    <n v="402000"/>
    <n v="0"/>
    <x v="1"/>
    <x v="5"/>
    <x v="4"/>
    <n v="0"/>
  </r>
  <r>
    <x v="190"/>
    <x v="198"/>
    <x v="1"/>
    <n v="27"/>
    <x v="0"/>
    <x v="0"/>
    <x v="2"/>
    <x v="6"/>
    <m/>
    <n v="404000"/>
    <n v="0"/>
    <x v="1"/>
    <x v="2"/>
    <x v="3"/>
    <n v="0"/>
  </r>
  <r>
    <x v="191"/>
    <x v="199"/>
    <x v="0"/>
    <n v="26"/>
    <x v="4"/>
    <x v="2"/>
    <x v="2"/>
    <x v="7"/>
    <m/>
    <n v="406000"/>
    <n v="0.19"/>
    <x v="1"/>
    <x v="1"/>
    <x v="3"/>
    <n v="77140"/>
  </r>
  <r>
    <x v="192"/>
    <x v="200"/>
    <x v="1"/>
    <n v="27"/>
    <x v="4"/>
    <x v="3"/>
    <x v="1"/>
    <x v="8"/>
    <d v="2024-01-15T00:00:00"/>
    <n v="408000"/>
    <n v="0.15"/>
    <x v="0"/>
    <x v="2"/>
    <x v="3"/>
    <n v="61200"/>
  </r>
  <r>
    <x v="193"/>
    <x v="201"/>
    <x v="1"/>
    <n v="30"/>
    <x v="4"/>
    <x v="4"/>
    <x v="0"/>
    <x v="9"/>
    <m/>
    <n v="410000"/>
    <n v="0"/>
    <x v="1"/>
    <x v="2"/>
    <x v="3"/>
    <n v="0"/>
  </r>
  <r>
    <x v="194"/>
    <x v="202"/>
    <x v="1"/>
    <n v="46"/>
    <x v="5"/>
    <x v="0"/>
    <x v="3"/>
    <x v="10"/>
    <m/>
    <n v="412000"/>
    <n v="0.09"/>
    <x v="1"/>
    <x v="1"/>
    <x v="0"/>
    <n v="37080"/>
  </r>
  <r>
    <x v="195"/>
    <x v="203"/>
    <x v="0"/>
    <n v="45"/>
    <x v="4"/>
    <x v="3"/>
    <x v="3"/>
    <x v="11"/>
    <m/>
    <n v="414000"/>
    <n v="0"/>
    <x v="1"/>
    <x v="2"/>
    <x v="2"/>
    <n v="0"/>
  </r>
  <r>
    <x v="196"/>
    <x v="204"/>
    <x v="1"/>
    <n v="46"/>
    <x v="6"/>
    <x v="5"/>
    <x v="2"/>
    <x v="12"/>
    <m/>
    <n v="416000"/>
    <n v="0"/>
    <x v="1"/>
    <x v="0"/>
    <x v="0"/>
    <n v="0"/>
  </r>
  <r>
    <x v="197"/>
    <x v="205"/>
    <x v="0"/>
    <n v="38"/>
    <x v="5"/>
    <x v="0"/>
    <x v="1"/>
    <x v="13"/>
    <m/>
    <n v="418000"/>
    <n v="0.4"/>
    <x v="1"/>
    <x v="2"/>
    <x v="1"/>
    <n v="167200"/>
  </r>
  <r>
    <x v="198"/>
    <x v="206"/>
    <x v="0"/>
    <n v="45"/>
    <x v="5"/>
    <x v="0"/>
    <x v="2"/>
    <x v="14"/>
    <m/>
    <n v="420000"/>
    <n v="0.09"/>
    <x v="1"/>
    <x v="5"/>
    <x v="2"/>
    <n v="37800"/>
  </r>
  <r>
    <x v="199"/>
    <x v="207"/>
    <x v="0"/>
    <n v="51"/>
    <x v="7"/>
    <x v="0"/>
    <x v="0"/>
    <x v="6"/>
    <m/>
    <n v="422000"/>
    <n v="0.31"/>
    <x v="1"/>
    <x v="2"/>
    <x v="5"/>
    <n v="130820"/>
  </r>
  <r>
    <x v="200"/>
    <x v="208"/>
    <x v="0"/>
    <n v="56"/>
    <x v="6"/>
    <x v="5"/>
    <x v="1"/>
    <x v="15"/>
    <m/>
    <n v="424000"/>
    <n v="0"/>
    <x v="1"/>
    <x v="2"/>
    <x v="5"/>
    <n v="0"/>
  </r>
  <r>
    <x v="201"/>
    <x v="209"/>
    <x v="0"/>
    <n v="53"/>
    <x v="7"/>
    <x v="0"/>
    <x v="2"/>
    <x v="16"/>
    <d v="2023-05-06T00:00:00"/>
    <n v="426000"/>
    <n v="0"/>
    <x v="0"/>
    <x v="0"/>
    <x v="5"/>
    <n v="0"/>
  </r>
  <r>
    <x v="202"/>
    <x v="210"/>
    <x v="1"/>
    <n v="47"/>
    <x v="7"/>
    <x v="0"/>
    <x v="3"/>
    <x v="17"/>
    <m/>
    <n v="428000"/>
    <n v="0"/>
    <x v="1"/>
    <x v="2"/>
    <x v="0"/>
    <n v="0"/>
  </r>
  <r>
    <x v="203"/>
    <x v="211"/>
    <x v="1"/>
    <n v="36"/>
    <x v="6"/>
    <x v="5"/>
    <x v="3"/>
    <x v="36"/>
    <d v="2023-07-17T00:00:00"/>
    <n v="430000"/>
    <n v="0.14000000000000001"/>
    <x v="0"/>
    <x v="0"/>
    <x v="1"/>
    <n v="60200.000000000007"/>
  </r>
  <r>
    <x v="204"/>
    <x v="212"/>
    <x v="0"/>
    <n v="41"/>
    <x v="0"/>
    <x v="0"/>
    <x v="3"/>
    <x v="19"/>
    <m/>
    <n v="432000"/>
    <n v="0"/>
    <x v="1"/>
    <x v="5"/>
    <x v="2"/>
    <n v="0"/>
  </r>
  <r>
    <x v="205"/>
    <x v="213"/>
    <x v="1"/>
    <n v="30"/>
    <x v="1"/>
    <x v="0"/>
    <x v="3"/>
    <x v="20"/>
    <m/>
    <n v="434000"/>
    <n v="0.15"/>
    <x v="1"/>
    <x v="1"/>
    <x v="3"/>
    <n v="65100"/>
  </r>
  <r>
    <x v="206"/>
    <x v="214"/>
    <x v="0"/>
    <n v="30"/>
    <x v="8"/>
    <x v="2"/>
    <x v="3"/>
    <x v="21"/>
    <m/>
    <n v="436000"/>
    <n v="0"/>
    <x v="1"/>
    <x v="2"/>
    <x v="3"/>
    <n v="0"/>
  </r>
  <r>
    <x v="207"/>
    <x v="215"/>
    <x v="1"/>
    <n v="38"/>
    <x v="5"/>
    <x v="0"/>
    <x v="0"/>
    <x v="22"/>
    <d v="2023-06-25T00:00:00"/>
    <n v="438000"/>
    <n v="0.22"/>
    <x v="0"/>
    <x v="2"/>
    <x v="1"/>
    <n v="96360"/>
  </r>
  <r>
    <x v="208"/>
    <x v="216"/>
    <x v="1"/>
    <n v="31"/>
    <x v="7"/>
    <x v="0"/>
    <x v="1"/>
    <x v="23"/>
    <m/>
    <n v="440000"/>
    <n v="0.3"/>
    <x v="1"/>
    <x v="5"/>
    <x v="4"/>
    <n v="132000"/>
  </r>
  <r>
    <x v="209"/>
    <x v="217"/>
    <x v="0"/>
    <n v="39"/>
    <x v="3"/>
    <x v="0"/>
    <x v="3"/>
    <x v="20"/>
    <m/>
    <n v="442000"/>
    <n v="7.0000000000000007E-2"/>
    <x v="1"/>
    <x v="1"/>
    <x v="1"/>
    <n v="30940.000000000004"/>
  </r>
  <r>
    <x v="210"/>
    <x v="218"/>
    <x v="1"/>
    <n v="31"/>
    <x v="8"/>
    <x v="4"/>
    <x v="2"/>
    <x v="24"/>
    <m/>
    <n v="444000"/>
    <n v="0.11"/>
    <x v="1"/>
    <x v="0"/>
    <x v="4"/>
    <n v="48840"/>
  </r>
  <r>
    <x v="211"/>
    <x v="219"/>
    <x v="0"/>
    <n v="45"/>
    <x v="9"/>
    <x v="5"/>
    <x v="3"/>
    <x v="35"/>
    <m/>
    <n v="446000"/>
    <n v="0.06"/>
    <x v="1"/>
    <x v="2"/>
    <x v="2"/>
    <n v="26760"/>
  </r>
  <r>
    <x v="212"/>
    <x v="220"/>
    <x v="1"/>
    <n v="50"/>
    <x v="8"/>
    <x v="3"/>
    <x v="1"/>
    <x v="26"/>
    <m/>
    <n v="448000"/>
    <n v="0.12"/>
    <x v="1"/>
    <x v="2"/>
    <x v="0"/>
    <n v="53760"/>
  </r>
  <r>
    <x v="213"/>
    <x v="221"/>
    <x v="1"/>
    <n v="36"/>
    <x v="1"/>
    <x v="0"/>
    <x v="2"/>
    <x v="6"/>
    <m/>
    <n v="450000"/>
    <n v="0.16"/>
    <x v="1"/>
    <x v="2"/>
    <x v="1"/>
    <n v="72000"/>
  </r>
  <r>
    <x v="214"/>
    <x v="222"/>
    <x v="0"/>
    <n v="45"/>
    <x v="9"/>
    <x v="5"/>
    <x v="2"/>
    <x v="27"/>
    <m/>
    <n v="452000"/>
    <n v="0.35"/>
    <x v="1"/>
    <x v="1"/>
    <x v="2"/>
    <n v="158200"/>
  </r>
  <r>
    <x v="215"/>
    <x v="223"/>
    <x v="1"/>
    <n v="31"/>
    <x v="3"/>
    <x v="0"/>
    <x v="0"/>
    <x v="28"/>
    <m/>
    <n v="454000"/>
    <n v="0.18"/>
    <x v="1"/>
    <x v="5"/>
    <x v="4"/>
    <n v="81720"/>
  </r>
  <r>
    <x v="216"/>
    <x v="224"/>
    <x v="0"/>
    <n v="41"/>
    <x v="0"/>
    <x v="0"/>
    <x v="0"/>
    <x v="0"/>
    <m/>
    <n v="456000"/>
    <n v="0.1"/>
    <x v="1"/>
    <x v="3"/>
    <x v="2"/>
    <n v="45600"/>
  </r>
  <r>
    <x v="217"/>
    <x v="225"/>
    <x v="0"/>
    <n v="47"/>
    <x v="1"/>
    <x v="0"/>
    <x v="1"/>
    <x v="1"/>
    <m/>
    <n v="458000"/>
    <n v="0.11"/>
    <x v="1"/>
    <x v="1"/>
    <x v="0"/>
    <n v="50380"/>
  </r>
  <r>
    <x v="218"/>
    <x v="226"/>
    <x v="0"/>
    <n v="38"/>
    <x v="2"/>
    <x v="1"/>
    <x v="0"/>
    <x v="2"/>
    <m/>
    <n v="460000"/>
    <n v="0"/>
    <x v="1"/>
    <x v="2"/>
    <x v="1"/>
    <n v="0"/>
  </r>
  <r>
    <x v="219"/>
    <x v="227"/>
    <x v="0"/>
    <n v="40"/>
    <x v="3"/>
    <x v="0"/>
    <x v="1"/>
    <x v="3"/>
    <m/>
    <n v="462000"/>
    <n v="0"/>
    <x v="1"/>
    <x v="2"/>
    <x v="1"/>
    <n v="0"/>
  </r>
  <r>
    <x v="220"/>
    <x v="228"/>
    <x v="0"/>
    <n v="45"/>
    <x v="2"/>
    <x v="1"/>
    <x v="2"/>
    <x v="4"/>
    <m/>
    <n v="464000"/>
    <n v="0"/>
    <x v="1"/>
    <x v="3"/>
    <x v="2"/>
    <n v="0"/>
  </r>
  <r>
    <x v="221"/>
    <x v="229"/>
    <x v="1"/>
    <n v="31"/>
    <x v="0"/>
    <x v="0"/>
    <x v="1"/>
    <x v="5"/>
    <m/>
    <n v="466000"/>
    <n v="0"/>
    <x v="1"/>
    <x v="5"/>
    <x v="4"/>
    <n v="0"/>
  </r>
  <r>
    <x v="222"/>
    <x v="230"/>
    <x v="0"/>
    <n v="35"/>
    <x v="0"/>
    <x v="0"/>
    <x v="2"/>
    <x v="6"/>
    <m/>
    <n v="468000"/>
    <n v="0.2"/>
    <x v="1"/>
    <x v="2"/>
    <x v="4"/>
    <n v="93600"/>
  </r>
  <r>
    <x v="223"/>
    <x v="231"/>
    <x v="1"/>
    <n v="31"/>
    <x v="4"/>
    <x v="2"/>
    <x v="2"/>
    <x v="7"/>
    <m/>
    <n v="470000"/>
    <n v="0"/>
    <x v="1"/>
    <x v="1"/>
    <x v="4"/>
    <n v="0"/>
  </r>
  <r>
    <x v="224"/>
    <x v="232"/>
    <x v="0"/>
    <n v="35"/>
    <x v="4"/>
    <x v="3"/>
    <x v="1"/>
    <x v="8"/>
    <m/>
    <n v="472000"/>
    <n v="0"/>
    <x v="1"/>
    <x v="1"/>
    <x v="4"/>
    <n v="0"/>
  </r>
  <r>
    <x v="225"/>
    <x v="233"/>
    <x v="1"/>
    <n v="31"/>
    <x v="4"/>
    <x v="4"/>
    <x v="0"/>
    <x v="9"/>
    <m/>
    <n v="474000"/>
    <n v="0.33"/>
    <x v="1"/>
    <x v="2"/>
    <x v="4"/>
    <n v="156420"/>
  </r>
  <r>
    <x v="226"/>
    <x v="234"/>
    <x v="1"/>
    <n v="31"/>
    <x v="5"/>
    <x v="0"/>
    <x v="3"/>
    <x v="10"/>
    <m/>
    <n v="476000"/>
    <n v="0.14000000000000001"/>
    <x v="1"/>
    <x v="1"/>
    <x v="4"/>
    <n v="66640"/>
  </r>
  <r>
    <x v="227"/>
    <x v="235"/>
    <x v="1"/>
    <n v="27"/>
    <x v="4"/>
    <x v="3"/>
    <x v="3"/>
    <x v="37"/>
    <d v="2023-06-17T00:00:00"/>
    <n v="478000"/>
    <n v="0"/>
    <x v="0"/>
    <x v="2"/>
    <x v="3"/>
    <n v="0"/>
  </r>
  <r>
    <x v="228"/>
    <x v="236"/>
    <x v="0"/>
    <n v="30"/>
    <x v="6"/>
    <x v="5"/>
    <x v="2"/>
    <x v="12"/>
    <m/>
    <n v="480000"/>
    <n v="0.38"/>
    <x v="1"/>
    <x v="0"/>
    <x v="3"/>
    <n v="182400"/>
  </r>
  <r>
    <x v="229"/>
    <x v="237"/>
    <x v="1"/>
    <n v="36"/>
    <x v="5"/>
    <x v="0"/>
    <x v="1"/>
    <x v="13"/>
    <m/>
    <n v="482000"/>
    <n v="0.3"/>
    <x v="1"/>
    <x v="2"/>
    <x v="1"/>
    <n v="144600"/>
  </r>
  <r>
    <x v="230"/>
    <x v="238"/>
    <x v="0"/>
    <n v="45"/>
    <x v="5"/>
    <x v="0"/>
    <x v="2"/>
    <x v="14"/>
    <m/>
    <n v="484000"/>
    <n v="0.31"/>
    <x v="1"/>
    <x v="5"/>
    <x v="2"/>
    <n v="150040"/>
  </r>
  <r>
    <x v="231"/>
    <x v="239"/>
    <x v="1"/>
    <n v="37"/>
    <x v="7"/>
    <x v="0"/>
    <x v="0"/>
    <x v="6"/>
    <m/>
    <n v="486000"/>
    <n v="0.14000000000000001"/>
    <x v="1"/>
    <x v="2"/>
    <x v="1"/>
    <n v="68040"/>
  </r>
  <r>
    <x v="232"/>
    <x v="240"/>
    <x v="1"/>
    <n v="38"/>
    <x v="6"/>
    <x v="5"/>
    <x v="1"/>
    <x v="15"/>
    <m/>
    <n v="488000"/>
    <n v="0"/>
    <x v="1"/>
    <x v="2"/>
    <x v="1"/>
    <n v="0"/>
  </r>
  <r>
    <x v="233"/>
    <x v="241"/>
    <x v="0"/>
    <n v="45"/>
    <x v="7"/>
    <x v="0"/>
    <x v="2"/>
    <x v="16"/>
    <m/>
    <n v="490000"/>
    <n v="0"/>
    <x v="1"/>
    <x v="5"/>
    <x v="2"/>
    <n v="0"/>
  </r>
  <r>
    <x v="54"/>
    <x v="242"/>
    <x v="0"/>
    <n v="51"/>
    <x v="7"/>
    <x v="0"/>
    <x v="3"/>
    <x v="17"/>
    <m/>
    <n v="492000"/>
    <n v="0.09"/>
    <x v="1"/>
    <x v="2"/>
    <x v="5"/>
    <n v="44280"/>
  </r>
  <r>
    <x v="234"/>
    <x v="243"/>
    <x v="0"/>
    <n v="56"/>
    <x v="6"/>
    <x v="5"/>
    <x v="3"/>
    <x v="18"/>
    <m/>
    <n v="494000"/>
    <n v="0.28999999999999998"/>
    <x v="1"/>
    <x v="2"/>
    <x v="5"/>
    <n v="143260"/>
  </r>
  <r>
    <x v="235"/>
    <x v="244"/>
    <x v="0"/>
    <n v="53"/>
    <x v="0"/>
    <x v="0"/>
    <x v="3"/>
    <x v="19"/>
    <m/>
    <n v="496000"/>
    <n v="0"/>
    <x v="1"/>
    <x v="5"/>
    <x v="5"/>
    <n v="0"/>
  </r>
  <r>
    <x v="236"/>
    <x v="245"/>
    <x v="0"/>
    <n v="47"/>
    <x v="1"/>
    <x v="0"/>
    <x v="3"/>
    <x v="20"/>
    <m/>
    <n v="498000"/>
    <n v="0.3"/>
    <x v="1"/>
    <x v="1"/>
    <x v="0"/>
    <n v="149400"/>
  </r>
  <r>
    <x v="237"/>
    <x v="246"/>
    <x v="1"/>
    <n v="36"/>
    <x v="8"/>
    <x v="2"/>
    <x v="3"/>
    <x v="21"/>
    <m/>
    <n v="500000"/>
    <n v="0"/>
    <x v="1"/>
    <x v="2"/>
    <x v="1"/>
    <n v="0"/>
  </r>
  <r>
    <x v="238"/>
    <x v="247"/>
    <x v="0"/>
    <n v="41"/>
    <x v="5"/>
    <x v="0"/>
    <x v="0"/>
    <x v="22"/>
    <m/>
    <n v="502000"/>
    <n v="0"/>
    <x v="1"/>
    <x v="1"/>
    <x v="2"/>
    <n v="0"/>
  </r>
  <r>
    <x v="239"/>
    <x v="248"/>
    <x v="1"/>
    <n v="31"/>
    <x v="7"/>
    <x v="0"/>
    <x v="1"/>
    <x v="23"/>
    <m/>
    <n v="504000"/>
    <n v="0.23"/>
    <x v="1"/>
    <x v="5"/>
    <x v="4"/>
    <n v="115920"/>
  </r>
  <r>
    <x v="5"/>
    <x v="249"/>
    <x v="1"/>
    <n v="31"/>
    <x v="3"/>
    <x v="0"/>
    <x v="3"/>
    <x v="20"/>
    <m/>
    <n v="506000"/>
    <n v="0"/>
    <x v="1"/>
    <x v="1"/>
    <x v="4"/>
    <n v="0"/>
  </r>
  <r>
    <x v="240"/>
    <x v="250"/>
    <x v="0"/>
    <n v="38"/>
    <x v="8"/>
    <x v="4"/>
    <x v="2"/>
    <x v="24"/>
    <m/>
    <n v="508000"/>
    <n v="0"/>
    <x v="1"/>
    <x v="0"/>
    <x v="1"/>
    <n v="0"/>
  </r>
  <r>
    <x v="241"/>
    <x v="251"/>
    <x v="1"/>
    <n v="31"/>
    <x v="9"/>
    <x v="5"/>
    <x v="3"/>
    <x v="35"/>
    <m/>
    <n v="510000"/>
    <n v="0.15"/>
    <x v="1"/>
    <x v="2"/>
    <x v="4"/>
    <n v="76500"/>
  </r>
  <r>
    <x v="242"/>
    <x v="252"/>
    <x v="1"/>
    <n v="39"/>
    <x v="8"/>
    <x v="3"/>
    <x v="1"/>
    <x v="26"/>
    <m/>
    <n v="512000"/>
    <n v="0"/>
    <x v="1"/>
    <x v="2"/>
    <x v="1"/>
    <n v="0"/>
  </r>
  <r>
    <x v="81"/>
    <x v="253"/>
    <x v="1"/>
    <n v="31"/>
    <x v="1"/>
    <x v="0"/>
    <x v="2"/>
    <x v="6"/>
    <m/>
    <n v="514000"/>
    <n v="0"/>
    <x v="1"/>
    <x v="2"/>
    <x v="4"/>
    <n v="0"/>
  </r>
  <r>
    <x v="243"/>
    <x v="254"/>
    <x v="0"/>
    <n v="45"/>
    <x v="9"/>
    <x v="5"/>
    <x v="2"/>
    <x v="27"/>
    <m/>
    <n v="516000"/>
    <n v="0.31"/>
    <x v="1"/>
    <x v="1"/>
    <x v="2"/>
    <n v="159960"/>
  </r>
  <r>
    <x v="6"/>
    <x v="255"/>
    <x v="0"/>
    <n v="50"/>
    <x v="3"/>
    <x v="0"/>
    <x v="0"/>
    <x v="28"/>
    <m/>
    <n v="518000"/>
    <n v="0"/>
    <x v="1"/>
    <x v="5"/>
    <x v="0"/>
    <n v="0"/>
  </r>
  <r>
    <x v="244"/>
    <x v="256"/>
    <x v="1"/>
    <n v="36"/>
    <x v="0"/>
    <x v="0"/>
    <x v="0"/>
    <x v="0"/>
    <m/>
    <n v="520000"/>
    <n v="0"/>
    <x v="1"/>
    <x v="3"/>
    <x v="1"/>
    <n v="0"/>
  </r>
  <r>
    <x v="245"/>
    <x v="257"/>
    <x v="0"/>
    <n v="45"/>
    <x v="1"/>
    <x v="0"/>
    <x v="1"/>
    <x v="1"/>
    <m/>
    <n v="522000"/>
    <n v="0.39"/>
    <x v="1"/>
    <x v="1"/>
    <x v="2"/>
    <n v="203580"/>
  </r>
  <r>
    <x v="246"/>
    <x v="258"/>
    <x v="0"/>
    <n v="29"/>
    <x v="2"/>
    <x v="1"/>
    <x v="0"/>
    <x v="2"/>
    <m/>
    <n v="524000"/>
    <n v="0"/>
    <x v="1"/>
    <x v="2"/>
    <x v="3"/>
    <n v="0"/>
  </r>
  <r>
    <x v="247"/>
    <x v="259"/>
    <x v="0"/>
    <n v="41"/>
    <x v="3"/>
    <x v="0"/>
    <x v="1"/>
    <x v="3"/>
    <m/>
    <n v="526000"/>
    <n v="0"/>
    <x v="1"/>
    <x v="2"/>
    <x v="2"/>
    <n v="0"/>
  </r>
  <r>
    <x v="248"/>
    <x v="260"/>
    <x v="0"/>
    <n v="47"/>
    <x v="2"/>
    <x v="1"/>
    <x v="2"/>
    <x v="4"/>
    <m/>
    <n v="528000"/>
    <n v="0"/>
    <x v="1"/>
    <x v="3"/>
    <x v="0"/>
    <n v="0"/>
  </r>
  <r>
    <x v="249"/>
    <x v="261"/>
    <x v="1"/>
    <n v="38"/>
    <x v="0"/>
    <x v="0"/>
    <x v="1"/>
    <x v="5"/>
    <m/>
    <n v="530000"/>
    <n v="0.15"/>
    <x v="1"/>
    <x v="5"/>
    <x v="1"/>
    <n v="79500"/>
  </r>
  <r>
    <x v="250"/>
    <x v="262"/>
    <x v="0"/>
    <n v="40"/>
    <x v="0"/>
    <x v="0"/>
    <x v="2"/>
    <x v="6"/>
    <m/>
    <n v="532000"/>
    <n v="0"/>
    <x v="1"/>
    <x v="2"/>
    <x v="1"/>
    <n v="0"/>
  </r>
  <r>
    <x v="251"/>
    <x v="263"/>
    <x v="0"/>
    <n v="45"/>
    <x v="4"/>
    <x v="2"/>
    <x v="2"/>
    <x v="7"/>
    <m/>
    <n v="534000"/>
    <n v="0.15"/>
    <x v="1"/>
    <x v="1"/>
    <x v="2"/>
    <n v="80100"/>
  </r>
  <r>
    <x v="252"/>
    <x v="264"/>
    <x v="0"/>
    <n v="26"/>
    <x v="4"/>
    <x v="3"/>
    <x v="1"/>
    <x v="8"/>
    <d v="2024-10-11T00:00:00"/>
    <n v="536000"/>
    <n v="0"/>
    <x v="0"/>
    <x v="0"/>
    <x v="3"/>
    <n v="0"/>
  </r>
  <r>
    <x v="253"/>
    <x v="265"/>
    <x v="1"/>
    <n v="35"/>
    <x v="4"/>
    <x v="4"/>
    <x v="0"/>
    <x v="9"/>
    <m/>
    <n v="538000"/>
    <n v="0.17"/>
    <x v="1"/>
    <x v="2"/>
    <x v="4"/>
    <n v="91460"/>
  </r>
  <r>
    <x v="254"/>
    <x v="266"/>
    <x v="1"/>
    <n v="31"/>
    <x v="5"/>
    <x v="0"/>
    <x v="3"/>
    <x v="10"/>
    <m/>
    <n v="540000"/>
    <n v="0"/>
    <x v="1"/>
    <x v="1"/>
    <x v="4"/>
    <n v="0"/>
  </r>
  <r>
    <x v="255"/>
    <x v="267"/>
    <x v="1"/>
    <n v="35"/>
    <x v="4"/>
    <x v="3"/>
    <x v="3"/>
    <x v="11"/>
    <m/>
    <n v="542000"/>
    <n v="0.14000000000000001"/>
    <x v="1"/>
    <x v="2"/>
    <x v="4"/>
    <n v="75880"/>
  </r>
  <r>
    <x v="256"/>
    <x v="268"/>
    <x v="0"/>
    <n v="27"/>
    <x v="6"/>
    <x v="5"/>
    <x v="2"/>
    <x v="12"/>
    <m/>
    <n v="544000"/>
    <n v="0.23"/>
    <x v="1"/>
    <x v="0"/>
    <x v="3"/>
    <n v="125120"/>
  </r>
  <r>
    <x v="257"/>
    <x v="269"/>
    <x v="1"/>
    <n v="31"/>
    <x v="5"/>
    <x v="0"/>
    <x v="1"/>
    <x v="13"/>
    <m/>
    <n v="546000"/>
    <n v="0"/>
    <x v="1"/>
    <x v="2"/>
    <x v="4"/>
    <n v="0"/>
  </r>
  <r>
    <x v="258"/>
    <x v="270"/>
    <x v="0"/>
    <n v="27"/>
    <x v="5"/>
    <x v="0"/>
    <x v="2"/>
    <x v="14"/>
    <m/>
    <n v="548000"/>
    <n v="7.0000000000000007E-2"/>
    <x v="1"/>
    <x v="5"/>
    <x v="3"/>
    <n v="38360.000000000007"/>
  </r>
  <r>
    <x v="259"/>
    <x v="271"/>
    <x v="0"/>
    <n v="30"/>
    <x v="7"/>
    <x v="0"/>
    <x v="0"/>
    <x v="6"/>
    <d v="2024-08-10T00:00:00"/>
    <n v="550000"/>
    <n v="0"/>
    <x v="0"/>
    <x v="4"/>
    <x v="3"/>
    <n v="0"/>
  </r>
  <r>
    <x v="260"/>
    <x v="272"/>
    <x v="1"/>
    <n v="36"/>
    <x v="6"/>
    <x v="5"/>
    <x v="1"/>
    <x v="15"/>
    <m/>
    <n v="552000"/>
    <n v="0"/>
    <x v="1"/>
    <x v="2"/>
    <x v="1"/>
    <n v="0"/>
  </r>
  <r>
    <x v="261"/>
    <x v="273"/>
    <x v="0"/>
    <n v="45"/>
    <x v="7"/>
    <x v="0"/>
    <x v="2"/>
    <x v="16"/>
    <m/>
    <n v="554000"/>
    <n v="0"/>
    <x v="1"/>
    <x v="5"/>
    <x v="2"/>
    <n v="0"/>
  </r>
  <r>
    <x v="262"/>
    <x v="274"/>
    <x v="1"/>
    <n v="37"/>
    <x v="7"/>
    <x v="0"/>
    <x v="3"/>
    <x v="17"/>
    <m/>
    <n v="556000"/>
    <n v="0"/>
    <x v="1"/>
    <x v="2"/>
    <x v="1"/>
    <n v="0"/>
  </r>
  <r>
    <x v="263"/>
    <x v="275"/>
    <x v="1"/>
    <n v="38"/>
    <x v="6"/>
    <x v="5"/>
    <x v="3"/>
    <x v="38"/>
    <d v="2023-07-27T00:00:00"/>
    <n v="558000"/>
    <n v="0.27"/>
    <x v="0"/>
    <x v="1"/>
    <x v="1"/>
    <n v="150660"/>
  </r>
  <r>
    <x v="264"/>
    <x v="276"/>
    <x v="0"/>
    <n v="45"/>
    <x v="0"/>
    <x v="0"/>
    <x v="3"/>
    <x v="19"/>
    <m/>
    <n v="560000"/>
    <n v="0"/>
    <x v="1"/>
    <x v="5"/>
    <x v="2"/>
    <n v="0"/>
  </r>
  <r>
    <x v="265"/>
    <x v="277"/>
    <x v="0"/>
    <n v="51"/>
    <x v="1"/>
    <x v="0"/>
    <x v="3"/>
    <x v="20"/>
    <m/>
    <n v="562000"/>
    <n v="0"/>
    <x v="1"/>
    <x v="1"/>
    <x v="5"/>
    <n v="0"/>
  </r>
  <r>
    <x v="266"/>
    <x v="278"/>
    <x v="0"/>
    <n v="56"/>
    <x v="8"/>
    <x v="2"/>
    <x v="3"/>
    <x v="21"/>
    <m/>
    <n v="564000"/>
    <n v="0.15"/>
    <x v="1"/>
    <x v="2"/>
    <x v="5"/>
    <n v="84600"/>
  </r>
  <r>
    <x v="267"/>
    <x v="279"/>
    <x v="0"/>
    <n v="53"/>
    <x v="5"/>
    <x v="0"/>
    <x v="0"/>
    <x v="22"/>
    <m/>
    <n v="566000"/>
    <n v="0.15"/>
    <x v="1"/>
    <x v="1"/>
    <x v="5"/>
    <n v="84900"/>
  </r>
  <r>
    <x v="268"/>
    <x v="280"/>
    <x v="1"/>
    <n v="47"/>
    <x v="7"/>
    <x v="0"/>
    <x v="1"/>
    <x v="23"/>
    <m/>
    <n v="568000"/>
    <n v="0"/>
    <x v="1"/>
    <x v="5"/>
    <x v="0"/>
    <n v="0"/>
  </r>
  <r>
    <x v="269"/>
    <x v="281"/>
    <x v="1"/>
    <n v="36"/>
    <x v="3"/>
    <x v="0"/>
    <x v="3"/>
    <x v="20"/>
    <m/>
    <n v="570000"/>
    <n v="0.1"/>
    <x v="1"/>
    <x v="1"/>
    <x v="1"/>
    <n v="57000"/>
  </r>
  <r>
    <x v="270"/>
    <x v="282"/>
    <x v="0"/>
    <n v="41"/>
    <x v="8"/>
    <x v="4"/>
    <x v="2"/>
    <x v="24"/>
    <m/>
    <n v="572000"/>
    <n v="0"/>
    <x v="1"/>
    <x v="0"/>
    <x v="2"/>
    <n v="0"/>
  </r>
  <r>
    <x v="271"/>
    <x v="283"/>
    <x v="0"/>
    <n v="30"/>
    <x v="9"/>
    <x v="5"/>
    <x v="3"/>
    <x v="35"/>
    <m/>
    <n v="574000"/>
    <n v="0"/>
    <x v="1"/>
    <x v="2"/>
    <x v="3"/>
    <n v="0"/>
  </r>
  <r>
    <x v="272"/>
    <x v="284"/>
    <x v="1"/>
    <n v="31"/>
    <x v="8"/>
    <x v="3"/>
    <x v="1"/>
    <x v="26"/>
    <m/>
    <n v="576000"/>
    <n v="0.14000000000000001"/>
    <x v="1"/>
    <x v="2"/>
    <x v="4"/>
    <n v="80640.000000000015"/>
  </r>
  <r>
    <x v="273"/>
    <x v="285"/>
    <x v="1"/>
    <n v="38"/>
    <x v="1"/>
    <x v="0"/>
    <x v="2"/>
    <x v="6"/>
    <m/>
    <n v="578000"/>
    <n v="0.15"/>
    <x v="1"/>
    <x v="2"/>
    <x v="1"/>
    <n v="86700"/>
  </r>
  <r>
    <x v="274"/>
    <x v="286"/>
    <x v="1"/>
    <n v="31"/>
    <x v="9"/>
    <x v="5"/>
    <x v="2"/>
    <x v="27"/>
    <m/>
    <n v="580000"/>
    <n v="0"/>
    <x v="1"/>
    <x v="1"/>
    <x v="4"/>
    <n v="0"/>
  </r>
  <r>
    <x v="275"/>
    <x v="287"/>
    <x v="0"/>
    <n v="39"/>
    <x v="3"/>
    <x v="0"/>
    <x v="0"/>
    <x v="28"/>
    <m/>
    <n v="582000"/>
    <n v="0.06"/>
    <x v="1"/>
    <x v="5"/>
    <x v="1"/>
    <n v="34920"/>
  </r>
  <r>
    <x v="276"/>
    <x v="288"/>
    <x v="1"/>
    <n v="31"/>
    <x v="0"/>
    <x v="0"/>
    <x v="0"/>
    <x v="0"/>
    <m/>
    <n v="584000"/>
    <n v="0.1"/>
    <x v="1"/>
    <x v="3"/>
    <x v="4"/>
    <n v="58400"/>
  </r>
  <r>
    <x v="277"/>
    <x v="289"/>
    <x v="0"/>
    <n v="45"/>
    <x v="1"/>
    <x v="0"/>
    <x v="1"/>
    <x v="1"/>
    <m/>
    <n v="586000"/>
    <n v="0.05"/>
    <x v="1"/>
    <x v="1"/>
    <x v="2"/>
    <n v="29300"/>
  </r>
  <r>
    <x v="278"/>
    <x v="290"/>
    <x v="0"/>
    <n v="50"/>
    <x v="2"/>
    <x v="1"/>
    <x v="0"/>
    <x v="2"/>
    <m/>
    <n v="588000"/>
    <n v="0.36"/>
    <x v="1"/>
    <x v="2"/>
    <x v="0"/>
    <n v="211680"/>
  </r>
  <r>
    <x v="135"/>
    <x v="291"/>
    <x v="0"/>
    <n v="36"/>
    <x v="3"/>
    <x v="0"/>
    <x v="1"/>
    <x v="3"/>
    <m/>
    <n v="590000"/>
    <n v="0.33"/>
    <x v="1"/>
    <x v="2"/>
    <x v="1"/>
    <n v="194700"/>
  </r>
  <r>
    <x v="279"/>
    <x v="292"/>
    <x v="0"/>
    <n v="45"/>
    <x v="2"/>
    <x v="1"/>
    <x v="2"/>
    <x v="4"/>
    <m/>
    <n v="592000"/>
    <n v="0.11"/>
    <x v="1"/>
    <x v="3"/>
    <x v="2"/>
    <n v="65120"/>
  </r>
  <r>
    <x v="280"/>
    <x v="293"/>
    <x v="0"/>
    <n v="29"/>
    <x v="0"/>
    <x v="0"/>
    <x v="1"/>
    <x v="5"/>
    <d v="2023-10-07T00:00:00"/>
    <n v="594000"/>
    <n v="0"/>
    <x v="0"/>
    <x v="1"/>
    <x v="3"/>
    <n v="0"/>
  </r>
  <r>
    <x v="281"/>
    <x v="294"/>
    <x v="0"/>
    <n v="41"/>
    <x v="0"/>
    <x v="0"/>
    <x v="2"/>
    <x v="6"/>
    <m/>
    <n v="596000"/>
    <n v="0.06"/>
    <x v="1"/>
    <x v="2"/>
    <x v="2"/>
    <n v="35760"/>
  </r>
  <r>
    <x v="105"/>
    <x v="295"/>
    <x v="0"/>
    <n v="47"/>
    <x v="4"/>
    <x v="2"/>
    <x v="2"/>
    <x v="7"/>
    <m/>
    <n v="598000"/>
    <n v="0"/>
    <x v="1"/>
    <x v="1"/>
    <x v="0"/>
    <n v="0"/>
  </r>
  <r>
    <x v="282"/>
    <x v="296"/>
    <x v="1"/>
    <n v="38"/>
    <x v="4"/>
    <x v="3"/>
    <x v="1"/>
    <x v="8"/>
    <m/>
    <n v="600000"/>
    <n v="0.06"/>
    <x v="1"/>
    <x v="1"/>
    <x v="1"/>
    <n v="36000"/>
  </r>
  <r>
    <x v="283"/>
    <x v="297"/>
    <x v="0"/>
    <n v="40"/>
    <x v="4"/>
    <x v="4"/>
    <x v="0"/>
    <x v="9"/>
    <m/>
    <n v="602000"/>
    <n v="0.39"/>
    <x v="1"/>
    <x v="2"/>
    <x v="1"/>
    <n v="234780"/>
  </r>
  <r>
    <x v="284"/>
    <x v="298"/>
    <x v="0"/>
    <n v="45"/>
    <x v="5"/>
    <x v="0"/>
    <x v="3"/>
    <x v="10"/>
    <m/>
    <n v="604000"/>
    <n v="0"/>
    <x v="1"/>
    <x v="1"/>
    <x v="2"/>
    <n v="0"/>
  </r>
  <r>
    <x v="285"/>
    <x v="299"/>
    <x v="1"/>
    <n v="31"/>
    <x v="4"/>
    <x v="3"/>
    <x v="3"/>
    <x v="11"/>
    <m/>
    <n v="606000"/>
    <n v="0"/>
    <x v="1"/>
    <x v="2"/>
    <x v="4"/>
    <n v="0"/>
  </r>
  <r>
    <x v="286"/>
    <x v="300"/>
    <x v="1"/>
    <n v="35"/>
    <x v="6"/>
    <x v="5"/>
    <x v="2"/>
    <x v="12"/>
    <d v="2024-04-19T00:00:00"/>
    <n v="608000"/>
    <n v="0.28999999999999998"/>
    <x v="0"/>
    <x v="4"/>
    <x v="4"/>
    <n v="176320"/>
  </r>
  <r>
    <x v="287"/>
    <x v="301"/>
    <x v="0"/>
    <n v="29"/>
    <x v="5"/>
    <x v="0"/>
    <x v="1"/>
    <x v="13"/>
    <m/>
    <n v="610000"/>
    <n v="0"/>
    <x v="1"/>
    <x v="2"/>
    <x v="3"/>
    <n v="0"/>
  </r>
  <r>
    <x v="288"/>
    <x v="302"/>
    <x v="1"/>
    <n v="35"/>
    <x v="5"/>
    <x v="0"/>
    <x v="2"/>
    <x v="14"/>
    <m/>
    <n v="612000"/>
    <n v="0"/>
    <x v="1"/>
    <x v="5"/>
    <x v="4"/>
    <n v="0"/>
  </r>
  <r>
    <x v="289"/>
    <x v="303"/>
    <x v="0"/>
    <n v="27"/>
    <x v="7"/>
    <x v="0"/>
    <x v="0"/>
    <x v="6"/>
    <m/>
    <n v="614000"/>
    <n v="0"/>
    <x v="1"/>
    <x v="2"/>
    <x v="3"/>
    <n v="0"/>
  </r>
  <r>
    <x v="290"/>
    <x v="304"/>
    <x v="0"/>
    <n v="26"/>
    <x v="6"/>
    <x v="5"/>
    <x v="1"/>
    <x v="15"/>
    <m/>
    <n v="616000"/>
    <n v="0.2"/>
    <x v="1"/>
    <x v="2"/>
    <x v="3"/>
    <n v="123200"/>
  </r>
  <r>
    <x v="291"/>
    <x v="305"/>
    <x v="1"/>
    <n v="31"/>
    <x v="7"/>
    <x v="0"/>
    <x v="2"/>
    <x v="16"/>
    <m/>
    <n v="618000"/>
    <n v="0.28999999999999998"/>
    <x v="1"/>
    <x v="5"/>
    <x v="4"/>
    <n v="179220"/>
  </r>
  <r>
    <x v="292"/>
    <x v="306"/>
    <x v="1"/>
    <n v="31"/>
    <x v="7"/>
    <x v="0"/>
    <x v="3"/>
    <x v="17"/>
    <m/>
    <n v="620000"/>
    <n v="0"/>
    <x v="1"/>
    <x v="2"/>
    <x v="4"/>
    <n v="0"/>
  </r>
  <r>
    <x v="293"/>
    <x v="307"/>
    <x v="1"/>
    <n v="36"/>
    <x v="6"/>
    <x v="5"/>
    <x v="3"/>
    <x v="18"/>
    <m/>
    <n v="622000"/>
    <n v="0"/>
    <x v="1"/>
    <x v="2"/>
    <x v="1"/>
    <n v="0"/>
  </r>
  <r>
    <x v="294"/>
    <x v="308"/>
    <x v="1"/>
    <n v="45"/>
    <x v="0"/>
    <x v="0"/>
    <x v="3"/>
    <x v="19"/>
    <m/>
    <n v="624000"/>
    <n v="0"/>
    <x v="1"/>
    <x v="5"/>
    <x v="2"/>
    <n v="0"/>
  </r>
  <r>
    <x v="295"/>
    <x v="309"/>
    <x v="1"/>
    <n v="37"/>
    <x v="1"/>
    <x v="0"/>
    <x v="3"/>
    <x v="20"/>
    <m/>
    <n v="626000"/>
    <n v="0.22"/>
    <x v="1"/>
    <x v="1"/>
    <x v="1"/>
    <n v="137720"/>
  </r>
  <r>
    <x v="11"/>
    <x v="310"/>
    <x v="0"/>
    <n v="38"/>
    <x v="8"/>
    <x v="2"/>
    <x v="3"/>
    <x v="21"/>
    <m/>
    <n v="628000"/>
    <n v="7.0000000000000007E-2"/>
    <x v="1"/>
    <x v="2"/>
    <x v="1"/>
    <n v="43960.000000000007"/>
  </r>
  <r>
    <x v="296"/>
    <x v="311"/>
    <x v="1"/>
    <n v="45"/>
    <x v="5"/>
    <x v="0"/>
    <x v="0"/>
    <x v="22"/>
    <m/>
    <n v="630000"/>
    <n v="0"/>
    <x v="1"/>
    <x v="1"/>
    <x v="2"/>
    <n v="0"/>
  </r>
  <r>
    <x v="297"/>
    <x v="312"/>
    <x v="0"/>
    <n v="51"/>
    <x v="7"/>
    <x v="0"/>
    <x v="1"/>
    <x v="23"/>
    <m/>
    <n v="632000"/>
    <n v="0"/>
    <x v="1"/>
    <x v="5"/>
    <x v="5"/>
    <n v="0"/>
  </r>
  <r>
    <x v="298"/>
    <x v="313"/>
    <x v="0"/>
    <n v="56"/>
    <x v="3"/>
    <x v="0"/>
    <x v="3"/>
    <x v="20"/>
    <m/>
    <n v="634000"/>
    <n v="0"/>
    <x v="1"/>
    <x v="1"/>
    <x v="5"/>
    <n v="0"/>
  </r>
  <r>
    <x v="299"/>
    <x v="314"/>
    <x v="0"/>
    <n v="53"/>
    <x v="8"/>
    <x v="4"/>
    <x v="2"/>
    <x v="24"/>
    <m/>
    <n v="636000"/>
    <n v="0"/>
    <x v="1"/>
    <x v="0"/>
    <x v="5"/>
    <n v="0"/>
  </r>
  <r>
    <x v="300"/>
    <x v="315"/>
    <x v="0"/>
    <n v="47"/>
    <x v="9"/>
    <x v="5"/>
    <x v="3"/>
    <x v="35"/>
    <m/>
    <n v="638000"/>
    <n v="0.05"/>
    <x v="1"/>
    <x v="2"/>
    <x v="0"/>
    <n v="31900"/>
  </r>
  <r>
    <x v="301"/>
    <x v="316"/>
    <x v="1"/>
    <n v="36"/>
    <x v="8"/>
    <x v="3"/>
    <x v="1"/>
    <x v="26"/>
    <m/>
    <n v="640000"/>
    <n v="0.34"/>
    <x v="1"/>
    <x v="2"/>
    <x v="1"/>
    <n v="217600.00000000003"/>
  </r>
  <r>
    <x v="200"/>
    <x v="317"/>
    <x v="1"/>
    <n v="41"/>
    <x v="1"/>
    <x v="0"/>
    <x v="2"/>
    <x v="6"/>
    <m/>
    <n v="642000"/>
    <n v="0.35"/>
    <x v="1"/>
    <x v="2"/>
    <x v="2"/>
    <n v="224700"/>
  </r>
  <r>
    <x v="302"/>
    <x v="318"/>
    <x v="1"/>
    <n v="30"/>
    <x v="9"/>
    <x v="5"/>
    <x v="2"/>
    <x v="27"/>
    <d v="2024-04-30T00:00:00"/>
    <n v="644000"/>
    <n v="0"/>
    <x v="0"/>
    <x v="0"/>
    <x v="3"/>
    <n v="0"/>
  </r>
  <r>
    <x v="303"/>
    <x v="319"/>
    <x v="1"/>
    <n v="31"/>
    <x v="3"/>
    <x v="0"/>
    <x v="0"/>
    <x v="28"/>
    <m/>
    <n v="646000"/>
    <n v="0"/>
    <x v="1"/>
    <x v="5"/>
    <x v="4"/>
    <n v="0"/>
  </r>
  <r>
    <x v="304"/>
    <x v="320"/>
    <x v="0"/>
    <n v="38"/>
    <x v="0"/>
    <x v="0"/>
    <x v="0"/>
    <x v="0"/>
    <m/>
    <n v="648000"/>
    <n v="0"/>
    <x v="1"/>
    <x v="3"/>
    <x v="1"/>
    <n v="0"/>
  </r>
  <r>
    <x v="305"/>
    <x v="321"/>
    <x v="1"/>
    <n v="31"/>
    <x v="1"/>
    <x v="0"/>
    <x v="1"/>
    <x v="1"/>
    <m/>
    <n v="650000"/>
    <n v="0.28000000000000003"/>
    <x v="1"/>
    <x v="1"/>
    <x v="4"/>
    <n v="182000.00000000003"/>
  </r>
  <r>
    <x v="306"/>
    <x v="322"/>
    <x v="0"/>
    <n v="39"/>
    <x v="2"/>
    <x v="1"/>
    <x v="0"/>
    <x v="2"/>
    <m/>
    <n v="652000"/>
    <n v="0.19"/>
    <x v="1"/>
    <x v="2"/>
    <x v="1"/>
    <n v="123880"/>
  </r>
  <r>
    <x v="307"/>
    <x v="323"/>
    <x v="0"/>
    <n v="31"/>
    <x v="3"/>
    <x v="0"/>
    <x v="1"/>
    <x v="14"/>
    <d v="2024-05-28T00:00:00"/>
    <n v="654000"/>
    <n v="0"/>
    <x v="0"/>
    <x v="3"/>
    <x v="4"/>
    <n v="0"/>
  </r>
  <r>
    <x v="308"/>
    <x v="324"/>
    <x v="0"/>
    <n v="45"/>
    <x v="2"/>
    <x v="1"/>
    <x v="2"/>
    <x v="4"/>
    <m/>
    <n v="656000"/>
    <n v="0.28999999999999998"/>
    <x v="1"/>
    <x v="3"/>
    <x v="2"/>
    <n v="190240"/>
  </r>
  <r>
    <x v="309"/>
    <x v="325"/>
    <x v="0"/>
    <n v="50"/>
    <x v="0"/>
    <x v="0"/>
    <x v="1"/>
    <x v="5"/>
    <m/>
    <n v="658000"/>
    <n v="0"/>
    <x v="1"/>
    <x v="5"/>
    <x v="0"/>
    <n v="0"/>
  </r>
  <r>
    <x v="310"/>
    <x v="326"/>
    <x v="1"/>
    <n v="36"/>
    <x v="0"/>
    <x v="0"/>
    <x v="2"/>
    <x v="6"/>
    <m/>
    <n v="660000"/>
    <n v="0"/>
    <x v="1"/>
    <x v="2"/>
    <x v="1"/>
    <n v="0"/>
  </r>
  <r>
    <x v="311"/>
    <x v="327"/>
    <x v="0"/>
    <n v="45"/>
    <x v="4"/>
    <x v="2"/>
    <x v="2"/>
    <x v="7"/>
    <m/>
    <n v="662000"/>
    <n v="0"/>
    <x v="1"/>
    <x v="1"/>
    <x v="2"/>
    <n v="0"/>
  </r>
  <r>
    <x v="312"/>
    <x v="328"/>
    <x v="1"/>
    <n v="31"/>
    <x v="4"/>
    <x v="3"/>
    <x v="1"/>
    <x v="8"/>
    <m/>
    <n v="664000"/>
    <n v="0.11"/>
    <x v="1"/>
    <x v="1"/>
    <x v="4"/>
    <n v="73040"/>
  </r>
  <r>
    <x v="313"/>
    <x v="329"/>
    <x v="0"/>
    <n v="41"/>
    <x v="4"/>
    <x v="4"/>
    <x v="0"/>
    <x v="9"/>
    <m/>
    <n v="666000"/>
    <n v="0"/>
    <x v="1"/>
    <x v="2"/>
    <x v="2"/>
    <n v="0"/>
  </r>
  <r>
    <x v="314"/>
    <x v="330"/>
    <x v="1"/>
    <n v="47"/>
    <x v="5"/>
    <x v="0"/>
    <x v="3"/>
    <x v="10"/>
    <m/>
    <n v="668000"/>
    <n v="0"/>
    <x v="1"/>
    <x v="1"/>
    <x v="0"/>
    <n v="0"/>
  </r>
  <r>
    <x v="315"/>
    <x v="331"/>
    <x v="1"/>
    <n v="38"/>
    <x v="4"/>
    <x v="3"/>
    <x v="3"/>
    <x v="11"/>
    <m/>
    <n v="670000"/>
    <n v="7.0000000000000007E-2"/>
    <x v="1"/>
    <x v="2"/>
    <x v="1"/>
    <n v="46900.000000000007"/>
  </r>
  <r>
    <x v="153"/>
    <x v="332"/>
    <x v="1"/>
    <n v="40"/>
    <x v="6"/>
    <x v="5"/>
    <x v="2"/>
    <x v="12"/>
    <m/>
    <n v="672000"/>
    <n v="0.36"/>
    <x v="1"/>
    <x v="0"/>
    <x v="1"/>
    <n v="241920"/>
  </r>
  <r>
    <x v="316"/>
    <x v="333"/>
    <x v="0"/>
    <n v="45"/>
    <x v="5"/>
    <x v="0"/>
    <x v="1"/>
    <x v="13"/>
    <m/>
    <n v="674000"/>
    <n v="0"/>
    <x v="1"/>
    <x v="2"/>
    <x v="2"/>
    <n v="0"/>
  </r>
  <r>
    <x v="317"/>
    <x v="334"/>
    <x v="0"/>
    <n v="26"/>
    <x v="5"/>
    <x v="0"/>
    <x v="2"/>
    <x v="14"/>
    <m/>
    <n v="676000"/>
    <n v="0.32"/>
    <x v="1"/>
    <x v="5"/>
    <x v="3"/>
    <n v="216320"/>
  </r>
  <r>
    <x v="318"/>
    <x v="335"/>
    <x v="0"/>
    <n v="35"/>
    <x v="7"/>
    <x v="0"/>
    <x v="0"/>
    <x v="6"/>
    <m/>
    <n v="678000"/>
    <n v="0"/>
    <x v="1"/>
    <x v="2"/>
    <x v="4"/>
    <n v="0"/>
  </r>
  <r>
    <x v="319"/>
    <x v="336"/>
    <x v="0"/>
    <n v="29"/>
    <x v="6"/>
    <x v="5"/>
    <x v="1"/>
    <x v="15"/>
    <m/>
    <n v="680000"/>
    <n v="0.2"/>
    <x v="1"/>
    <x v="2"/>
    <x v="3"/>
    <n v="136000"/>
  </r>
  <r>
    <x v="320"/>
    <x v="337"/>
    <x v="1"/>
    <n v="35"/>
    <x v="7"/>
    <x v="0"/>
    <x v="2"/>
    <x v="16"/>
    <m/>
    <n v="682000"/>
    <n v="0.05"/>
    <x v="1"/>
    <x v="5"/>
    <x v="4"/>
    <n v="34100"/>
  </r>
  <r>
    <x v="321"/>
    <x v="338"/>
    <x v="0"/>
    <n v="27"/>
    <x v="7"/>
    <x v="0"/>
    <x v="3"/>
    <x v="17"/>
    <m/>
    <n v="684000"/>
    <n v="0.22"/>
    <x v="1"/>
    <x v="2"/>
    <x v="3"/>
    <n v="150480"/>
  </r>
  <r>
    <x v="322"/>
    <x v="339"/>
    <x v="0"/>
    <n v="26"/>
    <x v="6"/>
    <x v="5"/>
    <x v="3"/>
    <x v="18"/>
    <m/>
    <n v="686000"/>
    <n v="0"/>
    <x v="1"/>
    <x v="2"/>
    <x v="3"/>
    <n v="0"/>
  </r>
  <r>
    <x v="323"/>
    <x v="340"/>
    <x v="0"/>
    <n v="27"/>
    <x v="0"/>
    <x v="0"/>
    <x v="3"/>
    <x v="19"/>
    <m/>
    <n v="688000"/>
    <n v="0"/>
    <x v="1"/>
    <x v="5"/>
    <x v="3"/>
    <n v="0"/>
  </r>
  <r>
    <x v="324"/>
    <x v="341"/>
    <x v="0"/>
    <n v="30"/>
    <x v="1"/>
    <x v="0"/>
    <x v="3"/>
    <x v="20"/>
    <m/>
    <n v="690000"/>
    <n v="0"/>
    <x v="1"/>
    <x v="1"/>
    <x v="3"/>
    <n v="0"/>
  </r>
  <r>
    <x v="325"/>
    <x v="342"/>
    <x v="0"/>
    <n v="36"/>
    <x v="8"/>
    <x v="2"/>
    <x v="3"/>
    <x v="21"/>
    <m/>
    <n v="692000"/>
    <n v="0.12"/>
    <x v="1"/>
    <x v="2"/>
    <x v="1"/>
    <n v="83040"/>
  </r>
  <r>
    <x v="326"/>
    <x v="343"/>
    <x v="1"/>
    <n v="45"/>
    <x v="5"/>
    <x v="0"/>
    <x v="0"/>
    <x v="22"/>
    <m/>
    <n v="694000"/>
    <n v="0"/>
    <x v="1"/>
    <x v="1"/>
    <x v="2"/>
    <n v="0"/>
  </r>
  <r>
    <x v="327"/>
    <x v="344"/>
    <x v="0"/>
    <n v="37"/>
    <x v="7"/>
    <x v="0"/>
    <x v="1"/>
    <x v="23"/>
    <m/>
    <n v="696000"/>
    <n v="0"/>
    <x v="1"/>
    <x v="5"/>
    <x v="1"/>
    <n v="0"/>
  </r>
  <r>
    <x v="328"/>
    <x v="345"/>
    <x v="1"/>
    <n v="38"/>
    <x v="3"/>
    <x v="0"/>
    <x v="3"/>
    <x v="20"/>
    <m/>
    <n v="698000"/>
    <n v="0.1"/>
    <x v="1"/>
    <x v="1"/>
    <x v="1"/>
    <n v="69800"/>
  </r>
  <r>
    <x v="329"/>
    <x v="346"/>
    <x v="1"/>
    <n v="45"/>
    <x v="8"/>
    <x v="4"/>
    <x v="2"/>
    <x v="24"/>
    <m/>
    <n v="700000"/>
    <n v="0.32"/>
    <x v="1"/>
    <x v="0"/>
    <x v="2"/>
    <n v="224000"/>
  </r>
  <r>
    <x v="330"/>
    <x v="347"/>
    <x v="0"/>
    <n v="51"/>
    <x v="9"/>
    <x v="5"/>
    <x v="3"/>
    <x v="35"/>
    <m/>
    <n v="702000"/>
    <n v="0.28999999999999998"/>
    <x v="1"/>
    <x v="2"/>
    <x v="5"/>
    <n v="203580"/>
  </r>
  <r>
    <x v="331"/>
    <x v="348"/>
    <x v="0"/>
    <n v="56"/>
    <x v="8"/>
    <x v="3"/>
    <x v="1"/>
    <x v="26"/>
    <m/>
    <n v="704000"/>
    <n v="0"/>
    <x v="1"/>
    <x v="2"/>
    <x v="5"/>
    <n v="0"/>
  </r>
  <r>
    <x v="332"/>
    <x v="349"/>
    <x v="0"/>
    <n v="53"/>
    <x v="1"/>
    <x v="0"/>
    <x v="2"/>
    <x v="5"/>
    <d v="2024-02-10T00:00:00"/>
    <n v="706000"/>
    <n v="0"/>
    <x v="0"/>
    <x v="3"/>
    <x v="5"/>
    <n v="0"/>
  </r>
  <r>
    <x v="333"/>
    <x v="350"/>
    <x v="1"/>
    <n v="47"/>
    <x v="9"/>
    <x v="5"/>
    <x v="2"/>
    <x v="27"/>
    <m/>
    <n v="708000"/>
    <n v="0.09"/>
    <x v="1"/>
    <x v="1"/>
    <x v="0"/>
    <n v="63720"/>
  </r>
  <r>
    <x v="334"/>
    <x v="351"/>
    <x v="1"/>
    <n v="36"/>
    <x v="3"/>
    <x v="0"/>
    <x v="0"/>
    <x v="28"/>
    <m/>
    <n v="710000"/>
    <n v="0"/>
    <x v="1"/>
    <x v="5"/>
    <x v="1"/>
    <n v="0"/>
  </r>
  <r>
    <x v="335"/>
    <x v="352"/>
    <x v="0"/>
    <n v="41"/>
    <x v="0"/>
    <x v="0"/>
    <x v="0"/>
    <x v="0"/>
    <m/>
    <n v="712000"/>
    <n v="0.13"/>
    <x v="1"/>
    <x v="3"/>
    <x v="2"/>
    <n v="92560"/>
  </r>
  <r>
    <x v="336"/>
    <x v="353"/>
    <x v="0"/>
    <n v="30"/>
    <x v="1"/>
    <x v="0"/>
    <x v="1"/>
    <x v="1"/>
    <m/>
    <n v="714000"/>
    <n v="0"/>
    <x v="1"/>
    <x v="1"/>
    <x v="3"/>
    <n v="0"/>
  </r>
  <r>
    <x v="337"/>
    <x v="354"/>
    <x v="0"/>
    <n v="30"/>
    <x v="2"/>
    <x v="1"/>
    <x v="0"/>
    <x v="2"/>
    <m/>
    <n v="716000"/>
    <n v="0"/>
    <x v="1"/>
    <x v="2"/>
    <x v="3"/>
    <n v="0"/>
  </r>
  <r>
    <x v="338"/>
    <x v="355"/>
    <x v="0"/>
    <n v="38"/>
    <x v="3"/>
    <x v="0"/>
    <x v="1"/>
    <x v="3"/>
    <m/>
    <n v="718000"/>
    <n v="0.19"/>
    <x v="1"/>
    <x v="2"/>
    <x v="1"/>
    <n v="136420"/>
  </r>
  <r>
    <x v="339"/>
    <x v="356"/>
    <x v="0"/>
    <n v="28"/>
    <x v="2"/>
    <x v="1"/>
    <x v="2"/>
    <x v="4"/>
    <m/>
    <n v="720000"/>
    <n v="7.0000000000000007E-2"/>
    <x v="1"/>
    <x v="3"/>
    <x v="3"/>
    <n v="50400.000000000007"/>
  </r>
  <r>
    <x v="340"/>
    <x v="357"/>
    <x v="0"/>
    <n v="39"/>
    <x v="0"/>
    <x v="0"/>
    <x v="1"/>
    <x v="5"/>
    <m/>
    <n v="722000"/>
    <n v="7.0000000000000007E-2"/>
    <x v="1"/>
    <x v="5"/>
    <x v="1"/>
    <n v="50540.000000000007"/>
  </r>
  <r>
    <x v="341"/>
    <x v="358"/>
    <x v="0"/>
    <n v="31"/>
    <x v="0"/>
    <x v="0"/>
    <x v="2"/>
    <x v="6"/>
    <m/>
    <n v="724000"/>
    <n v="0.1"/>
    <x v="1"/>
    <x v="2"/>
    <x v="4"/>
    <n v="72400"/>
  </r>
  <r>
    <x v="342"/>
    <x v="359"/>
    <x v="1"/>
    <n v="45"/>
    <x v="4"/>
    <x v="2"/>
    <x v="2"/>
    <x v="7"/>
    <m/>
    <n v="726000"/>
    <n v="0.1"/>
    <x v="1"/>
    <x v="1"/>
    <x v="2"/>
    <n v="72600"/>
  </r>
  <r>
    <x v="343"/>
    <x v="360"/>
    <x v="0"/>
    <n v="50"/>
    <x v="4"/>
    <x v="3"/>
    <x v="1"/>
    <x v="8"/>
    <m/>
    <n v="728000"/>
    <n v="0"/>
    <x v="1"/>
    <x v="1"/>
    <x v="0"/>
    <n v="0"/>
  </r>
  <r>
    <x v="344"/>
    <x v="361"/>
    <x v="1"/>
    <n v="36"/>
    <x v="4"/>
    <x v="4"/>
    <x v="0"/>
    <x v="9"/>
    <m/>
    <n v="730000"/>
    <n v="0"/>
    <x v="1"/>
    <x v="2"/>
    <x v="1"/>
    <n v="0"/>
  </r>
  <r>
    <x v="345"/>
    <x v="362"/>
    <x v="0"/>
    <n v="45"/>
    <x v="5"/>
    <x v="0"/>
    <x v="3"/>
    <x v="10"/>
    <m/>
    <n v="732000"/>
    <n v="0.25"/>
    <x v="1"/>
    <x v="1"/>
    <x v="2"/>
    <n v="183000"/>
  </r>
  <r>
    <x v="249"/>
    <x v="363"/>
    <x v="0"/>
    <n v="29"/>
    <x v="4"/>
    <x v="3"/>
    <x v="3"/>
    <x v="11"/>
    <m/>
    <n v="734000"/>
    <n v="0.13"/>
    <x v="1"/>
    <x v="2"/>
    <x v="3"/>
    <n v="95420"/>
  </r>
  <r>
    <x v="346"/>
    <x v="364"/>
    <x v="1"/>
    <n v="41"/>
    <x v="6"/>
    <x v="5"/>
    <x v="2"/>
    <x v="12"/>
    <m/>
    <n v="736000"/>
    <n v="0"/>
    <x v="1"/>
    <x v="0"/>
    <x v="2"/>
    <n v="0"/>
  </r>
  <r>
    <x v="347"/>
    <x v="365"/>
    <x v="1"/>
    <n v="47"/>
    <x v="5"/>
    <x v="0"/>
    <x v="1"/>
    <x v="13"/>
    <m/>
    <n v="738000"/>
    <n v="0.12"/>
    <x v="1"/>
    <x v="2"/>
    <x v="0"/>
    <n v="88560"/>
  </r>
  <r>
    <x v="348"/>
    <x v="366"/>
    <x v="0"/>
    <n v="38"/>
    <x v="5"/>
    <x v="0"/>
    <x v="2"/>
    <x v="14"/>
    <m/>
    <n v="740000"/>
    <n v="0"/>
    <x v="1"/>
    <x v="5"/>
    <x v="1"/>
    <n v="0"/>
  </r>
  <r>
    <x v="349"/>
    <x v="367"/>
    <x v="1"/>
    <n v="40"/>
    <x v="7"/>
    <x v="0"/>
    <x v="0"/>
    <x v="6"/>
    <m/>
    <n v="742000"/>
    <n v="0"/>
    <x v="1"/>
    <x v="2"/>
    <x v="1"/>
    <n v="0"/>
  </r>
  <r>
    <x v="350"/>
    <x v="368"/>
    <x v="0"/>
    <n v="45"/>
    <x v="6"/>
    <x v="5"/>
    <x v="1"/>
    <x v="15"/>
    <m/>
    <n v="744000"/>
    <n v="0.34"/>
    <x v="1"/>
    <x v="2"/>
    <x v="2"/>
    <n v="252960.00000000003"/>
  </r>
  <r>
    <x v="351"/>
    <x v="369"/>
    <x v="0"/>
    <n v="26"/>
    <x v="7"/>
    <x v="0"/>
    <x v="2"/>
    <x v="16"/>
    <m/>
    <n v="746000"/>
    <n v="0.21"/>
    <x v="1"/>
    <x v="5"/>
    <x v="3"/>
    <n v="156660"/>
  </r>
  <r>
    <x v="352"/>
    <x v="370"/>
    <x v="1"/>
    <n v="35"/>
    <x v="7"/>
    <x v="0"/>
    <x v="3"/>
    <x v="17"/>
    <m/>
    <n v="748000"/>
    <n v="0"/>
    <x v="1"/>
    <x v="2"/>
    <x v="4"/>
    <n v="0"/>
  </r>
  <r>
    <x v="133"/>
    <x v="371"/>
    <x v="0"/>
    <n v="29"/>
    <x v="6"/>
    <x v="5"/>
    <x v="3"/>
    <x v="18"/>
    <m/>
    <n v="750000"/>
    <n v="0.11"/>
    <x v="1"/>
    <x v="2"/>
    <x v="3"/>
    <n v="82500"/>
  </r>
  <r>
    <x v="353"/>
    <x v="372"/>
    <x v="1"/>
    <n v="35"/>
    <x v="0"/>
    <x v="0"/>
    <x v="3"/>
    <x v="19"/>
    <m/>
    <n v="752000"/>
    <n v="0"/>
    <x v="1"/>
    <x v="5"/>
    <x v="4"/>
    <n v="0"/>
  </r>
  <r>
    <x v="354"/>
    <x v="373"/>
    <x v="0"/>
    <n v="27"/>
    <x v="1"/>
    <x v="0"/>
    <x v="3"/>
    <x v="20"/>
    <d v="2023-11-07T00:00:00"/>
    <n v="754000"/>
    <n v="0.13"/>
    <x v="0"/>
    <x v="2"/>
    <x v="3"/>
    <n v="98020"/>
  </r>
  <r>
    <x v="355"/>
    <x v="374"/>
    <x v="0"/>
    <n v="31"/>
    <x v="8"/>
    <x v="2"/>
    <x v="3"/>
    <x v="21"/>
    <m/>
    <n v="756000"/>
    <n v="0.21"/>
    <x v="1"/>
    <x v="2"/>
    <x v="4"/>
    <n v="158760"/>
  </r>
  <r>
    <x v="356"/>
    <x v="375"/>
    <x v="0"/>
    <n v="31"/>
    <x v="5"/>
    <x v="0"/>
    <x v="0"/>
    <x v="22"/>
    <m/>
    <n v="758000"/>
    <n v="0"/>
    <x v="1"/>
    <x v="1"/>
    <x v="4"/>
    <n v="0"/>
  </r>
  <r>
    <x v="357"/>
    <x v="376"/>
    <x v="0"/>
    <n v="31"/>
    <x v="7"/>
    <x v="0"/>
    <x v="1"/>
    <x v="23"/>
    <m/>
    <n v="760000"/>
    <n v="0"/>
    <x v="1"/>
    <x v="5"/>
    <x v="4"/>
    <n v="0"/>
  </r>
  <r>
    <x v="358"/>
    <x v="377"/>
    <x v="0"/>
    <n v="36"/>
    <x v="3"/>
    <x v="0"/>
    <x v="3"/>
    <x v="20"/>
    <m/>
    <n v="762000"/>
    <n v="0"/>
    <x v="1"/>
    <x v="1"/>
    <x v="1"/>
    <n v="0"/>
  </r>
  <r>
    <x v="359"/>
    <x v="378"/>
    <x v="1"/>
    <n v="45"/>
    <x v="8"/>
    <x v="4"/>
    <x v="2"/>
    <x v="24"/>
    <m/>
    <n v="764000"/>
    <n v="0"/>
    <x v="1"/>
    <x v="0"/>
    <x v="2"/>
    <n v="0"/>
  </r>
  <r>
    <x v="360"/>
    <x v="379"/>
    <x v="1"/>
    <n v="37"/>
    <x v="9"/>
    <x v="5"/>
    <x v="3"/>
    <x v="35"/>
    <m/>
    <n v="766000"/>
    <n v="0"/>
    <x v="1"/>
    <x v="2"/>
    <x v="1"/>
    <n v="0"/>
  </r>
  <r>
    <x v="361"/>
    <x v="380"/>
    <x v="0"/>
    <n v="38"/>
    <x v="8"/>
    <x v="3"/>
    <x v="1"/>
    <x v="26"/>
    <m/>
    <n v="768000"/>
    <n v="0"/>
    <x v="1"/>
    <x v="2"/>
    <x v="1"/>
    <n v="0"/>
  </r>
  <r>
    <x v="362"/>
    <x v="381"/>
    <x v="1"/>
    <n v="45"/>
    <x v="1"/>
    <x v="0"/>
    <x v="2"/>
    <x v="6"/>
    <m/>
    <n v="770000"/>
    <n v="0"/>
    <x v="1"/>
    <x v="2"/>
    <x v="2"/>
    <n v="0"/>
  </r>
  <r>
    <x v="363"/>
    <x v="382"/>
    <x v="0"/>
    <n v="51"/>
    <x v="9"/>
    <x v="5"/>
    <x v="2"/>
    <x v="27"/>
    <m/>
    <n v="772000"/>
    <n v="0"/>
    <x v="1"/>
    <x v="1"/>
    <x v="5"/>
    <n v="0"/>
  </r>
  <r>
    <x v="364"/>
    <x v="383"/>
    <x v="0"/>
    <n v="56"/>
    <x v="3"/>
    <x v="0"/>
    <x v="0"/>
    <x v="28"/>
    <m/>
    <n v="774000"/>
    <n v="0"/>
    <x v="1"/>
    <x v="5"/>
    <x v="5"/>
    <n v="0"/>
  </r>
  <r>
    <x v="365"/>
    <x v="384"/>
    <x v="0"/>
    <n v="53"/>
    <x v="0"/>
    <x v="0"/>
    <x v="0"/>
    <x v="0"/>
    <d v="2024-05-28T00:00:00"/>
    <n v="776000"/>
    <n v="0.4"/>
    <x v="0"/>
    <x v="1"/>
    <x v="5"/>
    <n v="310400"/>
  </r>
  <r>
    <x v="7"/>
    <x v="385"/>
    <x v="0"/>
    <n v="47"/>
    <x v="1"/>
    <x v="0"/>
    <x v="1"/>
    <x v="1"/>
    <m/>
    <n v="778000"/>
    <n v="0"/>
    <x v="1"/>
    <x v="1"/>
    <x v="0"/>
    <n v="0"/>
  </r>
  <r>
    <x v="366"/>
    <x v="386"/>
    <x v="1"/>
    <n v="36"/>
    <x v="2"/>
    <x v="1"/>
    <x v="0"/>
    <x v="2"/>
    <m/>
    <n v="780000"/>
    <n v="0.34"/>
    <x v="1"/>
    <x v="2"/>
    <x v="1"/>
    <n v="265200"/>
  </r>
  <r>
    <x v="367"/>
    <x v="387"/>
    <x v="0"/>
    <n v="41"/>
    <x v="3"/>
    <x v="0"/>
    <x v="1"/>
    <x v="39"/>
    <d v="2024-05-28T00:00:00"/>
    <n v="782000"/>
    <n v="0"/>
    <x v="0"/>
    <x v="0"/>
    <x v="2"/>
    <n v="0"/>
  </r>
  <r>
    <x v="368"/>
    <x v="388"/>
    <x v="0"/>
    <n v="31"/>
    <x v="2"/>
    <x v="1"/>
    <x v="2"/>
    <x v="4"/>
    <m/>
    <n v="784000"/>
    <n v="0"/>
    <x v="1"/>
    <x v="3"/>
    <x v="4"/>
    <n v="0"/>
  </r>
  <r>
    <x v="7"/>
    <x v="389"/>
    <x v="0"/>
    <n v="31"/>
    <x v="0"/>
    <x v="0"/>
    <x v="1"/>
    <x v="5"/>
    <m/>
    <n v="786000"/>
    <n v="0.11"/>
    <x v="1"/>
    <x v="5"/>
    <x v="4"/>
    <n v="86460"/>
  </r>
  <r>
    <x v="8"/>
    <x v="390"/>
    <x v="0"/>
    <n v="38"/>
    <x v="0"/>
    <x v="0"/>
    <x v="2"/>
    <x v="6"/>
    <m/>
    <n v="788000"/>
    <n v="0.12"/>
    <x v="1"/>
    <x v="2"/>
    <x v="1"/>
    <n v="94560"/>
  </r>
  <r>
    <x v="369"/>
    <x v="391"/>
    <x v="0"/>
    <n v="31"/>
    <x v="4"/>
    <x v="2"/>
    <x v="2"/>
    <x v="7"/>
    <m/>
    <n v="790000"/>
    <n v="0.23"/>
    <x v="1"/>
    <x v="1"/>
    <x v="4"/>
    <n v="181700"/>
  </r>
  <r>
    <x v="224"/>
    <x v="392"/>
    <x v="0"/>
    <n v="39"/>
    <x v="4"/>
    <x v="3"/>
    <x v="1"/>
    <x v="8"/>
    <m/>
    <n v="792000"/>
    <n v="0"/>
    <x v="1"/>
    <x v="1"/>
    <x v="1"/>
    <n v="0"/>
  </r>
  <r>
    <x v="370"/>
    <x v="393"/>
    <x v="1"/>
    <n v="31"/>
    <x v="4"/>
    <x v="4"/>
    <x v="0"/>
    <x v="9"/>
    <m/>
    <n v="794000"/>
    <n v="0.06"/>
    <x v="1"/>
    <x v="2"/>
    <x v="4"/>
    <n v="47640"/>
  </r>
  <r>
    <x v="371"/>
    <x v="394"/>
    <x v="0"/>
    <n v="45"/>
    <x v="5"/>
    <x v="0"/>
    <x v="3"/>
    <x v="10"/>
    <m/>
    <n v="796000"/>
    <n v="0"/>
    <x v="1"/>
    <x v="1"/>
    <x v="2"/>
    <n v="0"/>
  </r>
  <r>
    <x v="372"/>
    <x v="395"/>
    <x v="1"/>
    <n v="50"/>
    <x v="4"/>
    <x v="3"/>
    <x v="3"/>
    <x v="11"/>
    <m/>
    <n v="798000"/>
    <n v="0"/>
    <x v="1"/>
    <x v="2"/>
    <x v="0"/>
    <n v="0"/>
  </r>
  <r>
    <x v="373"/>
    <x v="396"/>
    <x v="1"/>
    <n v="36"/>
    <x v="6"/>
    <x v="5"/>
    <x v="2"/>
    <x v="12"/>
    <m/>
    <n v="800000"/>
    <n v="0.27"/>
    <x v="1"/>
    <x v="0"/>
    <x v="1"/>
    <n v="216000"/>
  </r>
  <r>
    <x v="374"/>
    <x v="397"/>
    <x v="1"/>
    <n v="45"/>
    <x v="5"/>
    <x v="0"/>
    <x v="1"/>
    <x v="13"/>
    <m/>
    <n v="802000"/>
    <n v="0"/>
    <x v="1"/>
    <x v="2"/>
    <x v="2"/>
    <n v="0"/>
  </r>
  <r>
    <x v="9"/>
    <x v="398"/>
    <x v="0"/>
    <n v="31"/>
    <x v="5"/>
    <x v="0"/>
    <x v="2"/>
    <x v="14"/>
    <m/>
    <n v="804000"/>
    <n v="0.12"/>
    <x v="1"/>
    <x v="5"/>
    <x v="4"/>
    <n v="96480"/>
  </r>
  <r>
    <x v="375"/>
    <x v="399"/>
    <x v="1"/>
    <n v="41"/>
    <x v="7"/>
    <x v="0"/>
    <x v="0"/>
    <x v="6"/>
    <m/>
    <n v="806000"/>
    <n v="0.15"/>
    <x v="1"/>
    <x v="2"/>
    <x v="2"/>
    <n v="120900"/>
  </r>
  <r>
    <x v="376"/>
    <x v="400"/>
    <x v="0"/>
    <n v="47"/>
    <x v="6"/>
    <x v="5"/>
    <x v="1"/>
    <x v="15"/>
    <m/>
    <n v="808000"/>
    <n v="0.08"/>
    <x v="1"/>
    <x v="2"/>
    <x v="0"/>
    <n v="64640"/>
  </r>
  <r>
    <x v="377"/>
    <x v="401"/>
    <x v="1"/>
    <n v="38"/>
    <x v="7"/>
    <x v="0"/>
    <x v="2"/>
    <x v="16"/>
    <m/>
    <n v="810000"/>
    <n v="0"/>
    <x v="1"/>
    <x v="5"/>
    <x v="1"/>
    <n v="0"/>
  </r>
  <r>
    <x v="378"/>
    <x v="402"/>
    <x v="1"/>
    <n v="40"/>
    <x v="7"/>
    <x v="0"/>
    <x v="3"/>
    <x v="17"/>
    <m/>
    <n v="812000"/>
    <n v="0"/>
    <x v="1"/>
    <x v="2"/>
    <x v="1"/>
    <n v="0"/>
  </r>
  <r>
    <x v="379"/>
    <x v="403"/>
    <x v="1"/>
    <n v="45"/>
    <x v="6"/>
    <x v="5"/>
    <x v="3"/>
    <x v="40"/>
    <d v="2023-11-07T00:00:00"/>
    <n v="814000"/>
    <n v="0.12"/>
    <x v="0"/>
    <x v="2"/>
    <x v="2"/>
    <n v="97680"/>
  </r>
  <r>
    <x v="380"/>
    <x v="404"/>
    <x v="0"/>
    <n v="31"/>
    <x v="0"/>
    <x v="0"/>
    <x v="3"/>
    <x v="19"/>
    <m/>
    <n v="816000"/>
    <n v="0.14000000000000001"/>
    <x v="1"/>
    <x v="5"/>
    <x v="4"/>
    <n v="114240.00000000001"/>
  </r>
  <r>
    <x v="381"/>
    <x v="405"/>
    <x v="1"/>
    <n v="35"/>
    <x v="1"/>
    <x v="0"/>
    <x v="3"/>
    <x v="20"/>
    <m/>
    <n v="818000"/>
    <n v="0"/>
    <x v="1"/>
    <x v="1"/>
    <x v="4"/>
    <n v="0"/>
  </r>
  <r>
    <x v="382"/>
    <x v="406"/>
    <x v="0"/>
    <n v="31"/>
    <x v="8"/>
    <x v="2"/>
    <x v="3"/>
    <x v="21"/>
    <m/>
    <n v="820000"/>
    <n v="0"/>
    <x v="1"/>
    <x v="2"/>
    <x v="4"/>
    <n v="0"/>
  </r>
  <r>
    <x v="383"/>
    <x v="407"/>
    <x v="0"/>
    <n v="35"/>
    <x v="5"/>
    <x v="0"/>
    <x v="0"/>
    <x v="22"/>
    <m/>
    <n v="822000"/>
    <n v="0"/>
    <x v="1"/>
    <x v="1"/>
    <x v="4"/>
    <n v="0"/>
  </r>
  <r>
    <x v="384"/>
    <x v="408"/>
    <x v="0"/>
    <n v="31"/>
    <x v="7"/>
    <x v="0"/>
    <x v="1"/>
    <x v="23"/>
    <m/>
    <n v="824000"/>
    <n v="0"/>
    <x v="1"/>
    <x v="5"/>
    <x v="4"/>
    <n v="0"/>
  </r>
  <r>
    <x v="385"/>
    <x v="409"/>
    <x v="0"/>
    <n v="31"/>
    <x v="3"/>
    <x v="0"/>
    <x v="3"/>
    <x v="20"/>
    <m/>
    <n v="826000"/>
    <n v="0.23"/>
    <x v="1"/>
    <x v="1"/>
    <x v="4"/>
    <n v="189980"/>
  </r>
  <r>
    <x v="386"/>
    <x v="410"/>
    <x v="0"/>
    <n v="31"/>
    <x v="8"/>
    <x v="4"/>
    <x v="2"/>
    <x v="24"/>
    <m/>
    <n v="828000"/>
    <n v="0.36"/>
    <x v="1"/>
    <x v="0"/>
    <x v="4"/>
    <n v="298080"/>
  </r>
  <r>
    <x v="387"/>
    <x v="411"/>
    <x v="0"/>
    <n v="31"/>
    <x v="9"/>
    <x v="5"/>
    <x v="3"/>
    <x v="35"/>
    <m/>
    <n v="830000"/>
    <n v="0"/>
    <x v="1"/>
    <x v="2"/>
    <x v="4"/>
    <n v="0"/>
  </r>
  <r>
    <x v="388"/>
    <x v="412"/>
    <x v="0"/>
    <n v="36"/>
    <x v="8"/>
    <x v="3"/>
    <x v="1"/>
    <x v="26"/>
    <m/>
    <n v="832000"/>
    <n v="0"/>
    <x v="1"/>
    <x v="2"/>
    <x v="1"/>
    <n v="0"/>
  </r>
  <r>
    <x v="389"/>
    <x v="413"/>
    <x v="1"/>
    <n v="45"/>
    <x v="1"/>
    <x v="0"/>
    <x v="2"/>
    <x v="6"/>
    <m/>
    <n v="834000"/>
    <n v="0.09"/>
    <x v="1"/>
    <x v="2"/>
    <x v="2"/>
    <n v="75060"/>
  </r>
  <r>
    <x v="390"/>
    <x v="414"/>
    <x v="1"/>
    <n v="37"/>
    <x v="9"/>
    <x v="5"/>
    <x v="2"/>
    <x v="27"/>
    <m/>
    <n v="836000"/>
    <n v="0.09"/>
    <x v="1"/>
    <x v="1"/>
    <x v="1"/>
    <n v="75240"/>
  </r>
  <r>
    <x v="391"/>
    <x v="415"/>
    <x v="1"/>
    <n v="38"/>
    <x v="3"/>
    <x v="0"/>
    <x v="0"/>
    <x v="28"/>
    <m/>
    <n v="838000"/>
    <n v="0"/>
    <x v="1"/>
    <x v="5"/>
    <x v="1"/>
    <n v="0"/>
  </r>
  <r>
    <x v="392"/>
    <x v="416"/>
    <x v="1"/>
    <n v="45"/>
    <x v="0"/>
    <x v="0"/>
    <x v="0"/>
    <x v="0"/>
    <m/>
    <n v="840000"/>
    <n v="0"/>
    <x v="1"/>
    <x v="3"/>
    <x v="2"/>
    <n v="0"/>
  </r>
  <r>
    <x v="393"/>
    <x v="417"/>
    <x v="0"/>
    <n v="51"/>
    <x v="1"/>
    <x v="0"/>
    <x v="1"/>
    <x v="1"/>
    <m/>
    <n v="842000"/>
    <n v="0.36"/>
    <x v="1"/>
    <x v="1"/>
    <x v="5"/>
    <n v="303120"/>
  </r>
  <r>
    <x v="394"/>
    <x v="418"/>
    <x v="0"/>
    <n v="56"/>
    <x v="2"/>
    <x v="1"/>
    <x v="0"/>
    <x v="2"/>
    <m/>
    <n v="844000"/>
    <n v="0"/>
    <x v="1"/>
    <x v="2"/>
    <x v="5"/>
    <n v="0"/>
  </r>
  <r>
    <x v="395"/>
    <x v="419"/>
    <x v="0"/>
    <n v="53"/>
    <x v="3"/>
    <x v="0"/>
    <x v="1"/>
    <x v="3"/>
    <m/>
    <n v="846000"/>
    <n v="0"/>
    <x v="1"/>
    <x v="2"/>
    <x v="5"/>
    <n v="0"/>
  </r>
  <r>
    <x v="396"/>
    <x v="420"/>
    <x v="0"/>
    <n v="47"/>
    <x v="2"/>
    <x v="1"/>
    <x v="2"/>
    <x v="4"/>
    <m/>
    <n v="848000"/>
    <n v="0"/>
    <x v="1"/>
    <x v="3"/>
    <x v="0"/>
    <n v="0"/>
  </r>
  <r>
    <x v="397"/>
    <x v="421"/>
    <x v="0"/>
    <n v="36"/>
    <x v="0"/>
    <x v="0"/>
    <x v="1"/>
    <x v="5"/>
    <m/>
    <n v="850000"/>
    <n v="0"/>
    <x v="1"/>
    <x v="5"/>
    <x v="1"/>
    <n v="0"/>
  </r>
  <r>
    <x v="398"/>
    <x v="422"/>
    <x v="0"/>
    <n v="41"/>
    <x v="0"/>
    <x v="0"/>
    <x v="2"/>
    <x v="6"/>
    <m/>
    <n v="852000"/>
    <n v="0.38"/>
    <x v="1"/>
    <x v="2"/>
    <x v="2"/>
    <n v="323760"/>
  </r>
  <r>
    <x v="399"/>
    <x v="423"/>
    <x v="0"/>
    <n v="31"/>
    <x v="4"/>
    <x v="2"/>
    <x v="2"/>
    <x v="7"/>
    <m/>
    <n v="854000"/>
    <n v="0.15"/>
    <x v="1"/>
    <x v="1"/>
    <x v="4"/>
    <n v="128100"/>
  </r>
  <r>
    <x v="400"/>
    <x v="424"/>
    <x v="0"/>
    <n v="31"/>
    <x v="4"/>
    <x v="3"/>
    <x v="1"/>
    <x v="8"/>
    <m/>
    <n v="856000"/>
    <n v="0.1"/>
    <x v="1"/>
    <x v="1"/>
    <x v="4"/>
    <n v="85600"/>
  </r>
  <r>
    <x v="401"/>
    <x v="425"/>
    <x v="0"/>
    <n v="38"/>
    <x v="4"/>
    <x v="4"/>
    <x v="0"/>
    <x v="9"/>
    <m/>
    <n v="858000"/>
    <n v="0.15"/>
    <x v="1"/>
    <x v="2"/>
    <x v="1"/>
    <n v="128700"/>
  </r>
  <r>
    <x v="285"/>
    <x v="426"/>
    <x v="0"/>
    <n v="28"/>
    <x v="5"/>
    <x v="0"/>
    <x v="3"/>
    <x v="10"/>
    <d v="2024-04-30T00:00:00"/>
    <n v="860000"/>
    <n v="0.05"/>
    <x v="0"/>
    <x v="2"/>
    <x v="3"/>
    <n v="43000"/>
  </r>
  <r>
    <x v="402"/>
    <x v="427"/>
    <x v="0"/>
    <n v="39"/>
    <x v="4"/>
    <x v="3"/>
    <x v="3"/>
    <x v="11"/>
    <m/>
    <n v="862000"/>
    <n v="0"/>
    <x v="1"/>
    <x v="2"/>
    <x v="1"/>
    <n v="0"/>
  </r>
  <r>
    <x v="403"/>
    <x v="428"/>
    <x v="1"/>
    <n v="31"/>
    <x v="6"/>
    <x v="5"/>
    <x v="2"/>
    <x v="12"/>
    <m/>
    <n v="864000"/>
    <n v="0.18"/>
    <x v="1"/>
    <x v="0"/>
    <x v="4"/>
    <n v="155520"/>
  </r>
  <r>
    <x v="404"/>
    <x v="429"/>
    <x v="1"/>
    <n v="45"/>
    <x v="5"/>
    <x v="0"/>
    <x v="1"/>
    <x v="13"/>
    <m/>
    <n v="866000"/>
    <n v="0"/>
    <x v="1"/>
    <x v="2"/>
    <x v="2"/>
    <n v="0"/>
  </r>
  <r>
    <x v="405"/>
    <x v="430"/>
    <x v="1"/>
    <n v="50"/>
    <x v="5"/>
    <x v="0"/>
    <x v="2"/>
    <x v="14"/>
    <m/>
    <n v="868000"/>
    <n v="0"/>
    <x v="1"/>
    <x v="5"/>
    <x v="0"/>
    <n v="0"/>
  </r>
  <r>
    <x v="406"/>
    <x v="431"/>
    <x v="0"/>
    <n v="36"/>
    <x v="7"/>
    <x v="0"/>
    <x v="0"/>
    <x v="6"/>
    <m/>
    <n v="870000"/>
    <n v="0.24"/>
    <x v="1"/>
    <x v="2"/>
    <x v="1"/>
    <n v="208800"/>
  </r>
  <r>
    <x v="407"/>
    <x v="432"/>
    <x v="1"/>
    <n v="45"/>
    <x v="6"/>
    <x v="5"/>
    <x v="1"/>
    <x v="34"/>
    <d v="2023-05-28T00:00:00"/>
    <n v="872000"/>
    <n v="0"/>
    <x v="0"/>
    <x v="1"/>
    <x v="2"/>
    <n v="0"/>
  </r>
  <r>
    <x v="408"/>
    <x v="433"/>
    <x v="0"/>
    <n v="31"/>
    <x v="7"/>
    <x v="0"/>
    <x v="2"/>
    <x v="16"/>
    <m/>
    <n v="874000"/>
    <n v="0.15"/>
    <x v="1"/>
    <x v="5"/>
    <x v="4"/>
    <n v="131100"/>
  </r>
  <r>
    <x v="409"/>
    <x v="434"/>
    <x v="1"/>
    <n v="41"/>
    <x v="7"/>
    <x v="0"/>
    <x v="3"/>
    <x v="17"/>
    <m/>
    <n v="876000"/>
    <n v="0"/>
    <x v="1"/>
    <x v="2"/>
    <x v="2"/>
    <n v="0"/>
  </r>
  <r>
    <x v="410"/>
    <x v="435"/>
    <x v="1"/>
    <n v="47"/>
    <x v="6"/>
    <x v="5"/>
    <x v="3"/>
    <x v="18"/>
    <m/>
    <n v="878000"/>
    <n v="0.38"/>
    <x v="1"/>
    <x v="2"/>
    <x v="0"/>
    <n v="333640"/>
  </r>
  <r>
    <x v="411"/>
    <x v="436"/>
    <x v="1"/>
    <n v="38"/>
    <x v="0"/>
    <x v="0"/>
    <x v="3"/>
    <x v="19"/>
    <m/>
    <n v="880000"/>
    <n v="0.3"/>
    <x v="1"/>
    <x v="5"/>
    <x v="1"/>
    <n v="264000"/>
  </r>
  <r>
    <x v="412"/>
    <x v="437"/>
    <x v="1"/>
    <n v="40"/>
    <x v="1"/>
    <x v="0"/>
    <x v="3"/>
    <x v="20"/>
    <m/>
    <n v="882000"/>
    <n v="0.23"/>
    <x v="1"/>
    <x v="1"/>
    <x v="1"/>
    <n v="202860"/>
  </r>
  <r>
    <x v="413"/>
    <x v="438"/>
    <x v="1"/>
    <n v="45"/>
    <x v="8"/>
    <x v="2"/>
    <x v="3"/>
    <x v="21"/>
    <m/>
    <n v="884000"/>
    <n v="0"/>
    <x v="1"/>
    <x v="2"/>
    <x v="2"/>
    <n v="0"/>
  </r>
  <r>
    <x v="414"/>
    <x v="439"/>
    <x v="0"/>
    <n v="31"/>
    <x v="5"/>
    <x v="0"/>
    <x v="0"/>
    <x v="22"/>
    <m/>
    <n v="886000"/>
    <n v="0"/>
    <x v="1"/>
    <x v="1"/>
    <x v="4"/>
    <n v="0"/>
  </r>
  <r>
    <x v="415"/>
    <x v="440"/>
    <x v="0"/>
    <n v="35"/>
    <x v="7"/>
    <x v="0"/>
    <x v="1"/>
    <x v="23"/>
    <m/>
    <n v="888000"/>
    <n v="0.24"/>
    <x v="1"/>
    <x v="5"/>
    <x v="4"/>
    <n v="213120"/>
  </r>
  <r>
    <x v="416"/>
    <x v="441"/>
    <x v="1"/>
    <n v="31"/>
    <x v="3"/>
    <x v="0"/>
    <x v="3"/>
    <x v="20"/>
    <m/>
    <n v="890000"/>
    <n v="0"/>
    <x v="1"/>
    <x v="1"/>
    <x v="4"/>
    <n v="0"/>
  </r>
  <r>
    <x v="417"/>
    <x v="442"/>
    <x v="0"/>
    <n v="35"/>
    <x v="8"/>
    <x v="4"/>
    <x v="2"/>
    <x v="24"/>
    <m/>
    <n v="892000"/>
    <n v="0.08"/>
    <x v="1"/>
    <x v="0"/>
    <x v="4"/>
    <n v="71360"/>
  </r>
  <r>
    <x v="10"/>
    <x v="443"/>
    <x v="1"/>
    <n v="31"/>
    <x v="9"/>
    <x v="5"/>
    <x v="3"/>
    <x v="35"/>
    <m/>
    <n v="894000"/>
    <n v="0"/>
    <x v="1"/>
    <x v="2"/>
    <x v="4"/>
    <n v="0"/>
  </r>
  <r>
    <x v="418"/>
    <x v="444"/>
    <x v="1"/>
    <n v="31"/>
    <x v="8"/>
    <x v="3"/>
    <x v="1"/>
    <x v="26"/>
    <m/>
    <n v="896000"/>
    <n v="0.12"/>
    <x v="1"/>
    <x v="2"/>
    <x v="4"/>
    <n v="107520"/>
  </r>
  <r>
    <x v="419"/>
    <x v="445"/>
    <x v="0"/>
    <n v="31"/>
    <x v="1"/>
    <x v="0"/>
    <x v="2"/>
    <x v="6"/>
    <m/>
    <n v="898000"/>
    <n v="0"/>
    <x v="1"/>
    <x v="2"/>
    <x v="4"/>
    <n v="0"/>
  </r>
  <r>
    <x v="420"/>
    <x v="446"/>
    <x v="1"/>
    <n v="31"/>
    <x v="9"/>
    <x v="5"/>
    <x v="2"/>
    <x v="27"/>
    <m/>
    <n v="900000"/>
    <n v="0"/>
    <x v="1"/>
    <x v="1"/>
    <x v="4"/>
    <n v="0"/>
  </r>
  <r>
    <x v="421"/>
    <x v="447"/>
    <x v="1"/>
    <n v="36"/>
    <x v="3"/>
    <x v="0"/>
    <x v="0"/>
    <x v="28"/>
    <m/>
    <n v="902000"/>
    <n v="0"/>
    <x v="1"/>
    <x v="5"/>
    <x v="1"/>
    <n v="0"/>
  </r>
  <r>
    <x v="422"/>
    <x v="448"/>
    <x v="1"/>
    <n v="45"/>
    <x v="0"/>
    <x v="0"/>
    <x v="0"/>
    <x v="0"/>
    <m/>
    <n v="904000"/>
    <n v="0"/>
    <x v="1"/>
    <x v="3"/>
    <x v="2"/>
    <n v="0"/>
  </r>
  <r>
    <x v="423"/>
    <x v="449"/>
    <x v="1"/>
    <n v="37"/>
    <x v="1"/>
    <x v="0"/>
    <x v="1"/>
    <x v="1"/>
    <m/>
    <n v="906000"/>
    <n v="0.26"/>
    <x v="1"/>
    <x v="1"/>
    <x v="1"/>
    <n v="235560"/>
  </r>
  <r>
    <x v="424"/>
    <x v="450"/>
    <x v="0"/>
    <n v="38"/>
    <x v="2"/>
    <x v="1"/>
    <x v="0"/>
    <x v="2"/>
    <m/>
    <n v="908000"/>
    <n v="0"/>
    <x v="1"/>
    <x v="2"/>
    <x v="1"/>
    <n v="0"/>
  </r>
  <r>
    <x v="425"/>
    <x v="451"/>
    <x v="1"/>
    <n v="45"/>
    <x v="3"/>
    <x v="0"/>
    <x v="1"/>
    <x v="41"/>
    <d v="2023-11-15T00:00:00"/>
    <n v="910000"/>
    <n v="0.09"/>
    <x v="0"/>
    <x v="0"/>
    <x v="2"/>
    <n v="81900"/>
  </r>
  <r>
    <x v="426"/>
    <x v="452"/>
    <x v="0"/>
    <n v="51"/>
    <x v="2"/>
    <x v="1"/>
    <x v="2"/>
    <x v="4"/>
    <m/>
    <n v="912000"/>
    <n v="0"/>
    <x v="1"/>
    <x v="3"/>
    <x v="5"/>
    <n v="0"/>
  </r>
  <r>
    <x v="427"/>
    <x v="453"/>
    <x v="0"/>
    <n v="56"/>
    <x v="0"/>
    <x v="0"/>
    <x v="1"/>
    <x v="5"/>
    <m/>
    <n v="914000"/>
    <n v="0"/>
    <x v="1"/>
    <x v="5"/>
    <x v="5"/>
    <n v="0"/>
  </r>
  <r>
    <x v="428"/>
    <x v="454"/>
    <x v="0"/>
    <n v="53"/>
    <x v="0"/>
    <x v="0"/>
    <x v="2"/>
    <x v="6"/>
    <m/>
    <n v="916000"/>
    <n v="0.31"/>
    <x v="1"/>
    <x v="2"/>
    <x v="5"/>
    <n v="283960"/>
  </r>
  <r>
    <x v="429"/>
    <x v="455"/>
    <x v="0"/>
    <n v="47"/>
    <x v="4"/>
    <x v="2"/>
    <x v="2"/>
    <x v="7"/>
    <m/>
    <n v="918000"/>
    <n v="0"/>
    <x v="1"/>
    <x v="1"/>
    <x v="0"/>
    <n v="0"/>
  </r>
  <r>
    <x v="198"/>
    <x v="456"/>
    <x v="1"/>
    <n v="36"/>
    <x v="4"/>
    <x v="3"/>
    <x v="1"/>
    <x v="8"/>
    <m/>
    <n v="920000"/>
    <n v="0.34"/>
    <x v="1"/>
    <x v="1"/>
    <x v="1"/>
    <n v="312800"/>
  </r>
  <r>
    <x v="11"/>
    <x v="457"/>
    <x v="0"/>
    <n v="41"/>
    <x v="4"/>
    <x v="4"/>
    <x v="0"/>
    <x v="9"/>
    <m/>
    <n v="922000"/>
    <n v="0.15"/>
    <x v="1"/>
    <x v="2"/>
    <x v="2"/>
    <n v="138300"/>
  </r>
  <r>
    <x v="430"/>
    <x v="458"/>
    <x v="1"/>
    <n v="31"/>
    <x v="5"/>
    <x v="0"/>
    <x v="3"/>
    <x v="10"/>
    <m/>
    <n v="924000"/>
    <n v="0"/>
    <x v="1"/>
    <x v="1"/>
    <x v="4"/>
    <n v="0"/>
  </r>
  <r>
    <x v="431"/>
    <x v="459"/>
    <x v="0"/>
    <n v="31"/>
    <x v="4"/>
    <x v="3"/>
    <x v="3"/>
    <x v="11"/>
    <m/>
    <n v="926000"/>
    <n v="0"/>
    <x v="1"/>
    <x v="2"/>
    <x v="4"/>
    <n v="0"/>
  </r>
  <r>
    <x v="432"/>
    <x v="460"/>
    <x v="1"/>
    <n v="38"/>
    <x v="6"/>
    <x v="5"/>
    <x v="2"/>
    <x v="12"/>
    <d v="2024-04-30T00:00:00"/>
    <n v="928000"/>
    <n v="0"/>
    <x v="0"/>
    <x v="4"/>
    <x v="1"/>
    <n v="0"/>
  </r>
  <r>
    <x v="433"/>
    <x v="461"/>
    <x v="0"/>
    <n v="31"/>
    <x v="5"/>
    <x v="0"/>
    <x v="1"/>
    <x v="13"/>
    <m/>
    <n v="930000"/>
    <n v="0"/>
    <x v="1"/>
    <x v="2"/>
    <x v="4"/>
    <n v="0"/>
  </r>
  <r>
    <x v="434"/>
    <x v="462"/>
    <x v="1"/>
    <n v="39"/>
    <x v="5"/>
    <x v="0"/>
    <x v="2"/>
    <x v="14"/>
    <m/>
    <n v="932000"/>
    <n v="0.39"/>
    <x v="1"/>
    <x v="5"/>
    <x v="1"/>
    <n v="363480"/>
  </r>
  <r>
    <x v="435"/>
    <x v="463"/>
    <x v="0"/>
    <n v="31"/>
    <x v="7"/>
    <x v="0"/>
    <x v="0"/>
    <x v="6"/>
    <m/>
    <n v="934000"/>
    <n v="0"/>
    <x v="1"/>
    <x v="2"/>
    <x v="4"/>
    <n v="0"/>
  </r>
  <r>
    <x v="39"/>
    <x v="464"/>
    <x v="1"/>
    <n v="45"/>
    <x v="6"/>
    <x v="5"/>
    <x v="1"/>
    <x v="15"/>
    <m/>
    <n v="936000"/>
    <n v="0.09"/>
    <x v="1"/>
    <x v="2"/>
    <x v="2"/>
    <n v="84240"/>
  </r>
  <r>
    <x v="436"/>
    <x v="465"/>
    <x v="0"/>
    <n v="50"/>
    <x v="7"/>
    <x v="0"/>
    <x v="2"/>
    <x v="16"/>
    <m/>
    <n v="938000"/>
    <n v="0"/>
    <x v="1"/>
    <x v="5"/>
    <x v="0"/>
    <n v="0"/>
  </r>
  <r>
    <x v="437"/>
    <x v="466"/>
    <x v="1"/>
    <n v="36"/>
    <x v="7"/>
    <x v="0"/>
    <x v="3"/>
    <x v="17"/>
    <m/>
    <n v="940000"/>
    <n v="0.11"/>
    <x v="1"/>
    <x v="2"/>
    <x v="1"/>
    <n v="103400"/>
  </r>
  <r>
    <x v="438"/>
    <x v="467"/>
    <x v="1"/>
    <n v="45"/>
    <x v="6"/>
    <x v="5"/>
    <x v="3"/>
    <x v="18"/>
    <m/>
    <n v="942000"/>
    <n v="0"/>
    <x v="1"/>
    <x v="2"/>
    <x v="2"/>
    <n v="0"/>
  </r>
  <r>
    <x v="439"/>
    <x v="468"/>
    <x v="0"/>
    <n v="31"/>
    <x v="0"/>
    <x v="0"/>
    <x v="3"/>
    <x v="19"/>
    <m/>
    <n v="944000"/>
    <n v="0.24"/>
    <x v="1"/>
    <x v="5"/>
    <x v="4"/>
    <n v="226560"/>
  </r>
  <r>
    <x v="440"/>
    <x v="469"/>
    <x v="1"/>
    <n v="41"/>
    <x v="1"/>
    <x v="0"/>
    <x v="3"/>
    <x v="20"/>
    <m/>
    <n v="946000"/>
    <n v="0.1"/>
    <x v="1"/>
    <x v="1"/>
    <x v="2"/>
    <n v="94600"/>
  </r>
  <r>
    <x v="441"/>
    <x v="470"/>
    <x v="1"/>
    <n v="47"/>
    <x v="8"/>
    <x v="2"/>
    <x v="3"/>
    <x v="21"/>
    <m/>
    <n v="948000"/>
    <n v="0.1"/>
    <x v="1"/>
    <x v="2"/>
    <x v="0"/>
    <n v="94800"/>
  </r>
  <r>
    <x v="442"/>
    <x v="471"/>
    <x v="1"/>
    <n v="38"/>
    <x v="5"/>
    <x v="0"/>
    <x v="0"/>
    <x v="22"/>
    <m/>
    <n v="950000"/>
    <n v="0"/>
    <x v="1"/>
    <x v="1"/>
    <x v="1"/>
    <n v="0"/>
  </r>
  <r>
    <x v="443"/>
    <x v="472"/>
    <x v="0"/>
    <n v="40"/>
    <x v="7"/>
    <x v="0"/>
    <x v="1"/>
    <x v="23"/>
    <m/>
    <n v="952000"/>
    <n v="0"/>
    <x v="1"/>
    <x v="5"/>
    <x v="1"/>
    <n v="0"/>
  </r>
  <r>
    <x v="444"/>
    <x v="473"/>
    <x v="1"/>
    <n v="45"/>
    <x v="3"/>
    <x v="0"/>
    <x v="3"/>
    <x v="20"/>
    <m/>
    <n v="954000"/>
    <n v="0"/>
    <x v="1"/>
    <x v="1"/>
    <x v="2"/>
    <n v="0"/>
  </r>
  <r>
    <x v="445"/>
    <x v="474"/>
    <x v="0"/>
    <n v="31"/>
    <x v="8"/>
    <x v="4"/>
    <x v="2"/>
    <x v="24"/>
    <m/>
    <n v="956000"/>
    <n v="0"/>
    <x v="1"/>
    <x v="0"/>
    <x v="4"/>
    <n v="0"/>
  </r>
  <r>
    <x v="446"/>
    <x v="475"/>
    <x v="1"/>
    <n v="35"/>
    <x v="9"/>
    <x v="5"/>
    <x v="3"/>
    <x v="35"/>
    <m/>
    <n v="958000"/>
    <n v="0.32"/>
    <x v="1"/>
    <x v="2"/>
    <x v="4"/>
    <n v="306560"/>
  </r>
  <r>
    <x v="447"/>
    <x v="476"/>
    <x v="0"/>
    <n v="31"/>
    <x v="8"/>
    <x v="3"/>
    <x v="1"/>
    <x v="26"/>
    <m/>
    <n v="960000"/>
    <n v="0"/>
    <x v="1"/>
    <x v="2"/>
    <x v="4"/>
    <n v="0"/>
  </r>
  <r>
    <x v="448"/>
    <x v="477"/>
    <x v="0"/>
    <n v="35"/>
    <x v="1"/>
    <x v="0"/>
    <x v="2"/>
    <x v="6"/>
    <d v="2024-02-15T00:00:00"/>
    <n v="962000"/>
    <n v="0"/>
    <x v="0"/>
    <x v="4"/>
    <x v="4"/>
    <n v="0"/>
  </r>
  <r>
    <x v="449"/>
    <x v="478"/>
    <x v="0"/>
    <n v="31"/>
    <x v="9"/>
    <x v="5"/>
    <x v="2"/>
    <x v="27"/>
    <m/>
    <n v="964000"/>
    <n v="0.11"/>
    <x v="1"/>
    <x v="1"/>
    <x v="4"/>
    <n v="106040"/>
  </r>
  <r>
    <x v="450"/>
    <x v="479"/>
    <x v="0"/>
    <n v="31"/>
    <x v="3"/>
    <x v="0"/>
    <x v="0"/>
    <x v="28"/>
    <m/>
    <n v="966000"/>
    <n v="0"/>
    <x v="1"/>
    <x v="5"/>
    <x v="4"/>
    <n v="0"/>
  </r>
  <r>
    <x v="451"/>
    <x v="480"/>
    <x v="0"/>
    <n v="31"/>
    <x v="0"/>
    <x v="0"/>
    <x v="0"/>
    <x v="0"/>
    <m/>
    <n v="968000"/>
    <n v="0.06"/>
    <x v="1"/>
    <x v="3"/>
    <x v="4"/>
    <n v="58080"/>
  </r>
  <r>
    <x v="452"/>
    <x v="481"/>
    <x v="0"/>
    <n v="31"/>
    <x v="1"/>
    <x v="0"/>
    <x v="1"/>
    <x v="1"/>
    <m/>
    <n v="970000"/>
    <n v="0"/>
    <x v="1"/>
    <x v="1"/>
    <x v="4"/>
    <n v="0"/>
  </r>
  <r>
    <x v="12"/>
    <x v="482"/>
    <x v="0"/>
    <n v="36"/>
    <x v="2"/>
    <x v="1"/>
    <x v="0"/>
    <x v="2"/>
    <m/>
    <n v="972000"/>
    <n v="0"/>
    <x v="1"/>
    <x v="2"/>
    <x v="1"/>
    <n v="0"/>
  </r>
  <r>
    <x v="453"/>
    <x v="483"/>
    <x v="1"/>
    <n v="45"/>
    <x v="3"/>
    <x v="0"/>
    <x v="1"/>
    <x v="3"/>
    <m/>
    <n v="974000"/>
    <n v="7.0000000000000007E-2"/>
    <x v="1"/>
    <x v="2"/>
    <x v="2"/>
    <n v="68180"/>
  </r>
  <r>
    <x v="454"/>
    <x v="484"/>
    <x v="0"/>
    <n v="37"/>
    <x v="2"/>
    <x v="1"/>
    <x v="2"/>
    <x v="4"/>
    <m/>
    <n v="976000"/>
    <n v="0"/>
    <x v="1"/>
    <x v="3"/>
    <x v="1"/>
    <n v="0"/>
  </r>
  <r>
    <x v="455"/>
    <x v="485"/>
    <x v="0"/>
    <n v="38"/>
    <x v="0"/>
    <x v="0"/>
    <x v="1"/>
    <x v="5"/>
    <m/>
    <n v="978000"/>
    <n v="0.3"/>
    <x v="1"/>
    <x v="5"/>
    <x v="1"/>
    <n v="293400"/>
  </r>
  <r>
    <x v="456"/>
    <x v="486"/>
    <x v="0"/>
    <n v="45"/>
    <x v="0"/>
    <x v="0"/>
    <x v="2"/>
    <x v="6"/>
    <m/>
    <n v="980000"/>
    <n v="0"/>
    <x v="1"/>
    <x v="2"/>
    <x v="2"/>
    <n v="0"/>
  </r>
  <r>
    <x v="457"/>
    <x v="487"/>
    <x v="0"/>
    <n v="51"/>
    <x v="4"/>
    <x v="2"/>
    <x v="2"/>
    <x v="7"/>
    <m/>
    <n v="982000"/>
    <n v="0"/>
    <x v="1"/>
    <x v="1"/>
    <x v="5"/>
    <n v="0"/>
  </r>
  <r>
    <x v="458"/>
    <x v="488"/>
    <x v="1"/>
    <n v="56"/>
    <x v="4"/>
    <x v="3"/>
    <x v="1"/>
    <x v="8"/>
    <m/>
    <n v="984000"/>
    <n v="0.05"/>
    <x v="1"/>
    <x v="1"/>
    <x v="5"/>
    <n v="49200"/>
  </r>
  <r>
    <x v="459"/>
    <x v="489"/>
    <x v="1"/>
    <n v="53"/>
    <x v="4"/>
    <x v="4"/>
    <x v="0"/>
    <x v="9"/>
    <m/>
    <n v="986000"/>
    <n v="0.15"/>
    <x v="1"/>
    <x v="2"/>
    <x v="5"/>
    <n v="147900"/>
  </r>
  <r>
    <x v="460"/>
    <x v="490"/>
    <x v="0"/>
    <n v="47"/>
    <x v="5"/>
    <x v="0"/>
    <x v="3"/>
    <x v="10"/>
    <d v="2024-01-03T00:00:00"/>
    <n v="988000"/>
    <n v="0"/>
    <x v="0"/>
    <x v="2"/>
    <x v="0"/>
    <n v="0"/>
  </r>
  <r>
    <x v="461"/>
    <x v="491"/>
    <x v="1"/>
    <n v="36"/>
    <x v="4"/>
    <x v="3"/>
    <x v="3"/>
    <x v="11"/>
    <m/>
    <n v="990000"/>
    <n v="0.36"/>
    <x v="1"/>
    <x v="2"/>
    <x v="1"/>
    <n v="356400"/>
  </r>
  <r>
    <x v="462"/>
    <x v="492"/>
    <x v="0"/>
    <n v="41"/>
    <x v="6"/>
    <x v="5"/>
    <x v="2"/>
    <x v="12"/>
    <m/>
    <n v="992000"/>
    <n v="0"/>
    <x v="1"/>
    <x v="0"/>
    <x v="2"/>
    <n v="0"/>
  </r>
  <r>
    <x v="13"/>
    <x v="493"/>
    <x v="0"/>
    <n v="31"/>
    <x v="5"/>
    <x v="0"/>
    <x v="1"/>
    <x v="13"/>
    <m/>
    <n v="994000"/>
    <n v="0"/>
    <x v="1"/>
    <x v="2"/>
    <x v="4"/>
    <n v="0"/>
  </r>
  <r>
    <x v="463"/>
    <x v="494"/>
    <x v="0"/>
    <n v="31"/>
    <x v="5"/>
    <x v="0"/>
    <x v="2"/>
    <x v="14"/>
    <m/>
    <n v="996000"/>
    <n v="0.31"/>
    <x v="1"/>
    <x v="5"/>
    <x v="4"/>
    <n v="308760"/>
  </r>
  <r>
    <x v="44"/>
    <x v="495"/>
    <x v="1"/>
    <n v="38"/>
    <x v="7"/>
    <x v="0"/>
    <x v="0"/>
    <x v="6"/>
    <m/>
    <n v="998000"/>
    <n v="0.09"/>
    <x v="1"/>
    <x v="2"/>
    <x v="1"/>
    <n v="89820"/>
  </r>
  <r>
    <x v="464"/>
    <x v="496"/>
    <x v="0"/>
    <n v="31"/>
    <x v="6"/>
    <x v="5"/>
    <x v="1"/>
    <x v="15"/>
    <m/>
    <n v="1000000"/>
    <n v="0.1"/>
    <x v="1"/>
    <x v="2"/>
    <x v="4"/>
    <n v="100000"/>
  </r>
  <r>
    <x v="465"/>
    <x v="497"/>
    <x v="1"/>
    <n v="39"/>
    <x v="7"/>
    <x v="0"/>
    <x v="2"/>
    <x v="16"/>
    <m/>
    <n v="1002000"/>
    <n v="0"/>
    <x v="1"/>
    <x v="5"/>
    <x v="1"/>
    <n v="0"/>
  </r>
  <r>
    <x v="466"/>
    <x v="498"/>
    <x v="0"/>
    <n v="31"/>
    <x v="7"/>
    <x v="0"/>
    <x v="3"/>
    <x v="17"/>
    <m/>
    <n v="1004000"/>
    <n v="0"/>
    <x v="1"/>
    <x v="2"/>
    <x v="4"/>
    <n v="0"/>
  </r>
  <r>
    <x v="467"/>
    <x v="499"/>
    <x v="1"/>
    <n v="45"/>
    <x v="6"/>
    <x v="5"/>
    <x v="3"/>
    <x v="18"/>
    <m/>
    <n v="1006000"/>
    <n v="0.06"/>
    <x v="1"/>
    <x v="2"/>
    <x v="2"/>
    <n v="60360"/>
  </r>
  <r>
    <x v="468"/>
    <x v="500"/>
    <x v="1"/>
    <n v="50"/>
    <x v="0"/>
    <x v="0"/>
    <x v="3"/>
    <x v="19"/>
    <m/>
    <n v="1008000"/>
    <n v="0"/>
    <x v="1"/>
    <x v="5"/>
    <x v="0"/>
    <n v="0"/>
  </r>
  <r>
    <x v="439"/>
    <x v="501"/>
    <x v="1"/>
    <n v="36"/>
    <x v="1"/>
    <x v="0"/>
    <x v="3"/>
    <x v="20"/>
    <m/>
    <n v="1010000"/>
    <n v="0.09"/>
    <x v="1"/>
    <x v="1"/>
    <x v="1"/>
    <n v="90900"/>
  </r>
  <r>
    <x v="469"/>
    <x v="502"/>
    <x v="1"/>
    <n v="45"/>
    <x v="8"/>
    <x v="2"/>
    <x v="3"/>
    <x v="21"/>
    <m/>
    <n v="1012000"/>
    <n v="0"/>
    <x v="1"/>
    <x v="2"/>
    <x v="2"/>
    <n v="0"/>
  </r>
  <r>
    <x v="470"/>
    <x v="503"/>
    <x v="0"/>
    <n v="31"/>
    <x v="5"/>
    <x v="0"/>
    <x v="0"/>
    <x v="22"/>
    <m/>
    <n v="1014000"/>
    <n v="0"/>
    <x v="1"/>
    <x v="1"/>
    <x v="4"/>
    <n v="0"/>
  </r>
  <r>
    <x v="471"/>
    <x v="504"/>
    <x v="1"/>
    <n v="41"/>
    <x v="7"/>
    <x v="0"/>
    <x v="1"/>
    <x v="23"/>
    <m/>
    <n v="1016000"/>
    <n v="0.32"/>
    <x v="1"/>
    <x v="5"/>
    <x v="2"/>
    <n v="325120"/>
  </r>
  <r>
    <x v="472"/>
    <x v="505"/>
    <x v="0"/>
    <n v="47"/>
    <x v="3"/>
    <x v="0"/>
    <x v="3"/>
    <x v="20"/>
    <m/>
    <n v="1018000"/>
    <n v="0.11"/>
    <x v="1"/>
    <x v="1"/>
    <x v="0"/>
    <n v="111980"/>
  </r>
  <r>
    <x v="473"/>
    <x v="506"/>
    <x v="1"/>
    <n v="38"/>
    <x v="8"/>
    <x v="4"/>
    <x v="2"/>
    <x v="24"/>
    <m/>
    <n v="1020000"/>
    <n v="0.3"/>
    <x v="1"/>
    <x v="0"/>
    <x v="1"/>
    <n v="306000"/>
  </r>
  <r>
    <x v="474"/>
    <x v="507"/>
    <x v="0"/>
    <n v="40"/>
    <x v="9"/>
    <x v="5"/>
    <x v="3"/>
    <x v="35"/>
    <m/>
    <n v="1022000"/>
    <n v="0"/>
    <x v="1"/>
    <x v="2"/>
    <x v="1"/>
    <n v="0"/>
  </r>
  <r>
    <x v="475"/>
    <x v="508"/>
    <x v="1"/>
    <n v="45"/>
    <x v="8"/>
    <x v="3"/>
    <x v="1"/>
    <x v="26"/>
    <m/>
    <n v="1024000"/>
    <n v="0"/>
    <x v="1"/>
    <x v="2"/>
    <x v="2"/>
    <n v="0"/>
  </r>
  <r>
    <x v="476"/>
    <x v="509"/>
    <x v="0"/>
    <n v="31"/>
    <x v="1"/>
    <x v="0"/>
    <x v="2"/>
    <x v="6"/>
    <m/>
    <n v="1026000"/>
    <n v="0.08"/>
    <x v="1"/>
    <x v="2"/>
    <x v="4"/>
    <n v="82080"/>
  </r>
  <r>
    <x v="477"/>
    <x v="510"/>
    <x v="0"/>
    <n v="35"/>
    <x v="9"/>
    <x v="5"/>
    <x v="2"/>
    <x v="27"/>
    <m/>
    <n v="1028000"/>
    <n v="0"/>
    <x v="1"/>
    <x v="1"/>
    <x v="4"/>
    <n v="0"/>
  </r>
  <r>
    <x v="478"/>
    <x v="511"/>
    <x v="0"/>
    <n v="31"/>
    <x v="3"/>
    <x v="0"/>
    <x v="0"/>
    <x v="28"/>
    <m/>
    <n v="1030000"/>
    <n v="0.24"/>
    <x v="1"/>
    <x v="5"/>
    <x v="4"/>
    <n v="247200"/>
  </r>
  <r>
    <x v="479"/>
    <x v="512"/>
    <x v="1"/>
    <n v="35"/>
    <x v="0"/>
    <x v="0"/>
    <x v="0"/>
    <x v="0"/>
    <m/>
    <n v="1032000"/>
    <n v="0.33"/>
    <x v="1"/>
    <x v="3"/>
    <x v="4"/>
    <n v="340560"/>
  </r>
  <r>
    <x v="480"/>
    <x v="513"/>
    <x v="0"/>
    <n v="31"/>
    <x v="1"/>
    <x v="0"/>
    <x v="1"/>
    <x v="1"/>
    <m/>
    <n v="1034000"/>
    <n v="0"/>
    <x v="1"/>
    <x v="1"/>
    <x v="4"/>
    <n v="0"/>
  </r>
  <r>
    <x v="481"/>
    <x v="514"/>
    <x v="1"/>
    <n v="31"/>
    <x v="2"/>
    <x v="1"/>
    <x v="0"/>
    <x v="2"/>
    <m/>
    <n v="1036000"/>
    <n v="7.0000000000000007E-2"/>
    <x v="1"/>
    <x v="2"/>
    <x v="4"/>
    <n v="72520"/>
  </r>
  <r>
    <x v="482"/>
    <x v="515"/>
    <x v="0"/>
    <n v="31"/>
    <x v="3"/>
    <x v="0"/>
    <x v="1"/>
    <x v="3"/>
    <m/>
    <n v="1038000"/>
    <n v="0.12"/>
    <x v="1"/>
    <x v="2"/>
    <x v="4"/>
    <n v="124560"/>
  </r>
  <r>
    <x v="483"/>
    <x v="516"/>
    <x v="0"/>
    <n v="31"/>
    <x v="2"/>
    <x v="1"/>
    <x v="2"/>
    <x v="4"/>
    <m/>
    <n v="1040000"/>
    <n v="7.0000000000000007E-2"/>
    <x v="1"/>
    <x v="3"/>
    <x v="4"/>
    <n v="72800"/>
  </r>
  <r>
    <x v="484"/>
    <x v="517"/>
    <x v="0"/>
    <n v="36"/>
    <x v="0"/>
    <x v="0"/>
    <x v="1"/>
    <x v="5"/>
    <m/>
    <n v="1042000"/>
    <n v="0.2"/>
    <x v="1"/>
    <x v="5"/>
    <x v="1"/>
    <n v="208400"/>
  </r>
  <r>
    <x v="485"/>
    <x v="518"/>
    <x v="0"/>
    <n v="45"/>
    <x v="0"/>
    <x v="0"/>
    <x v="2"/>
    <x v="6"/>
    <m/>
    <n v="1044000"/>
    <n v="0"/>
    <x v="1"/>
    <x v="2"/>
    <x v="2"/>
    <n v="0"/>
  </r>
  <r>
    <x v="73"/>
    <x v="519"/>
    <x v="0"/>
    <n v="37"/>
    <x v="4"/>
    <x v="2"/>
    <x v="2"/>
    <x v="7"/>
    <m/>
    <n v="1046000"/>
    <n v="0"/>
    <x v="1"/>
    <x v="1"/>
    <x v="1"/>
    <n v="0"/>
  </r>
  <r>
    <x v="486"/>
    <x v="520"/>
    <x v="0"/>
    <n v="38"/>
    <x v="4"/>
    <x v="3"/>
    <x v="1"/>
    <x v="8"/>
    <m/>
    <n v="1048000"/>
    <n v="0"/>
    <x v="1"/>
    <x v="1"/>
    <x v="1"/>
    <n v="0"/>
  </r>
  <r>
    <x v="487"/>
    <x v="521"/>
    <x v="1"/>
    <n v="45"/>
    <x v="4"/>
    <x v="4"/>
    <x v="0"/>
    <x v="9"/>
    <m/>
    <n v="1050000"/>
    <n v="0"/>
    <x v="1"/>
    <x v="2"/>
    <x v="2"/>
    <n v="0"/>
  </r>
  <r>
    <x v="488"/>
    <x v="522"/>
    <x v="0"/>
    <n v="51"/>
    <x v="5"/>
    <x v="0"/>
    <x v="3"/>
    <x v="10"/>
    <m/>
    <n v="1052000"/>
    <n v="0.35"/>
    <x v="1"/>
    <x v="1"/>
    <x v="5"/>
    <n v="368200"/>
  </r>
  <r>
    <x v="14"/>
    <x v="523"/>
    <x v="1"/>
    <n v="56"/>
    <x v="4"/>
    <x v="3"/>
    <x v="3"/>
    <x v="11"/>
    <m/>
    <n v="1054000"/>
    <n v="0"/>
    <x v="1"/>
    <x v="2"/>
    <x v="5"/>
    <n v="0"/>
  </r>
  <r>
    <x v="489"/>
    <x v="524"/>
    <x v="0"/>
    <n v="53"/>
    <x v="6"/>
    <x v="5"/>
    <x v="2"/>
    <x v="12"/>
    <m/>
    <n v="1056000"/>
    <n v="0"/>
    <x v="1"/>
    <x v="0"/>
    <x v="5"/>
    <n v="0"/>
  </r>
  <r>
    <x v="490"/>
    <x v="525"/>
    <x v="1"/>
    <n v="47"/>
    <x v="5"/>
    <x v="0"/>
    <x v="1"/>
    <x v="13"/>
    <m/>
    <n v="1058000"/>
    <n v="0"/>
    <x v="1"/>
    <x v="2"/>
    <x v="0"/>
    <n v="0"/>
  </r>
  <r>
    <x v="491"/>
    <x v="526"/>
    <x v="1"/>
    <n v="36"/>
    <x v="5"/>
    <x v="0"/>
    <x v="2"/>
    <x v="14"/>
    <m/>
    <n v="1060000"/>
    <n v="0.2"/>
    <x v="1"/>
    <x v="5"/>
    <x v="1"/>
    <n v="212000"/>
  </r>
  <r>
    <x v="492"/>
    <x v="527"/>
    <x v="1"/>
    <n v="41"/>
    <x v="7"/>
    <x v="0"/>
    <x v="0"/>
    <x v="6"/>
    <m/>
    <n v="1062000"/>
    <n v="0"/>
    <x v="1"/>
    <x v="2"/>
    <x v="2"/>
    <n v="0"/>
  </r>
  <r>
    <x v="493"/>
    <x v="528"/>
    <x v="0"/>
    <n v="31"/>
    <x v="6"/>
    <x v="5"/>
    <x v="1"/>
    <x v="15"/>
    <m/>
    <n v="1064000"/>
    <n v="0.12"/>
    <x v="1"/>
    <x v="2"/>
    <x v="4"/>
    <n v="127680"/>
  </r>
  <r>
    <x v="494"/>
    <x v="529"/>
    <x v="0"/>
    <n v="31"/>
    <x v="7"/>
    <x v="0"/>
    <x v="2"/>
    <x v="16"/>
    <m/>
    <n v="1066000"/>
    <n v="0"/>
    <x v="1"/>
    <x v="5"/>
    <x v="4"/>
    <n v="0"/>
  </r>
  <r>
    <x v="65"/>
    <x v="530"/>
    <x v="0"/>
    <n v="38"/>
    <x v="7"/>
    <x v="0"/>
    <x v="3"/>
    <x v="17"/>
    <m/>
    <n v="1068000"/>
    <n v="0"/>
    <x v="1"/>
    <x v="2"/>
    <x v="1"/>
    <n v="0"/>
  </r>
  <r>
    <x v="495"/>
    <x v="531"/>
    <x v="0"/>
    <n v="31"/>
    <x v="6"/>
    <x v="5"/>
    <x v="3"/>
    <x v="18"/>
    <m/>
    <n v="1070000"/>
    <n v="0"/>
    <x v="1"/>
    <x v="2"/>
    <x v="4"/>
    <n v="0"/>
  </r>
  <r>
    <x v="199"/>
    <x v="532"/>
    <x v="1"/>
    <n v="39"/>
    <x v="0"/>
    <x v="0"/>
    <x v="3"/>
    <x v="19"/>
    <m/>
    <n v="1072000"/>
    <n v="0"/>
    <x v="1"/>
    <x v="5"/>
    <x v="1"/>
    <n v="0"/>
  </r>
  <r>
    <x v="496"/>
    <x v="533"/>
    <x v="1"/>
    <n v="31"/>
    <x v="1"/>
    <x v="0"/>
    <x v="3"/>
    <x v="20"/>
    <m/>
    <n v="1074000"/>
    <n v="0.08"/>
    <x v="1"/>
    <x v="1"/>
    <x v="4"/>
    <n v="85920"/>
  </r>
  <r>
    <x v="497"/>
    <x v="534"/>
    <x v="1"/>
    <n v="45"/>
    <x v="8"/>
    <x v="2"/>
    <x v="3"/>
    <x v="21"/>
    <m/>
    <n v="1076000"/>
    <n v="0.26"/>
    <x v="1"/>
    <x v="2"/>
    <x v="2"/>
    <n v="279760"/>
  </r>
  <r>
    <x v="498"/>
    <x v="535"/>
    <x v="1"/>
    <n v="50"/>
    <x v="5"/>
    <x v="0"/>
    <x v="0"/>
    <x v="22"/>
    <m/>
    <n v="1078000"/>
    <n v="0.17"/>
    <x v="1"/>
    <x v="1"/>
    <x v="0"/>
    <n v="183260"/>
  </r>
  <r>
    <x v="499"/>
    <x v="536"/>
    <x v="1"/>
    <n v="36"/>
    <x v="7"/>
    <x v="0"/>
    <x v="1"/>
    <x v="23"/>
    <m/>
    <n v="1080000"/>
    <n v="0.14000000000000001"/>
    <x v="1"/>
    <x v="5"/>
    <x v="1"/>
    <n v="151200"/>
  </r>
  <r>
    <x v="379"/>
    <x v="537"/>
    <x v="0"/>
    <n v="45"/>
    <x v="3"/>
    <x v="0"/>
    <x v="3"/>
    <x v="20"/>
    <m/>
    <n v="1082000"/>
    <n v="0"/>
    <x v="1"/>
    <x v="1"/>
    <x v="2"/>
    <n v="0"/>
  </r>
  <r>
    <x v="500"/>
    <x v="538"/>
    <x v="1"/>
    <n v="31"/>
    <x v="8"/>
    <x v="4"/>
    <x v="2"/>
    <x v="24"/>
    <m/>
    <n v="1084000"/>
    <n v="0"/>
    <x v="1"/>
    <x v="0"/>
    <x v="4"/>
    <n v="0"/>
  </r>
  <r>
    <x v="501"/>
    <x v="539"/>
    <x v="0"/>
    <n v="41"/>
    <x v="9"/>
    <x v="5"/>
    <x v="3"/>
    <x v="35"/>
    <m/>
    <n v="1086000"/>
    <n v="0"/>
    <x v="1"/>
    <x v="2"/>
    <x v="2"/>
    <n v="0"/>
  </r>
  <r>
    <x v="502"/>
    <x v="540"/>
    <x v="1"/>
    <n v="47"/>
    <x v="8"/>
    <x v="3"/>
    <x v="1"/>
    <x v="26"/>
    <m/>
    <n v="1088000"/>
    <n v="0"/>
    <x v="1"/>
    <x v="2"/>
    <x v="0"/>
    <n v="0"/>
  </r>
  <r>
    <x v="95"/>
    <x v="541"/>
    <x v="1"/>
    <n v="38"/>
    <x v="1"/>
    <x v="0"/>
    <x v="2"/>
    <x v="6"/>
    <m/>
    <n v="1090000"/>
    <n v="0"/>
    <x v="1"/>
    <x v="2"/>
    <x v="1"/>
    <n v="0"/>
  </r>
  <r>
    <x v="503"/>
    <x v="542"/>
    <x v="0"/>
    <n v="40"/>
    <x v="9"/>
    <x v="5"/>
    <x v="2"/>
    <x v="27"/>
    <m/>
    <n v="1092000"/>
    <n v="0"/>
    <x v="1"/>
    <x v="1"/>
    <x v="1"/>
    <n v="0"/>
  </r>
  <r>
    <x v="504"/>
    <x v="543"/>
    <x v="1"/>
    <n v="45"/>
    <x v="3"/>
    <x v="0"/>
    <x v="0"/>
    <x v="28"/>
    <m/>
    <n v="1094000"/>
    <n v="0"/>
    <x v="1"/>
    <x v="5"/>
    <x v="2"/>
    <n v="0"/>
  </r>
  <r>
    <x v="505"/>
    <x v="544"/>
    <x v="1"/>
    <n v="31"/>
    <x v="0"/>
    <x v="0"/>
    <x v="0"/>
    <x v="0"/>
    <m/>
    <n v="1096000"/>
    <n v="0"/>
    <x v="1"/>
    <x v="3"/>
    <x v="4"/>
    <n v="0"/>
  </r>
  <r>
    <x v="506"/>
    <x v="545"/>
    <x v="1"/>
    <n v="35"/>
    <x v="1"/>
    <x v="0"/>
    <x v="1"/>
    <x v="1"/>
    <m/>
    <n v="1098000"/>
    <n v="0.37"/>
    <x v="1"/>
    <x v="1"/>
    <x v="4"/>
    <n v="406260"/>
  </r>
  <r>
    <x v="507"/>
    <x v="546"/>
    <x v="1"/>
    <n v="31"/>
    <x v="2"/>
    <x v="1"/>
    <x v="0"/>
    <x v="2"/>
    <m/>
    <n v="1100000"/>
    <n v="0.14000000000000001"/>
    <x v="1"/>
    <x v="2"/>
    <x v="4"/>
    <n v="154000.00000000003"/>
  </r>
  <r>
    <x v="508"/>
    <x v="547"/>
    <x v="0"/>
    <n v="35"/>
    <x v="3"/>
    <x v="0"/>
    <x v="1"/>
    <x v="3"/>
    <m/>
    <n v="1102000"/>
    <n v="0.12"/>
    <x v="1"/>
    <x v="2"/>
    <x v="4"/>
    <n v="132240"/>
  </r>
  <r>
    <x v="9"/>
    <x v="548"/>
    <x v="1"/>
    <n v="31"/>
    <x v="2"/>
    <x v="1"/>
    <x v="2"/>
    <x v="4"/>
    <m/>
    <n v="1104000"/>
    <n v="0.28000000000000003"/>
    <x v="1"/>
    <x v="3"/>
    <x v="4"/>
    <n v="309120.00000000006"/>
  </r>
  <r>
    <x v="509"/>
    <x v="549"/>
    <x v="0"/>
    <n v="26"/>
    <x v="0"/>
    <x v="0"/>
    <x v="1"/>
    <x v="5"/>
    <d v="2024-02-10T00:00:00"/>
    <n v="1106000"/>
    <n v="0.15"/>
    <x v="0"/>
    <x v="3"/>
    <x v="3"/>
    <n v="165900"/>
  </r>
  <r>
    <x v="510"/>
    <x v="550"/>
    <x v="0"/>
    <n v="31"/>
    <x v="0"/>
    <x v="0"/>
    <x v="2"/>
    <x v="6"/>
    <m/>
    <n v="1108000"/>
    <n v="0.06"/>
    <x v="1"/>
    <x v="2"/>
    <x v="4"/>
    <n v="66480"/>
  </r>
  <r>
    <x v="511"/>
    <x v="551"/>
    <x v="0"/>
    <n v="31"/>
    <x v="4"/>
    <x v="2"/>
    <x v="2"/>
    <x v="7"/>
    <m/>
    <n v="1110000"/>
    <n v="0.16"/>
    <x v="1"/>
    <x v="1"/>
    <x v="4"/>
    <n v="177600"/>
  </r>
  <r>
    <x v="512"/>
    <x v="552"/>
    <x v="0"/>
    <n v="36"/>
    <x v="4"/>
    <x v="3"/>
    <x v="1"/>
    <x v="8"/>
    <m/>
    <n v="1112000"/>
    <n v="0"/>
    <x v="1"/>
    <x v="1"/>
    <x v="1"/>
    <n v="0"/>
  </r>
  <r>
    <x v="513"/>
    <x v="553"/>
    <x v="0"/>
    <n v="45"/>
    <x v="4"/>
    <x v="4"/>
    <x v="0"/>
    <x v="9"/>
    <m/>
    <n v="1114000"/>
    <n v="0"/>
    <x v="1"/>
    <x v="2"/>
    <x v="2"/>
    <n v="0"/>
  </r>
  <r>
    <x v="514"/>
    <x v="554"/>
    <x v="1"/>
    <n v="37"/>
    <x v="5"/>
    <x v="0"/>
    <x v="3"/>
    <x v="10"/>
    <m/>
    <n v="1116000"/>
    <n v="0"/>
    <x v="1"/>
    <x v="1"/>
    <x v="1"/>
    <n v="0"/>
  </r>
  <r>
    <x v="515"/>
    <x v="555"/>
    <x v="0"/>
    <n v="38"/>
    <x v="4"/>
    <x v="3"/>
    <x v="3"/>
    <x v="11"/>
    <m/>
    <n v="1118000"/>
    <n v="0"/>
    <x v="1"/>
    <x v="2"/>
    <x v="1"/>
    <n v="0"/>
  </r>
  <r>
    <x v="516"/>
    <x v="556"/>
    <x v="1"/>
    <n v="45"/>
    <x v="6"/>
    <x v="5"/>
    <x v="2"/>
    <x v="12"/>
    <m/>
    <n v="1120000"/>
    <n v="0.14000000000000001"/>
    <x v="1"/>
    <x v="0"/>
    <x v="2"/>
    <n v="156800.00000000003"/>
  </r>
  <r>
    <x v="517"/>
    <x v="557"/>
    <x v="0"/>
    <n v="51"/>
    <x v="5"/>
    <x v="0"/>
    <x v="1"/>
    <x v="13"/>
    <m/>
    <n v="1122000"/>
    <n v="7.0000000000000007E-2"/>
    <x v="1"/>
    <x v="2"/>
    <x v="5"/>
    <n v="78540.000000000015"/>
  </r>
  <r>
    <x v="518"/>
    <x v="558"/>
    <x v="1"/>
    <n v="56"/>
    <x v="5"/>
    <x v="0"/>
    <x v="2"/>
    <x v="14"/>
    <m/>
    <n v="1124000"/>
    <n v="7.0000000000000007E-2"/>
    <x v="1"/>
    <x v="5"/>
    <x v="5"/>
    <n v="78680.000000000015"/>
  </r>
  <r>
    <x v="519"/>
    <x v="559"/>
    <x v="1"/>
    <n v="53"/>
    <x v="7"/>
    <x v="0"/>
    <x v="0"/>
    <x v="6"/>
    <m/>
    <n v="1126000"/>
    <n v="0"/>
    <x v="1"/>
    <x v="2"/>
    <x v="5"/>
    <n v="0"/>
  </r>
  <r>
    <x v="520"/>
    <x v="560"/>
    <x v="1"/>
    <n v="47"/>
    <x v="6"/>
    <x v="5"/>
    <x v="1"/>
    <x v="15"/>
    <m/>
    <n v="1128000"/>
    <n v="0"/>
    <x v="1"/>
    <x v="2"/>
    <x v="0"/>
    <n v="0"/>
  </r>
  <r>
    <x v="521"/>
    <x v="561"/>
    <x v="0"/>
    <n v="36"/>
    <x v="7"/>
    <x v="0"/>
    <x v="2"/>
    <x v="16"/>
    <m/>
    <n v="1130000"/>
    <n v="0"/>
    <x v="1"/>
    <x v="5"/>
    <x v="1"/>
    <n v="0"/>
  </r>
  <r>
    <x v="522"/>
    <x v="562"/>
    <x v="1"/>
    <n v="41"/>
    <x v="7"/>
    <x v="0"/>
    <x v="3"/>
    <x v="17"/>
    <m/>
    <n v="1132000"/>
    <n v="0"/>
    <x v="1"/>
    <x v="2"/>
    <x v="2"/>
    <n v="0"/>
  </r>
  <r>
    <x v="523"/>
    <x v="563"/>
    <x v="0"/>
    <n v="30"/>
    <x v="6"/>
    <x v="5"/>
    <x v="3"/>
    <x v="38"/>
    <d v="2023-10-07T00:00:00"/>
    <n v="1134000"/>
    <n v="0.23"/>
    <x v="0"/>
    <x v="1"/>
    <x v="3"/>
    <n v="260820"/>
  </r>
  <r>
    <x v="524"/>
    <x v="564"/>
    <x v="1"/>
    <n v="31"/>
    <x v="0"/>
    <x v="0"/>
    <x v="3"/>
    <x v="19"/>
    <m/>
    <n v="1136000"/>
    <n v="0.39"/>
    <x v="1"/>
    <x v="5"/>
    <x v="4"/>
    <n v="443040"/>
  </r>
  <r>
    <x v="525"/>
    <x v="565"/>
    <x v="1"/>
    <n v="38"/>
    <x v="1"/>
    <x v="0"/>
    <x v="3"/>
    <x v="20"/>
    <m/>
    <n v="1138000"/>
    <n v="0.11"/>
    <x v="1"/>
    <x v="1"/>
    <x v="1"/>
    <n v="125180"/>
  </r>
  <r>
    <x v="526"/>
    <x v="566"/>
    <x v="1"/>
    <n v="31"/>
    <x v="8"/>
    <x v="2"/>
    <x v="3"/>
    <x v="21"/>
    <m/>
    <n v="1140000"/>
    <n v="0.18"/>
    <x v="1"/>
    <x v="2"/>
    <x v="4"/>
    <n v="205200"/>
  </r>
  <r>
    <x v="527"/>
    <x v="567"/>
    <x v="1"/>
    <n v="39"/>
    <x v="5"/>
    <x v="0"/>
    <x v="0"/>
    <x v="22"/>
    <m/>
    <n v="1142000"/>
    <n v="0.31"/>
    <x v="1"/>
    <x v="1"/>
    <x v="1"/>
    <n v="354020"/>
  </r>
  <r>
    <x v="528"/>
    <x v="568"/>
    <x v="1"/>
    <n v="31"/>
    <x v="7"/>
    <x v="0"/>
    <x v="1"/>
    <x v="23"/>
    <m/>
    <n v="1144000"/>
    <n v="0"/>
    <x v="1"/>
    <x v="5"/>
    <x v="4"/>
    <n v="0"/>
  </r>
  <r>
    <x v="529"/>
    <x v="569"/>
    <x v="1"/>
    <n v="45"/>
    <x v="3"/>
    <x v="0"/>
    <x v="3"/>
    <x v="20"/>
    <m/>
    <n v="1146000"/>
    <n v="0"/>
    <x v="1"/>
    <x v="1"/>
    <x v="2"/>
    <n v="0"/>
  </r>
  <r>
    <x v="530"/>
    <x v="570"/>
    <x v="0"/>
    <n v="50"/>
    <x v="8"/>
    <x v="4"/>
    <x v="2"/>
    <x v="24"/>
    <m/>
    <n v="1148000"/>
    <n v="0.13"/>
    <x v="1"/>
    <x v="0"/>
    <x v="0"/>
    <n v="149240"/>
  </r>
  <r>
    <x v="89"/>
    <x v="571"/>
    <x v="1"/>
    <n v="36"/>
    <x v="9"/>
    <x v="5"/>
    <x v="3"/>
    <x v="35"/>
    <m/>
    <n v="1150000"/>
    <n v="0"/>
    <x v="1"/>
    <x v="2"/>
    <x v="1"/>
    <n v="0"/>
  </r>
  <r>
    <x v="531"/>
    <x v="572"/>
    <x v="0"/>
    <n v="45"/>
    <x v="8"/>
    <x v="3"/>
    <x v="1"/>
    <x v="26"/>
    <m/>
    <n v="1152000"/>
    <n v="0.05"/>
    <x v="1"/>
    <x v="2"/>
    <x v="2"/>
    <n v="57600"/>
  </r>
  <r>
    <x v="532"/>
    <x v="573"/>
    <x v="1"/>
    <n v="29"/>
    <x v="1"/>
    <x v="0"/>
    <x v="2"/>
    <x v="6"/>
    <d v="2024-05-18T00:00:00"/>
    <n v="1154000"/>
    <n v="0.21"/>
    <x v="0"/>
    <x v="4"/>
    <x v="3"/>
    <n v="242340"/>
  </r>
  <r>
    <x v="533"/>
    <x v="574"/>
    <x v="1"/>
    <n v="41"/>
    <x v="9"/>
    <x v="5"/>
    <x v="2"/>
    <x v="27"/>
    <m/>
    <n v="1156000"/>
    <n v="0"/>
    <x v="1"/>
    <x v="1"/>
    <x v="2"/>
    <n v="0"/>
  </r>
  <r>
    <x v="534"/>
    <x v="575"/>
    <x v="0"/>
    <n v="47"/>
    <x v="3"/>
    <x v="0"/>
    <x v="0"/>
    <x v="28"/>
    <m/>
    <n v="1158000"/>
    <n v="7.0000000000000007E-2"/>
    <x v="1"/>
    <x v="5"/>
    <x v="0"/>
    <n v="81060.000000000015"/>
  </r>
  <r>
    <x v="535"/>
    <x v="576"/>
    <x v="1"/>
    <n v="38"/>
    <x v="0"/>
    <x v="0"/>
    <x v="0"/>
    <x v="0"/>
    <m/>
    <n v="1160000"/>
    <n v="0"/>
    <x v="1"/>
    <x v="3"/>
    <x v="1"/>
    <n v="0"/>
  </r>
  <r>
    <x v="536"/>
    <x v="577"/>
    <x v="1"/>
    <n v="40"/>
    <x v="1"/>
    <x v="0"/>
    <x v="1"/>
    <x v="1"/>
    <d v="2024-08-23T00:00:00"/>
    <n v="1162000"/>
    <n v="0"/>
    <x v="0"/>
    <x v="0"/>
    <x v="1"/>
    <n v="0"/>
  </r>
  <r>
    <x v="537"/>
    <x v="578"/>
    <x v="1"/>
    <n v="45"/>
    <x v="2"/>
    <x v="1"/>
    <x v="0"/>
    <x v="2"/>
    <m/>
    <n v="1164000"/>
    <n v="0.28000000000000003"/>
    <x v="1"/>
    <x v="2"/>
    <x v="2"/>
    <n v="325920.00000000006"/>
  </r>
  <r>
    <x v="538"/>
    <x v="579"/>
    <x v="1"/>
    <n v="51"/>
    <x v="3"/>
    <x v="0"/>
    <x v="1"/>
    <x v="3"/>
    <m/>
    <n v="1166000"/>
    <n v="0"/>
    <x v="1"/>
    <x v="2"/>
    <x v="5"/>
    <n v="0"/>
  </r>
  <r>
    <x v="109"/>
    <x v="580"/>
    <x v="0"/>
    <n v="35"/>
    <x v="2"/>
    <x v="1"/>
    <x v="2"/>
    <x v="4"/>
    <m/>
    <n v="1168000"/>
    <n v="0.12"/>
    <x v="1"/>
    <x v="3"/>
    <x v="4"/>
    <n v="140160"/>
  </r>
  <r>
    <x v="539"/>
    <x v="581"/>
    <x v="1"/>
    <n v="51"/>
    <x v="0"/>
    <x v="0"/>
    <x v="1"/>
    <x v="5"/>
    <m/>
    <n v="1170000"/>
    <n v="0.13"/>
    <x v="1"/>
    <x v="5"/>
    <x v="5"/>
    <n v="152100"/>
  </r>
  <r>
    <x v="540"/>
    <x v="582"/>
    <x v="0"/>
    <n v="35"/>
    <x v="0"/>
    <x v="0"/>
    <x v="2"/>
    <x v="6"/>
    <m/>
    <n v="1172000"/>
    <n v="0.06"/>
    <x v="1"/>
    <x v="2"/>
    <x v="4"/>
    <n v="70320"/>
  </r>
  <r>
    <x v="541"/>
    <x v="583"/>
    <x v="0"/>
    <n v="31"/>
    <x v="4"/>
    <x v="2"/>
    <x v="2"/>
    <x v="7"/>
    <m/>
    <n v="1174000"/>
    <n v="0.39"/>
    <x v="1"/>
    <x v="1"/>
    <x v="4"/>
    <n v="457860"/>
  </r>
  <r>
    <x v="542"/>
    <x v="584"/>
    <x v="0"/>
    <n v="31"/>
    <x v="4"/>
    <x v="3"/>
    <x v="1"/>
    <x v="8"/>
    <m/>
    <n v="1176000"/>
    <n v="0"/>
    <x v="1"/>
    <x v="1"/>
    <x v="4"/>
    <n v="0"/>
  </r>
  <r>
    <x v="543"/>
    <x v="585"/>
    <x v="0"/>
    <n v="31"/>
    <x v="4"/>
    <x v="4"/>
    <x v="0"/>
    <x v="9"/>
    <m/>
    <n v="1178000"/>
    <n v="0.1"/>
    <x v="1"/>
    <x v="2"/>
    <x v="4"/>
    <n v="117800"/>
  </r>
  <r>
    <x v="37"/>
    <x v="586"/>
    <x v="1"/>
    <n v="51"/>
    <x v="5"/>
    <x v="0"/>
    <x v="3"/>
    <x v="10"/>
    <m/>
    <n v="1180000"/>
    <n v="0"/>
    <x v="1"/>
    <x v="1"/>
    <x v="5"/>
    <n v="0"/>
  </r>
  <r>
    <x v="544"/>
    <x v="587"/>
    <x v="0"/>
    <n v="36"/>
    <x v="4"/>
    <x v="3"/>
    <x v="3"/>
    <x v="37"/>
    <d v="2023-10-07T00:00:00"/>
    <n v="1182000"/>
    <n v="0"/>
    <x v="0"/>
    <x v="2"/>
    <x v="1"/>
    <n v="0"/>
  </r>
  <r>
    <x v="545"/>
    <x v="588"/>
    <x v="1"/>
    <n v="45"/>
    <x v="6"/>
    <x v="5"/>
    <x v="2"/>
    <x v="12"/>
    <m/>
    <n v="1184000"/>
    <n v="7.0000000000000007E-2"/>
    <x v="1"/>
    <x v="0"/>
    <x v="2"/>
    <n v="82880.000000000015"/>
  </r>
  <r>
    <x v="509"/>
    <x v="589"/>
    <x v="0"/>
    <n v="37"/>
    <x v="5"/>
    <x v="0"/>
    <x v="1"/>
    <x v="13"/>
    <m/>
    <n v="1186000"/>
    <n v="0"/>
    <x v="1"/>
    <x v="2"/>
    <x v="1"/>
    <n v="0"/>
  </r>
  <r>
    <x v="427"/>
    <x v="590"/>
    <x v="1"/>
    <n v="37"/>
    <x v="5"/>
    <x v="0"/>
    <x v="2"/>
    <x v="14"/>
    <m/>
    <n v="1188000"/>
    <n v="0"/>
    <x v="1"/>
    <x v="5"/>
    <x v="1"/>
    <n v="0"/>
  </r>
  <r>
    <x v="546"/>
    <x v="591"/>
    <x v="1"/>
    <n v="47"/>
    <x v="7"/>
    <x v="0"/>
    <x v="0"/>
    <x v="6"/>
    <m/>
    <n v="1190000"/>
    <n v="0"/>
    <x v="1"/>
    <x v="2"/>
    <x v="0"/>
    <n v="0"/>
  </r>
  <r>
    <x v="547"/>
    <x v="592"/>
    <x v="1"/>
    <n v="36"/>
    <x v="6"/>
    <x v="5"/>
    <x v="1"/>
    <x v="15"/>
    <m/>
    <n v="1192000"/>
    <n v="0.1"/>
    <x v="1"/>
    <x v="2"/>
    <x v="1"/>
    <n v="119200"/>
  </r>
  <r>
    <x v="548"/>
    <x v="593"/>
    <x v="0"/>
    <n v="41"/>
    <x v="7"/>
    <x v="0"/>
    <x v="2"/>
    <x v="16"/>
    <m/>
    <n v="1194000"/>
    <n v="0.09"/>
    <x v="1"/>
    <x v="5"/>
    <x v="2"/>
    <n v="107460"/>
  </r>
  <r>
    <x v="450"/>
    <x v="594"/>
    <x v="1"/>
    <n v="51"/>
    <x v="7"/>
    <x v="0"/>
    <x v="3"/>
    <x v="17"/>
    <m/>
    <n v="1196000"/>
    <n v="0.3"/>
    <x v="1"/>
    <x v="2"/>
    <x v="5"/>
    <n v="358800"/>
  </r>
  <r>
    <x v="42"/>
    <x v="595"/>
    <x v="0"/>
    <n v="41"/>
    <x v="6"/>
    <x v="5"/>
    <x v="3"/>
    <x v="18"/>
    <m/>
    <n v="1198000"/>
    <n v="0.23"/>
    <x v="1"/>
    <x v="2"/>
    <x v="2"/>
    <n v="275540"/>
  </r>
  <r>
    <x v="549"/>
    <x v="596"/>
    <x v="1"/>
    <n v="38"/>
    <x v="0"/>
    <x v="0"/>
    <x v="3"/>
    <x v="19"/>
    <m/>
    <n v="1200000"/>
    <n v="0"/>
    <x v="1"/>
    <x v="5"/>
    <x v="1"/>
    <n v="0"/>
  </r>
  <r>
    <x v="550"/>
    <x v="597"/>
    <x v="1"/>
    <n v="51"/>
    <x v="1"/>
    <x v="0"/>
    <x v="3"/>
    <x v="20"/>
    <m/>
    <n v="1202000"/>
    <n v="0"/>
    <x v="1"/>
    <x v="1"/>
    <x v="5"/>
    <n v="0"/>
  </r>
  <r>
    <x v="551"/>
    <x v="598"/>
    <x v="1"/>
    <n v="39"/>
    <x v="8"/>
    <x v="2"/>
    <x v="3"/>
    <x v="21"/>
    <m/>
    <n v="1204000"/>
    <n v="0"/>
    <x v="1"/>
    <x v="2"/>
    <x v="1"/>
    <n v="0"/>
  </r>
  <r>
    <x v="552"/>
    <x v="599"/>
    <x v="1"/>
    <n v="31"/>
    <x v="5"/>
    <x v="0"/>
    <x v="0"/>
    <x v="22"/>
    <m/>
    <n v="1206000"/>
    <n v="0"/>
    <x v="1"/>
    <x v="1"/>
    <x v="4"/>
    <n v="0"/>
  </r>
  <r>
    <x v="553"/>
    <x v="600"/>
    <x v="1"/>
    <n v="45"/>
    <x v="7"/>
    <x v="0"/>
    <x v="1"/>
    <x v="23"/>
    <m/>
    <n v="1208000"/>
    <n v="0.11"/>
    <x v="1"/>
    <x v="5"/>
    <x v="2"/>
    <n v="132880"/>
  </r>
  <r>
    <x v="221"/>
    <x v="601"/>
    <x v="1"/>
    <n v="50"/>
    <x v="3"/>
    <x v="0"/>
    <x v="3"/>
    <x v="20"/>
    <m/>
    <n v="1210000"/>
    <n v="0.06"/>
    <x v="1"/>
    <x v="1"/>
    <x v="0"/>
    <n v="72600"/>
  </r>
  <r>
    <x v="554"/>
    <x v="602"/>
    <x v="0"/>
    <n v="36"/>
    <x v="8"/>
    <x v="4"/>
    <x v="2"/>
    <x v="24"/>
    <m/>
    <n v="1212000"/>
    <n v="0.36"/>
    <x v="1"/>
    <x v="0"/>
    <x v="1"/>
    <n v="436320"/>
  </r>
  <r>
    <x v="555"/>
    <x v="603"/>
    <x v="1"/>
    <n v="45"/>
    <x v="9"/>
    <x v="5"/>
    <x v="3"/>
    <x v="35"/>
    <m/>
    <n v="1214000"/>
    <n v="0.06"/>
    <x v="1"/>
    <x v="2"/>
    <x v="2"/>
    <n v="72840"/>
  </r>
  <r>
    <x v="556"/>
    <x v="604"/>
    <x v="0"/>
    <n v="29"/>
    <x v="8"/>
    <x v="3"/>
    <x v="1"/>
    <x v="26"/>
    <d v="2024-04-19T00:00:00"/>
    <n v="1216000"/>
    <n v="0"/>
    <x v="0"/>
    <x v="4"/>
    <x v="3"/>
    <n v="0"/>
  </r>
  <r>
    <x v="557"/>
    <x v="605"/>
    <x v="1"/>
    <n v="41"/>
    <x v="1"/>
    <x v="0"/>
    <x v="2"/>
    <x v="6"/>
    <m/>
    <n v="1218000"/>
    <n v="0"/>
    <x v="1"/>
    <x v="2"/>
    <x v="2"/>
    <n v="0"/>
  </r>
  <r>
    <x v="558"/>
    <x v="606"/>
    <x v="1"/>
    <n v="47"/>
    <x v="9"/>
    <x v="5"/>
    <x v="2"/>
    <x v="27"/>
    <m/>
    <n v="1220000"/>
    <n v="0.28000000000000003"/>
    <x v="1"/>
    <x v="1"/>
    <x v="0"/>
    <n v="341600.00000000006"/>
  </r>
  <r>
    <x v="559"/>
    <x v="607"/>
    <x v="0"/>
    <n v="38"/>
    <x v="3"/>
    <x v="0"/>
    <x v="0"/>
    <x v="28"/>
    <d v="2022-09-11T00:00:00"/>
    <n v="1222000"/>
    <n v="0"/>
    <x v="0"/>
    <x v="0"/>
    <x v="1"/>
    <n v="0"/>
  </r>
  <r>
    <x v="560"/>
    <x v="608"/>
    <x v="1"/>
    <n v="40"/>
    <x v="0"/>
    <x v="0"/>
    <x v="0"/>
    <x v="0"/>
    <m/>
    <n v="1224000"/>
    <n v="0.32"/>
    <x v="1"/>
    <x v="3"/>
    <x v="1"/>
    <n v="391680"/>
  </r>
  <r>
    <x v="561"/>
    <x v="609"/>
    <x v="1"/>
    <n v="45"/>
    <x v="1"/>
    <x v="0"/>
    <x v="1"/>
    <x v="1"/>
    <m/>
    <n v="1226000"/>
    <n v="0.13"/>
    <x v="1"/>
    <x v="1"/>
    <x v="2"/>
    <n v="159380"/>
  </r>
  <r>
    <x v="562"/>
    <x v="610"/>
    <x v="1"/>
    <n v="51"/>
    <x v="2"/>
    <x v="1"/>
    <x v="0"/>
    <x v="2"/>
    <m/>
    <n v="1228000"/>
    <n v="7.0000000000000007E-2"/>
    <x v="1"/>
    <x v="2"/>
    <x v="5"/>
    <n v="85960.000000000015"/>
  </r>
  <r>
    <x v="563"/>
    <x v="611"/>
    <x v="1"/>
    <n v="35"/>
    <x v="3"/>
    <x v="0"/>
    <x v="1"/>
    <x v="3"/>
    <m/>
    <n v="1230000"/>
    <n v="0.37"/>
    <x v="1"/>
    <x v="2"/>
    <x v="4"/>
    <n v="455100"/>
  </r>
  <r>
    <x v="564"/>
    <x v="612"/>
    <x v="0"/>
    <n v="41"/>
    <x v="2"/>
    <x v="1"/>
    <x v="2"/>
    <x v="4"/>
    <m/>
    <n v="1232000"/>
    <n v="0.09"/>
    <x v="1"/>
    <x v="3"/>
    <x v="2"/>
    <n v="110880"/>
  </r>
  <r>
    <x v="16"/>
    <x v="613"/>
    <x v="1"/>
    <n v="35"/>
    <x v="0"/>
    <x v="0"/>
    <x v="1"/>
    <x v="5"/>
    <m/>
    <n v="1234000"/>
    <n v="0"/>
    <x v="1"/>
    <x v="5"/>
    <x v="4"/>
    <n v="0"/>
  </r>
  <r>
    <x v="565"/>
    <x v="614"/>
    <x v="0"/>
    <n v="41"/>
    <x v="0"/>
    <x v="0"/>
    <x v="2"/>
    <x v="6"/>
    <m/>
    <n v="1236000"/>
    <n v="0"/>
    <x v="1"/>
    <x v="2"/>
    <x v="2"/>
    <n v="0"/>
  </r>
  <r>
    <x v="566"/>
    <x v="615"/>
    <x v="0"/>
    <n v="41"/>
    <x v="4"/>
    <x v="2"/>
    <x v="2"/>
    <x v="7"/>
    <m/>
    <n v="1238000"/>
    <n v="0.16"/>
    <x v="1"/>
    <x v="1"/>
    <x v="2"/>
    <n v="198080"/>
  </r>
  <r>
    <x v="567"/>
    <x v="616"/>
    <x v="0"/>
    <n v="41"/>
    <x v="4"/>
    <x v="3"/>
    <x v="1"/>
    <x v="8"/>
    <m/>
    <n v="1240000"/>
    <n v="0"/>
    <x v="1"/>
    <x v="1"/>
    <x v="2"/>
    <n v="0"/>
  </r>
  <r>
    <x v="568"/>
    <x v="617"/>
    <x v="0"/>
    <n v="46"/>
    <x v="4"/>
    <x v="4"/>
    <x v="0"/>
    <x v="9"/>
    <m/>
    <n v="1242000"/>
    <n v="0"/>
    <x v="1"/>
    <x v="2"/>
    <x v="0"/>
    <n v="0"/>
  </r>
  <r>
    <x v="569"/>
    <x v="618"/>
    <x v="0"/>
    <n v="36"/>
    <x v="5"/>
    <x v="0"/>
    <x v="3"/>
    <x v="10"/>
    <m/>
    <n v="1244000"/>
    <n v="0.11"/>
    <x v="1"/>
    <x v="1"/>
    <x v="1"/>
    <n v="136840"/>
  </r>
  <r>
    <x v="570"/>
    <x v="619"/>
    <x v="1"/>
    <n v="45"/>
    <x v="4"/>
    <x v="3"/>
    <x v="3"/>
    <x v="11"/>
    <m/>
    <n v="1246000"/>
    <n v="0"/>
    <x v="1"/>
    <x v="2"/>
    <x v="2"/>
    <n v="0"/>
  </r>
  <r>
    <x v="571"/>
    <x v="620"/>
    <x v="0"/>
    <n v="37"/>
    <x v="6"/>
    <x v="5"/>
    <x v="2"/>
    <x v="12"/>
    <d v="2024-02-15T00:00:00"/>
    <n v="1248000"/>
    <n v="0"/>
    <x v="0"/>
    <x v="4"/>
    <x v="1"/>
    <n v="0"/>
  </r>
  <r>
    <x v="572"/>
    <x v="621"/>
    <x v="1"/>
    <n v="38"/>
    <x v="5"/>
    <x v="0"/>
    <x v="1"/>
    <x v="13"/>
    <d v="2024-01-03T00:00:00"/>
    <n v="1250000"/>
    <n v="0"/>
    <x v="0"/>
    <x v="4"/>
    <x v="1"/>
    <n v="0"/>
  </r>
  <r>
    <x v="573"/>
    <x v="622"/>
    <x v="0"/>
    <n v="45"/>
    <x v="5"/>
    <x v="0"/>
    <x v="2"/>
    <x v="14"/>
    <d v="2023-10-07T00:00:00"/>
    <n v="1252000"/>
    <n v="0.32"/>
    <x v="0"/>
    <x v="1"/>
    <x v="2"/>
    <n v="400640"/>
  </r>
  <r>
    <x v="574"/>
    <x v="623"/>
    <x v="1"/>
    <n v="51"/>
    <x v="7"/>
    <x v="0"/>
    <x v="0"/>
    <x v="6"/>
    <m/>
    <n v="1254000"/>
    <n v="0.09"/>
    <x v="1"/>
    <x v="2"/>
    <x v="5"/>
    <n v="112860"/>
  </r>
  <r>
    <x v="17"/>
    <x v="624"/>
    <x v="1"/>
    <n v="56"/>
    <x v="6"/>
    <x v="5"/>
    <x v="1"/>
    <x v="15"/>
    <m/>
    <n v="1256000"/>
    <n v="0"/>
    <x v="1"/>
    <x v="2"/>
    <x v="5"/>
    <n v="0"/>
  </r>
  <r>
    <x v="110"/>
    <x v="625"/>
    <x v="1"/>
    <n v="53"/>
    <x v="7"/>
    <x v="0"/>
    <x v="2"/>
    <x v="16"/>
    <m/>
    <n v="1258000"/>
    <n v="0.28000000000000003"/>
    <x v="1"/>
    <x v="5"/>
    <x v="5"/>
    <n v="352240.00000000006"/>
  </r>
  <r>
    <x v="575"/>
    <x v="626"/>
    <x v="0"/>
    <n v="47"/>
    <x v="7"/>
    <x v="0"/>
    <x v="3"/>
    <x v="17"/>
    <m/>
    <n v="1260000"/>
    <n v="0"/>
    <x v="1"/>
    <x v="2"/>
    <x v="0"/>
    <n v="0"/>
  </r>
  <r>
    <x v="576"/>
    <x v="627"/>
    <x v="1"/>
    <n v="36"/>
    <x v="6"/>
    <x v="5"/>
    <x v="3"/>
    <x v="18"/>
    <m/>
    <n v="1262000"/>
    <n v="0.33"/>
    <x v="1"/>
    <x v="2"/>
    <x v="1"/>
    <n v="416460"/>
  </r>
  <r>
    <x v="577"/>
    <x v="628"/>
    <x v="0"/>
    <n v="41"/>
    <x v="0"/>
    <x v="0"/>
    <x v="3"/>
    <x v="19"/>
    <m/>
    <n v="1264000"/>
    <n v="0"/>
    <x v="1"/>
    <x v="5"/>
    <x v="2"/>
    <n v="0"/>
  </r>
  <r>
    <x v="578"/>
    <x v="629"/>
    <x v="1"/>
    <n v="30"/>
    <x v="1"/>
    <x v="0"/>
    <x v="3"/>
    <x v="20"/>
    <d v="2023-05-28T00:00:00"/>
    <n v="1266000"/>
    <n v="0.08"/>
    <x v="0"/>
    <x v="4"/>
    <x v="3"/>
    <n v="101280"/>
  </r>
  <r>
    <x v="579"/>
    <x v="630"/>
    <x v="1"/>
    <n v="30"/>
    <x v="8"/>
    <x v="2"/>
    <x v="3"/>
    <x v="42"/>
    <d v="2024-04-19T00:00:00"/>
    <n v="1268000"/>
    <n v="0.28000000000000003"/>
    <x v="0"/>
    <x v="4"/>
    <x v="3"/>
    <n v="355040.00000000006"/>
  </r>
  <r>
    <x v="580"/>
    <x v="631"/>
    <x v="1"/>
    <n v="38"/>
    <x v="5"/>
    <x v="0"/>
    <x v="0"/>
    <x v="22"/>
    <m/>
    <n v="1270000"/>
    <n v="0.12"/>
    <x v="1"/>
    <x v="1"/>
    <x v="1"/>
    <n v="152400"/>
  </r>
  <r>
    <x v="581"/>
    <x v="632"/>
    <x v="1"/>
    <n v="51"/>
    <x v="7"/>
    <x v="0"/>
    <x v="1"/>
    <x v="23"/>
    <m/>
    <n v="1272000"/>
    <n v="0.28000000000000003"/>
    <x v="1"/>
    <x v="5"/>
    <x v="5"/>
    <n v="356160.00000000006"/>
  </r>
  <r>
    <x v="582"/>
    <x v="633"/>
    <x v="1"/>
    <n v="39"/>
    <x v="3"/>
    <x v="0"/>
    <x v="3"/>
    <x v="20"/>
    <m/>
    <n v="1274000"/>
    <n v="0.39"/>
    <x v="1"/>
    <x v="1"/>
    <x v="1"/>
    <n v="496860"/>
  </r>
  <r>
    <x v="583"/>
    <x v="634"/>
    <x v="1"/>
    <n v="31"/>
    <x v="8"/>
    <x v="4"/>
    <x v="2"/>
    <x v="24"/>
    <d v="2024-04-30T00:00:00"/>
    <n v="1276000"/>
    <n v="0"/>
    <x v="0"/>
    <x v="2"/>
    <x v="4"/>
    <n v="0"/>
  </r>
  <r>
    <x v="584"/>
    <x v="635"/>
    <x v="0"/>
    <n v="45"/>
    <x v="9"/>
    <x v="5"/>
    <x v="3"/>
    <x v="35"/>
    <m/>
    <n v="1278000"/>
    <n v="0"/>
    <x v="1"/>
    <x v="2"/>
    <x v="2"/>
    <n v="0"/>
  </r>
  <r>
    <x v="585"/>
    <x v="636"/>
    <x v="1"/>
    <n v="50"/>
    <x v="8"/>
    <x v="3"/>
    <x v="1"/>
    <x v="26"/>
    <d v="2024-05-18T00:00:00"/>
    <n v="1280000"/>
    <n v="0"/>
    <x v="0"/>
    <x v="4"/>
    <x v="0"/>
    <n v="0"/>
  </r>
  <r>
    <x v="41"/>
    <x v="637"/>
    <x v="0"/>
    <n v="36"/>
    <x v="1"/>
    <x v="0"/>
    <x v="2"/>
    <x v="6"/>
    <m/>
    <n v="1282000"/>
    <n v="0.3"/>
    <x v="1"/>
    <x v="2"/>
    <x v="1"/>
    <n v="384600"/>
  </r>
  <r>
    <x v="586"/>
    <x v="638"/>
    <x v="1"/>
    <n v="45"/>
    <x v="9"/>
    <x v="5"/>
    <x v="2"/>
    <x v="27"/>
    <m/>
    <n v="1284000"/>
    <n v="0.18"/>
    <x v="1"/>
    <x v="1"/>
    <x v="2"/>
    <n v="231120"/>
  </r>
  <r>
    <x v="587"/>
    <x v="639"/>
    <x v="1"/>
    <n v="29"/>
    <x v="3"/>
    <x v="0"/>
    <x v="0"/>
    <x v="28"/>
    <d v="2022-09-11T00:00:00"/>
    <n v="1286000"/>
    <n v="0"/>
    <x v="0"/>
    <x v="0"/>
    <x v="3"/>
    <n v="0"/>
  </r>
  <r>
    <x v="588"/>
    <x v="640"/>
    <x v="0"/>
    <n v="41"/>
    <x v="0"/>
    <x v="0"/>
    <x v="0"/>
    <x v="0"/>
    <d v="2023-10-07T00:00:00"/>
    <n v="1288000"/>
    <n v="0.24"/>
    <x v="0"/>
    <x v="0"/>
    <x v="2"/>
    <n v="309120"/>
  </r>
  <r>
    <x v="589"/>
    <x v="641"/>
    <x v="1"/>
    <n v="47"/>
    <x v="1"/>
    <x v="0"/>
    <x v="1"/>
    <x v="1"/>
    <m/>
    <n v="1290000"/>
    <n v="0"/>
    <x v="1"/>
    <x v="1"/>
    <x v="0"/>
    <n v="0"/>
  </r>
  <r>
    <x v="590"/>
    <x v="642"/>
    <x v="1"/>
    <n v="38"/>
    <x v="2"/>
    <x v="1"/>
    <x v="0"/>
    <x v="29"/>
    <d v="2024-05-28T00:00:00"/>
    <n v="1292000"/>
    <n v="0"/>
    <x v="0"/>
    <x v="3"/>
    <x v="1"/>
    <n v="0"/>
  </r>
  <r>
    <x v="591"/>
    <x v="643"/>
    <x v="1"/>
    <n v="40"/>
    <x v="3"/>
    <x v="0"/>
    <x v="1"/>
    <x v="3"/>
    <m/>
    <n v="1294000"/>
    <n v="0"/>
    <x v="1"/>
    <x v="2"/>
    <x v="1"/>
    <n v="0"/>
  </r>
  <r>
    <x v="592"/>
    <x v="644"/>
    <x v="1"/>
    <n v="45"/>
    <x v="2"/>
    <x v="1"/>
    <x v="2"/>
    <x v="4"/>
    <m/>
    <n v="1296000"/>
    <n v="0"/>
    <x v="1"/>
    <x v="3"/>
    <x v="2"/>
    <n v="0"/>
  </r>
  <r>
    <x v="593"/>
    <x v="645"/>
    <x v="0"/>
    <n v="46"/>
    <x v="0"/>
    <x v="0"/>
    <x v="1"/>
    <x v="5"/>
    <m/>
    <n v="1298000"/>
    <n v="0.15"/>
    <x v="1"/>
    <x v="5"/>
    <x v="0"/>
    <n v="194700"/>
  </r>
  <r>
    <x v="594"/>
    <x v="646"/>
    <x v="1"/>
    <n v="35"/>
    <x v="0"/>
    <x v="0"/>
    <x v="2"/>
    <x v="6"/>
    <m/>
    <n v="1300000"/>
    <n v="0"/>
    <x v="1"/>
    <x v="2"/>
    <x v="4"/>
    <n v="0"/>
  </r>
  <r>
    <x v="595"/>
    <x v="647"/>
    <x v="0"/>
    <n v="46"/>
    <x v="4"/>
    <x v="2"/>
    <x v="2"/>
    <x v="7"/>
    <m/>
    <n v="1302000"/>
    <n v="0.26"/>
    <x v="1"/>
    <x v="1"/>
    <x v="0"/>
    <n v="338520"/>
  </r>
  <r>
    <x v="596"/>
    <x v="648"/>
    <x v="0"/>
    <n v="35"/>
    <x v="4"/>
    <x v="3"/>
    <x v="1"/>
    <x v="8"/>
    <m/>
    <n v="1304000"/>
    <n v="0"/>
    <x v="1"/>
    <x v="1"/>
    <x v="4"/>
    <n v="0"/>
  </r>
  <r>
    <x v="597"/>
    <x v="649"/>
    <x v="0"/>
    <n v="46"/>
    <x v="4"/>
    <x v="4"/>
    <x v="0"/>
    <x v="9"/>
    <m/>
    <n v="1306000"/>
    <n v="0.12"/>
    <x v="1"/>
    <x v="2"/>
    <x v="0"/>
    <n v="156720"/>
  </r>
  <r>
    <x v="598"/>
    <x v="650"/>
    <x v="0"/>
    <n v="46"/>
    <x v="5"/>
    <x v="0"/>
    <x v="3"/>
    <x v="10"/>
    <m/>
    <n v="1308000"/>
    <n v="0"/>
    <x v="1"/>
    <x v="1"/>
    <x v="0"/>
    <n v="0"/>
  </r>
  <r>
    <x v="599"/>
    <x v="651"/>
    <x v="1"/>
    <n v="51"/>
    <x v="4"/>
    <x v="3"/>
    <x v="3"/>
    <x v="11"/>
    <m/>
    <n v="1310000"/>
    <n v="0"/>
    <x v="1"/>
    <x v="2"/>
    <x v="5"/>
    <n v="0"/>
  </r>
  <r>
    <x v="600"/>
    <x v="652"/>
    <x v="0"/>
    <n v="46"/>
    <x v="6"/>
    <x v="5"/>
    <x v="2"/>
    <x v="12"/>
    <m/>
    <n v="1312000"/>
    <n v="0"/>
    <x v="1"/>
    <x v="0"/>
    <x v="0"/>
    <n v="0"/>
  </r>
  <r>
    <x v="601"/>
    <x v="653"/>
    <x v="1"/>
    <n v="36"/>
    <x v="5"/>
    <x v="0"/>
    <x v="1"/>
    <x v="13"/>
    <m/>
    <n v="1314000"/>
    <n v="0.08"/>
    <x v="1"/>
    <x v="2"/>
    <x v="1"/>
    <n v="105120"/>
  </r>
  <r>
    <x v="602"/>
    <x v="654"/>
    <x v="0"/>
    <n v="45"/>
    <x v="5"/>
    <x v="0"/>
    <x v="2"/>
    <x v="14"/>
    <m/>
    <n v="1316000"/>
    <n v="0"/>
    <x v="1"/>
    <x v="5"/>
    <x v="2"/>
    <n v="0"/>
  </r>
  <r>
    <x v="603"/>
    <x v="655"/>
    <x v="1"/>
    <n v="37"/>
    <x v="7"/>
    <x v="0"/>
    <x v="0"/>
    <x v="6"/>
    <m/>
    <n v="1318000"/>
    <n v="7.0000000000000007E-2"/>
    <x v="1"/>
    <x v="2"/>
    <x v="1"/>
    <n v="92260.000000000015"/>
  </r>
  <r>
    <x v="203"/>
    <x v="656"/>
    <x v="1"/>
    <n v="38"/>
    <x v="6"/>
    <x v="5"/>
    <x v="1"/>
    <x v="15"/>
    <m/>
    <n v="1320000"/>
    <n v="7.0000000000000007E-2"/>
    <x v="1"/>
    <x v="2"/>
    <x v="1"/>
    <n v="92400.000000000015"/>
  </r>
  <r>
    <x v="604"/>
    <x v="657"/>
    <x v="1"/>
    <n v="45"/>
    <x v="7"/>
    <x v="0"/>
    <x v="2"/>
    <x v="16"/>
    <m/>
    <n v="1322000"/>
    <n v="0"/>
    <x v="1"/>
    <x v="5"/>
    <x v="2"/>
    <n v="0"/>
  </r>
  <r>
    <x v="605"/>
    <x v="658"/>
    <x v="0"/>
    <n v="51"/>
    <x v="7"/>
    <x v="0"/>
    <x v="3"/>
    <x v="17"/>
    <m/>
    <n v="1324000"/>
    <n v="0.12"/>
    <x v="1"/>
    <x v="2"/>
    <x v="5"/>
    <n v="158880"/>
  </r>
  <r>
    <x v="606"/>
    <x v="659"/>
    <x v="1"/>
    <n v="56"/>
    <x v="6"/>
    <x v="5"/>
    <x v="3"/>
    <x v="18"/>
    <m/>
    <n v="1326000"/>
    <n v="0"/>
    <x v="1"/>
    <x v="2"/>
    <x v="5"/>
    <n v="0"/>
  </r>
  <r>
    <x v="607"/>
    <x v="660"/>
    <x v="0"/>
    <n v="53"/>
    <x v="0"/>
    <x v="0"/>
    <x v="3"/>
    <x v="19"/>
    <m/>
    <n v="1328000"/>
    <n v="0.26"/>
    <x v="1"/>
    <x v="5"/>
    <x v="5"/>
    <n v="345280"/>
  </r>
  <r>
    <x v="608"/>
    <x v="661"/>
    <x v="1"/>
    <n v="47"/>
    <x v="1"/>
    <x v="0"/>
    <x v="3"/>
    <x v="20"/>
    <m/>
    <n v="1330000"/>
    <n v="0.13"/>
    <x v="1"/>
    <x v="1"/>
    <x v="0"/>
    <n v="172900"/>
  </r>
  <r>
    <x v="609"/>
    <x v="662"/>
    <x v="1"/>
    <n v="36"/>
    <x v="8"/>
    <x v="2"/>
    <x v="3"/>
    <x v="21"/>
    <m/>
    <n v="1332000"/>
    <n v="0"/>
    <x v="1"/>
    <x v="2"/>
    <x v="1"/>
    <n v="0"/>
  </r>
  <r>
    <x v="610"/>
    <x v="663"/>
    <x v="1"/>
    <n v="41"/>
    <x v="5"/>
    <x v="0"/>
    <x v="0"/>
    <x v="22"/>
    <m/>
    <n v="1334000"/>
    <n v="0"/>
    <x v="1"/>
    <x v="1"/>
    <x v="2"/>
    <n v="0"/>
  </r>
  <r>
    <x v="611"/>
    <x v="664"/>
    <x v="1"/>
    <n v="51"/>
    <x v="7"/>
    <x v="0"/>
    <x v="1"/>
    <x v="23"/>
    <m/>
    <n v="1336000"/>
    <n v="0.08"/>
    <x v="1"/>
    <x v="5"/>
    <x v="5"/>
    <n v="106880"/>
  </r>
  <r>
    <x v="18"/>
    <x v="665"/>
    <x v="1"/>
    <n v="51"/>
    <x v="3"/>
    <x v="0"/>
    <x v="3"/>
    <x v="20"/>
    <m/>
    <n v="1338000"/>
    <n v="0"/>
    <x v="1"/>
    <x v="1"/>
    <x v="5"/>
    <n v="0"/>
  </r>
  <r>
    <x v="612"/>
    <x v="666"/>
    <x v="1"/>
    <n v="38"/>
    <x v="8"/>
    <x v="4"/>
    <x v="2"/>
    <x v="24"/>
    <m/>
    <n v="1340000"/>
    <n v="0.1"/>
    <x v="1"/>
    <x v="0"/>
    <x v="1"/>
    <n v="134000"/>
  </r>
  <r>
    <x v="613"/>
    <x v="667"/>
    <x v="0"/>
    <n v="46"/>
    <x v="9"/>
    <x v="5"/>
    <x v="3"/>
    <x v="35"/>
    <m/>
    <n v="1342000"/>
    <n v="0"/>
    <x v="1"/>
    <x v="2"/>
    <x v="0"/>
    <n v="0"/>
  </r>
  <r>
    <x v="614"/>
    <x v="668"/>
    <x v="1"/>
    <n v="39"/>
    <x v="8"/>
    <x v="3"/>
    <x v="1"/>
    <x v="26"/>
    <m/>
    <n v="1344000"/>
    <n v="0"/>
    <x v="1"/>
    <x v="2"/>
    <x v="1"/>
    <n v="0"/>
  </r>
  <r>
    <x v="615"/>
    <x v="669"/>
    <x v="0"/>
    <n v="31"/>
    <x v="1"/>
    <x v="0"/>
    <x v="2"/>
    <x v="6"/>
    <m/>
    <n v="1346000"/>
    <n v="0"/>
    <x v="1"/>
    <x v="2"/>
    <x v="4"/>
    <n v="0"/>
  </r>
  <r>
    <x v="616"/>
    <x v="670"/>
    <x v="1"/>
    <n v="45"/>
    <x v="9"/>
    <x v="5"/>
    <x v="2"/>
    <x v="27"/>
    <d v="2024-05-28T00:00:00"/>
    <n v="1348000"/>
    <n v="0"/>
    <x v="0"/>
    <x v="0"/>
    <x v="2"/>
    <n v="0"/>
  </r>
  <r>
    <x v="617"/>
    <x v="671"/>
    <x v="1"/>
    <n v="50"/>
    <x v="3"/>
    <x v="0"/>
    <x v="0"/>
    <x v="28"/>
    <d v="2023-10-07T00:00:00"/>
    <n v="1350000"/>
    <n v="0"/>
    <x v="0"/>
    <x v="1"/>
    <x v="0"/>
    <n v="0"/>
  </r>
  <r>
    <x v="618"/>
    <x v="672"/>
    <x v="0"/>
    <n v="36"/>
    <x v="0"/>
    <x v="0"/>
    <x v="0"/>
    <x v="0"/>
    <m/>
    <n v="1352000"/>
    <n v="0"/>
    <x v="1"/>
    <x v="3"/>
    <x v="1"/>
    <n v="0"/>
  </r>
  <r>
    <x v="619"/>
    <x v="673"/>
    <x v="1"/>
    <n v="45"/>
    <x v="1"/>
    <x v="0"/>
    <x v="1"/>
    <x v="1"/>
    <m/>
    <n v="1354000"/>
    <n v="0"/>
    <x v="1"/>
    <x v="1"/>
    <x v="2"/>
    <n v="0"/>
  </r>
  <r>
    <x v="19"/>
    <x v="674"/>
    <x v="1"/>
    <n v="51"/>
    <x v="2"/>
    <x v="1"/>
    <x v="0"/>
    <x v="2"/>
    <m/>
    <n v="1356000"/>
    <n v="0"/>
    <x v="1"/>
    <x v="2"/>
    <x v="5"/>
    <n v="0"/>
  </r>
  <r>
    <x v="20"/>
    <x v="675"/>
    <x v="1"/>
    <n v="41"/>
    <x v="3"/>
    <x v="0"/>
    <x v="1"/>
    <x v="39"/>
    <d v="2024-05-28T00:00:00"/>
    <n v="1358000"/>
    <n v="0"/>
    <x v="0"/>
    <x v="0"/>
    <x v="2"/>
    <n v="0"/>
  </r>
  <r>
    <x v="620"/>
    <x v="676"/>
    <x v="1"/>
    <n v="47"/>
    <x v="2"/>
    <x v="1"/>
    <x v="2"/>
    <x v="4"/>
    <m/>
    <n v="1360000"/>
    <n v="0"/>
    <x v="1"/>
    <x v="3"/>
    <x v="0"/>
    <n v="0"/>
  </r>
  <r>
    <x v="21"/>
    <x v="677"/>
    <x v="0"/>
    <n v="38"/>
    <x v="0"/>
    <x v="0"/>
    <x v="1"/>
    <x v="5"/>
    <m/>
    <n v="1362000"/>
    <n v="0"/>
    <x v="1"/>
    <x v="5"/>
    <x v="1"/>
    <n v="0"/>
  </r>
  <r>
    <x v="621"/>
    <x v="678"/>
    <x v="1"/>
    <n v="40"/>
    <x v="0"/>
    <x v="0"/>
    <x v="2"/>
    <x v="6"/>
    <m/>
    <n v="1364000"/>
    <n v="0"/>
    <x v="1"/>
    <x v="2"/>
    <x v="1"/>
    <n v="0"/>
  </r>
  <r>
    <x v="622"/>
    <x v="679"/>
    <x v="0"/>
    <n v="45"/>
    <x v="4"/>
    <x v="2"/>
    <x v="2"/>
    <x v="7"/>
    <m/>
    <n v="1366000"/>
    <n v="0"/>
    <x v="1"/>
    <x v="1"/>
    <x v="2"/>
    <n v="0"/>
  </r>
  <r>
    <x v="623"/>
    <x v="680"/>
    <x v="0"/>
    <n v="26"/>
    <x v="4"/>
    <x v="3"/>
    <x v="1"/>
    <x v="43"/>
    <d v="2022-01-03T00:00:00"/>
    <n v="1368000"/>
    <n v="0.06"/>
    <x v="0"/>
    <x v="2"/>
    <x v="3"/>
    <n v="82080"/>
  </r>
  <r>
    <x v="624"/>
    <x v="681"/>
    <x v="0"/>
    <n v="35"/>
    <x v="4"/>
    <x v="4"/>
    <x v="0"/>
    <x v="44"/>
    <d v="2023-05-28T00:00:00"/>
    <n v="1370000"/>
    <n v="0.05"/>
    <x v="0"/>
    <x v="0"/>
    <x v="4"/>
    <n v="68500"/>
  </r>
  <r>
    <x v="179"/>
    <x v="682"/>
    <x v="0"/>
    <n v="29"/>
    <x v="5"/>
    <x v="0"/>
    <x v="3"/>
    <x v="10"/>
    <d v="2023-11-15T00:00:00"/>
    <n v="1372000"/>
    <n v="0"/>
    <x v="0"/>
    <x v="2"/>
    <x v="3"/>
    <n v="0"/>
  </r>
  <r>
    <x v="625"/>
    <x v="683"/>
    <x v="0"/>
    <n v="35"/>
    <x v="4"/>
    <x v="3"/>
    <x v="3"/>
    <x v="45"/>
    <d v="2024-01-21T00:00:00"/>
    <n v="1374000"/>
    <n v="0.13"/>
    <x v="0"/>
    <x v="3"/>
    <x v="4"/>
    <n v="178620"/>
  </r>
  <r>
    <x v="626"/>
    <x v="684"/>
    <x v="1"/>
    <n v="51"/>
    <x v="6"/>
    <x v="5"/>
    <x v="2"/>
    <x v="12"/>
    <m/>
    <n v="1376000"/>
    <n v="0.2"/>
    <x v="1"/>
    <x v="0"/>
    <x v="5"/>
    <n v="275200"/>
  </r>
  <r>
    <x v="627"/>
    <x v="685"/>
    <x v="0"/>
    <n v="46"/>
    <x v="5"/>
    <x v="0"/>
    <x v="1"/>
    <x v="13"/>
    <m/>
    <n v="1378000"/>
    <n v="0"/>
    <x v="1"/>
    <x v="2"/>
    <x v="0"/>
    <n v="0"/>
  </r>
  <r>
    <x v="628"/>
    <x v="686"/>
    <x v="1"/>
    <n v="51"/>
    <x v="5"/>
    <x v="0"/>
    <x v="2"/>
    <x v="14"/>
    <m/>
    <n v="1380000"/>
    <n v="0"/>
    <x v="1"/>
    <x v="5"/>
    <x v="5"/>
    <n v="0"/>
  </r>
  <r>
    <x v="629"/>
    <x v="687"/>
    <x v="0"/>
    <n v="46"/>
    <x v="7"/>
    <x v="0"/>
    <x v="0"/>
    <x v="6"/>
    <m/>
    <n v="1382000"/>
    <n v="0"/>
    <x v="1"/>
    <x v="2"/>
    <x v="0"/>
    <n v="0"/>
  </r>
  <r>
    <x v="164"/>
    <x v="688"/>
    <x v="1"/>
    <n v="36"/>
    <x v="6"/>
    <x v="5"/>
    <x v="1"/>
    <x v="15"/>
    <m/>
    <n v="1384000"/>
    <n v="0"/>
    <x v="1"/>
    <x v="2"/>
    <x v="1"/>
    <n v="0"/>
  </r>
  <r>
    <x v="630"/>
    <x v="689"/>
    <x v="1"/>
    <n v="45"/>
    <x v="7"/>
    <x v="0"/>
    <x v="2"/>
    <x v="16"/>
    <m/>
    <n v="1386000"/>
    <n v="0.09"/>
    <x v="1"/>
    <x v="5"/>
    <x v="2"/>
    <n v="124740"/>
  </r>
  <r>
    <x v="631"/>
    <x v="690"/>
    <x v="1"/>
    <n v="37"/>
    <x v="7"/>
    <x v="0"/>
    <x v="3"/>
    <x v="17"/>
    <m/>
    <n v="1388000"/>
    <n v="0"/>
    <x v="1"/>
    <x v="2"/>
    <x v="1"/>
    <n v="0"/>
  </r>
  <r>
    <x v="28"/>
    <x v="691"/>
    <x v="1"/>
    <n v="51"/>
    <x v="7"/>
    <x v="4"/>
    <x v="0"/>
    <x v="9"/>
    <m/>
    <n v="1390000"/>
    <n v="0.15"/>
    <x v="1"/>
    <x v="2"/>
    <x v="5"/>
    <n v="208500"/>
  </r>
  <r>
    <x v="632"/>
    <x v="692"/>
    <x v="0"/>
    <n v="56"/>
    <x v="6"/>
    <x v="0"/>
    <x v="3"/>
    <x v="10"/>
    <m/>
    <n v="1392000"/>
    <n v="0"/>
    <x v="1"/>
    <x v="1"/>
    <x v="5"/>
    <n v="0"/>
  </r>
  <r>
    <x v="633"/>
    <x v="693"/>
    <x v="1"/>
    <n v="53"/>
    <x v="0"/>
    <x v="3"/>
    <x v="3"/>
    <x v="37"/>
    <d v="2023-10-07T00:00:00"/>
    <n v="1394000"/>
    <n v="0.26"/>
    <x v="0"/>
    <x v="2"/>
    <x v="5"/>
    <n v="362440"/>
  </r>
  <r>
    <x v="634"/>
    <x v="694"/>
    <x v="0"/>
    <n v="47"/>
    <x v="1"/>
    <x v="5"/>
    <x v="2"/>
    <x v="12"/>
    <m/>
    <n v="1396000"/>
    <n v="0"/>
    <x v="1"/>
    <x v="0"/>
    <x v="0"/>
    <n v="0"/>
  </r>
  <r>
    <x v="635"/>
    <x v="695"/>
    <x v="1"/>
    <n v="36"/>
    <x v="8"/>
    <x v="0"/>
    <x v="1"/>
    <x v="13"/>
    <m/>
    <n v="1398000"/>
    <n v="0.12"/>
    <x v="1"/>
    <x v="2"/>
    <x v="1"/>
    <n v="167760"/>
  </r>
  <r>
    <x v="201"/>
    <x v="696"/>
    <x v="1"/>
    <n v="41"/>
    <x v="5"/>
    <x v="0"/>
    <x v="2"/>
    <x v="14"/>
    <m/>
    <n v="1400000"/>
    <n v="0"/>
    <x v="1"/>
    <x v="5"/>
    <x v="2"/>
    <n v="0"/>
  </r>
  <r>
    <x v="636"/>
    <x v="697"/>
    <x v="0"/>
    <n v="46"/>
    <x v="7"/>
    <x v="0"/>
    <x v="0"/>
    <x v="6"/>
    <m/>
    <n v="1402000"/>
    <n v="0"/>
    <x v="1"/>
    <x v="2"/>
    <x v="0"/>
    <n v="0"/>
  </r>
  <r>
    <x v="637"/>
    <x v="698"/>
    <x v="1"/>
    <n v="51"/>
    <x v="3"/>
    <x v="5"/>
    <x v="1"/>
    <x v="15"/>
    <m/>
    <n v="1404000"/>
    <n v="0"/>
    <x v="1"/>
    <x v="2"/>
    <x v="5"/>
    <n v="0"/>
  </r>
  <r>
    <x v="638"/>
    <x v="699"/>
    <x v="1"/>
    <n v="38"/>
    <x v="8"/>
    <x v="0"/>
    <x v="2"/>
    <x v="16"/>
    <m/>
    <n v="1406000"/>
    <n v="0.08"/>
    <x v="1"/>
    <x v="5"/>
    <x v="1"/>
    <n v="112480"/>
  </r>
  <r>
    <x v="614"/>
    <x v="700"/>
    <x v="1"/>
    <n v="51"/>
    <x v="9"/>
    <x v="0"/>
    <x v="3"/>
    <x v="17"/>
    <m/>
    <n v="1408000"/>
    <n v="0"/>
    <x v="1"/>
    <x v="2"/>
    <x v="5"/>
    <n v="0"/>
  </r>
  <r>
    <x v="639"/>
    <x v="701"/>
    <x v="1"/>
    <n v="39"/>
    <x v="8"/>
    <x v="5"/>
    <x v="3"/>
    <x v="18"/>
    <m/>
    <n v="154892"/>
    <n v="7.0000000000000007E-2"/>
    <x v="1"/>
    <x v="2"/>
    <x v="1"/>
    <n v="10842.44"/>
  </r>
  <r>
    <x v="640"/>
    <x v="702"/>
    <x v="0"/>
    <n v="31"/>
    <x v="1"/>
    <x v="0"/>
    <x v="3"/>
    <x v="19"/>
    <m/>
    <n v="243879"/>
    <n v="7.0000000000000007E-2"/>
    <x v="1"/>
    <x v="5"/>
    <x v="4"/>
    <n v="17071.530000000002"/>
  </r>
  <r>
    <x v="641"/>
    <x v="703"/>
    <x v="1"/>
    <n v="45"/>
    <x v="9"/>
    <x v="0"/>
    <x v="3"/>
    <x v="20"/>
    <m/>
    <n v="271490"/>
    <n v="0"/>
    <x v="1"/>
    <x v="1"/>
    <x v="2"/>
    <n v="0"/>
  </r>
  <r>
    <x v="642"/>
    <x v="704"/>
    <x v="0"/>
    <n v="50"/>
    <x v="3"/>
    <x v="2"/>
    <x v="3"/>
    <x v="21"/>
    <m/>
    <n v="284760"/>
    <n v="0.12"/>
    <x v="1"/>
    <x v="2"/>
    <x v="0"/>
    <n v="34171.199999999997"/>
  </r>
  <r>
    <x v="643"/>
    <x v="705"/>
    <x v="0"/>
    <n v="36"/>
    <x v="0"/>
    <x v="0"/>
    <x v="0"/>
    <x v="22"/>
    <m/>
    <n v="519382"/>
    <n v="0"/>
    <x v="1"/>
    <x v="1"/>
    <x v="1"/>
    <n v="0"/>
  </r>
  <r>
    <x v="644"/>
    <x v="706"/>
    <x v="0"/>
    <n v="45"/>
    <x v="1"/>
    <x v="0"/>
    <x v="1"/>
    <x v="23"/>
    <m/>
    <n v="371296"/>
    <n v="0.26"/>
    <x v="1"/>
    <x v="5"/>
    <x v="2"/>
    <n v="96536.960000000006"/>
  </r>
  <r>
    <x v="645"/>
    <x v="707"/>
    <x v="0"/>
    <n v="46"/>
    <x v="2"/>
    <x v="0"/>
    <x v="3"/>
    <x v="20"/>
    <m/>
    <n v="275439"/>
    <n v="0.13"/>
    <x v="1"/>
    <x v="1"/>
    <x v="0"/>
    <n v="35807.07"/>
  </r>
  <r>
    <x v="646"/>
    <x v="708"/>
    <x v="1"/>
    <n v="41"/>
    <x v="3"/>
    <x v="4"/>
    <x v="2"/>
    <x v="24"/>
    <m/>
    <n v="318902"/>
    <n v="0"/>
    <x v="1"/>
    <x v="0"/>
    <x v="2"/>
    <n v="0"/>
  </r>
  <r>
    <x v="647"/>
    <x v="709"/>
    <x v="0"/>
    <n v="47"/>
    <x v="2"/>
    <x v="5"/>
    <x v="3"/>
    <x v="35"/>
    <m/>
    <n v="364982"/>
    <n v="0"/>
    <x v="1"/>
    <x v="2"/>
    <x v="0"/>
    <n v="0"/>
  </r>
  <r>
    <x v="648"/>
    <x v="710"/>
    <x v="1"/>
    <n v="38"/>
    <x v="0"/>
    <x v="3"/>
    <x v="1"/>
    <x v="26"/>
    <d v="2024-04-19T00:00:00"/>
    <n v="251398"/>
    <n v="0.08"/>
    <x v="0"/>
    <x v="4"/>
    <x v="1"/>
    <n v="20111.84"/>
  </r>
  <r>
    <x v="649"/>
    <x v="711"/>
    <x v="0"/>
    <n v="40"/>
    <x v="0"/>
    <x v="0"/>
    <x v="2"/>
    <x v="6"/>
    <m/>
    <n v="195478"/>
    <n v="0"/>
    <x v="1"/>
    <x v="2"/>
    <x v="1"/>
    <n v="0"/>
  </r>
  <r>
    <x v="650"/>
    <x v="712"/>
    <x v="1"/>
    <n v="45"/>
    <x v="4"/>
    <x v="5"/>
    <x v="2"/>
    <x v="27"/>
    <m/>
    <n v="367920"/>
    <n v="0.1"/>
    <x v="1"/>
    <x v="1"/>
    <x v="2"/>
    <n v="36792"/>
  </r>
  <r>
    <x v="556"/>
    <x v="713"/>
    <x v="1"/>
    <n v="26"/>
    <x v="4"/>
    <x v="0"/>
    <x v="0"/>
    <x v="28"/>
    <d v="2022-09-11T00:00:00"/>
    <n v="295274"/>
    <n v="0"/>
    <x v="0"/>
    <x v="0"/>
    <x v="3"/>
    <n v="0"/>
  </r>
  <r>
    <x v="651"/>
    <x v="714"/>
    <x v="1"/>
    <n v="35"/>
    <x v="4"/>
    <x v="0"/>
    <x v="0"/>
    <x v="0"/>
    <m/>
    <n v="358972"/>
    <n v="0"/>
    <x v="1"/>
    <x v="3"/>
    <x v="4"/>
    <n v="0"/>
  </r>
  <r>
    <x v="652"/>
    <x v="715"/>
    <x v="0"/>
    <n v="51"/>
    <x v="5"/>
    <x v="0"/>
    <x v="1"/>
    <x v="1"/>
    <m/>
    <n v="310294"/>
    <n v="0"/>
    <x v="1"/>
    <x v="1"/>
    <x v="5"/>
    <n v="0"/>
  </r>
  <r>
    <x v="653"/>
    <x v="716"/>
    <x v="1"/>
    <n v="35"/>
    <x v="4"/>
    <x v="1"/>
    <x v="0"/>
    <x v="2"/>
    <m/>
    <n v="375480"/>
    <n v="0"/>
    <x v="1"/>
    <x v="2"/>
    <x v="4"/>
    <n v="0"/>
  </r>
  <r>
    <x v="654"/>
    <x v="717"/>
    <x v="0"/>
    <n v="51"/>
    <x v="6"/>
    <x v="0"/>
    <x v="1"/>
    <x v="3"/>
    <m/>
    <n v="253972"/>
    <n v="0"/>
    <x v="1"/>
    <x v="2"/>
    <x v="5"/>
    <n v="0"/>
  </r>
  <r>
    <x v="655"/>
    <x v="718"/>
    <x v="1"/>
    <n v="51"/>
    <x v="5"/>
    <x v="1"/>
    <x v="2"/>
    <x v="4"/>
    <m/>
    <n v="265870"/>
    <n v="0"/>
    <x v="1"/>
    <x v="3"/>
    <x v="5"/>
    <n v="0"/>
  </r>
  <r>
    <x v="656"/>
    <x v="719"/>
    <x v="1"/>
    <n v="51"/>
    <x v="5"/>
    <x v="0"/>
    <x v="1"/>
    <x v="5"/>
    <m/>
    <n v="154396"/>
    <n v="0"/>
    <x v="1"/>
    <x v="5"/>
    <x v="5"/>
    <n v="0"/>
  </r>
  <r>
    <x v="657"/>
    <x v="720"/>
    <x v="1"/>
    <n v="51"/>
    <x v="7"/>
    <x v="0"/>
    <x v="2"/>
    <x v="6"/>
    <m/>
    <n v="413290"/>
    <n v="0"/>
    <x v="1"/>
    <x v="2"/>
    <x v="5"/>
    <n v="0"/>
  </r>
  <r>
    <x v="658"/>
    <x v="721"/>
    <x v="1"/>
    <n v="36"/>
    <x v="6"/>
    <x v="2"/>
    <x v="2"/>
    <x v="7"/>
    <m/>
    <n v="375420"/>
    <n v="0"/>
    <x v="1"/>
    <x v="1"/>
    <x v="1"/>
    <n v="0"/>
  </r>
  <r>
    <x v="659"/>
    <x v="722"/>
    <x v="1"/>
    <n v="45"/>
    <x v="7"/>
    <x v="3"/>
    <x v="1"/>
    <x v="8"/>
    <m/>
    <n v="286739"/>
    <n v="0"/>
    <x v="1"/>
    <x v="1"/>
    <x v="2"/>
    <n v="0"/>
  </r>
  <r>
    <x v="660"/>
    <x v="723"/>
    <x v="1"/>
    <n v="37"/>
    <x v="7"/>
    <x v="4"/>
    <x v="0"/>
    <x v="9"/>
    <m/>
    <n v="295374"/>
    <n v="0"/>
    <x v="1"/>
    <x v="2"/>
    <x v="1"/>
    <n v="0"/>
  </r>
  <r>
    <x v="661"/>
    <x v="724"/>
    <x v="0"/>
    <n v="38"/>
    <x v="6"/>
    <x v="0"/>
    <x v="3"/>
    <x v="10"/>
    <m/>
    <n v="312874"/>
    <n v="0"/>
    <x v="1"/>
    <x v="1"/>
    <x v="1"/>
    <n v="0"/>
  </r>
  <r>
    <x v="662"/>
    <x v="725"/>
    <x v="1"/>
    <n v="45"/>
    <x v="0"/>
    <x v="3"/>
    <x v="3"/>
    <x v="11"/>
    <m/>
    <n v="350974"/>
    <n v="0"/>
    <x v="1"/>
    <x v="2"/>
    <x v="2"/>
    <n v="0"/>
  </r>
  <r>
    <x v="663"/>
    <x v="726"/>
    <x v="0"/>
    <n v="51"/>
    <x v="1"/>
    <x v="5"/>
    <x v="2"/>
    <x v="12"/>
    <d v="2024-02-15T00:00:00"/>
    <n v="278964"/>
    <n v="0.06"/>
    <x v="0"/>
    <x v="4"/>
    <x v="5"/>
    <n v="16737.84"/>
  </r>
  <r>
    <x v="664"/>
    <x v="727"/>
    <x v="1"/>
    <n v="56"/>
    <x v="8"/>
    <x v="0"/>
    <x v="1"/>
    <x v="13"/>
    <d v="2024-01-03T00:00:00"/>
    <n v="543290"/>
    <n v="0.05"/>
    <x v="0"/>
    <x v="4"/>
    <x v="5"/>
    <n v="27164.5"/>
  </r>
  <r>
    <x v="665"/>
    <x v="728"/>
    <x v="1"/>
    <n v="53"/>
    <x v="5"/>
    <x v="0"/>
    <x v="2"/>
    <x v="14"/>
    <d v="2023-10-07T00:00:00"/>
    <n v="415290"/>
    <n v="0"/>
    <x v="0"/>
    <x v="1"/>
    <x v="5"/>
    <n v="0"/>
  </r>
  <r>
    <x v="666"/>
    <x v="729"/>
    <x v="0"/>
    <n v="47"/>
    <x v="7"/>
    <x v="0"/>
    <x v="0"/>
    <x v="6"/>
    <m/>
    <n v="271890"/>
    <n v="0.13"/>
    <x v="1"/>
    <x v="2"/>
    <x v="0"/>
    <n v="35345.700000000004"/>
  </r>
  <r>
    <x v="667"/>
    <x v="730"/>
    <x v="1"/>
    <n v="36"/>
    <x v="3"/>
    <x v="5"/>
    <x v="1"/>
    <x v="15"/>
    <m/>
    <n v="429871"/>
    <n v="0.2"/>
    <x v="1"/>
    <x v="2"/>
    <x v="1"/>
    <n v="85974.200000000012"/>
  </r>
  <r>
    <x v="668"/>
    <x v="731"/>
    <x v="1"/>
    <n v="41"/>
    <x v="8"/>
    <x v="0"/>
    <x v="2"/>
    <x v="16"/>
    <m/>
    <n v="354782"/>
    <n v="0"/>
    <x v="1"/>
    <x v="5"/>
    <x v="2"/>
    <n v="0"/>
  </r>
  <r>
    <x v="66"/>
    <x v="732"/>
    <x v="1"/>
    <n v="46"/>
    <x v="9"/>
    <x v="0"/>
    <x v="3"/>
    <x v="17"/>
    <m/>
    <n v="415972"/>
    <n v="0"/>
    <x v="1"/>
    <x v="2"/>
    <x v="0"/>
    <n v="0"/>
  </r>
  <r>
    <x v="669"/>
    <x v="733"/>
    <x v="1"/>
    <n v="46"/>
    <x v="8"/>
    <x v="5"/>
    <x v="3"/>
    <x v="18"/>
    <m/>
    <n v="251472"/>
    <n v="0"/>
    <x v="1"/>
    <x v="2"/>
    <x v="0"/>
    <n v="0"/>
  </r>
  <r>
    <x v="670"/>
    <x v="734"/>
    <x v="0"/>
    <n v="38"/>
    <x v="1"/>
    <x v="0"/>
    <x v="3"/>
    <x v="19"/>
    <m/>
    <n v="358974"/>
    <n v="0"/>
    <x v="0"/>
    <x v="5"/>
    <x v="1"/>
    <n v="0"/>
  </r>
  <r>
    <x v="671"/>
    <x v="735"/>
    <x v="1"/>
    <n v="46"/>
    <x v="9"/>
    <x v="0"/>
    <x v="3"/>
    <x v="20"/>
    <d v="2023-05-28T00:00:00"/>
    <n v="154928"/>
    <n v="0.09"/>
    <x v="1"/>
    <x v="4"/>
    <x v="0"/>
    <n v="13943.519999999999"/>
  </r>
  <r>
    <x v="672"/>
    <x v="736"/>
    <x v="0"/>
    <n v="39"/>
    <x v="3"/>
    <x v="2"/>
    <x v="3"/>
    <x v="42"/>
    <d v="2024-04-19T00:00:00"/>
    <n v="162493"/>
    <n v="0"/>
    <x v="0"/>
    <x v="4"/>
    <x v="1"/>
    <n v="0"/>
  </r>
  <r>
    <x v="673"/>
    <x v="737"/>
    <x v="0"/>
    <n v="31"/>
    <x v="0"/>
    <x v="0"/>
    <x v="0"/>
    <x v="22"/>
    <m/>
    <n v="364972"/>
    <n v="0.15"/>
    <x v="1"/>
    <x v="1"/>
    <x v="4"/>
    <n v="54745.799999999996"/>
  </r>
  <r>
    <x v="674"/>
    <x v="738"/>
    <x v="0"/>
    <n v="45"/>
    <x v="1"/>
    <x v="0"/>
    <x v="1"/>
    <x v="23"/>
    <m/>
    <n v="154873"/>
    <n v="0"/>
    <x v="1"/>
    <x v="5"/>
    <x v="2"/>
    <n v="0"/>
  </r>
  <r>
    <x v="675"/>
    <x v="739"/>
    <x v="0"/>
    <n v="50"/>
    <x v="2"/>
    <x v="0"/>
    <x v="3"/>
    <x v="20"/>
    <m/>
    <n v="347920"/>
    <n v="0.26"/>
    <x v="1"/>
    <x v="1"/>
    <x v="0"/>
    <n v="90459.199999999997"/>
  </r>
  <r>
    <x v="676"/>
    <x v="740"/>
    <x v="0"/>
    <n v="36"/>
    <x v="3"/>
    <x v="4"/>
    <x v="2"/>
    <x v="24"/>
    <d v="2024-04-30T00:00:00"/>
    <n v="371928"/>
    <n v="0"/>
    <x v="0"/>
    <x v="2"/>
    <x v="1"/>
    <n v="0"/>
  </r>
  <r>
    <x v="677"/>
    <x v="741"/>
    <x v="1"/>
    <n v="45"/>
    <x v="2"/>
    <x v="5"/>
    <x v="3"/>
    <x v="35"/>
    <m/>
    <n v="283794"/>
    <n v="0.12"/>
    <x v="1"/>
    <x v="2"/>
    <x v="2"/>
    <n v="34055.279999999999"/>
  </r>
  <r>
    <x v="678"/>
    <x v="742"/>
    <x v="0"/>
    <n v="29"/>
    <x v="0"/>
    <x v="3"/>
    <x v="1"/>
    <x v="26"/>
    <d v="2024-05-18T00:00:00"/>
    <n v="254983"/>
    <n v="0"/>
    <x v="0"/>
    <x v="4"/>
    <x v="3"/>
    <n v="0"/>
  </r>
  <r>
    <x v="679"/>
    <x v="743"/>
    <x v="1"/>
    <n v="46"/>
    <x v="0"/>
    <x v="0"/>
    <x v="2"/>
    <x v="6"/>
    <m/>
    <n v="145972"/>
    <n v="0"/>
    <x v="1"/>
    <x v="2"/>
    <x v="0"/>
    <n v="0"/>
  </r>
  <r>
    <x v="680"/>
    <x v="744"/>
    <x v="0"/>
    <n v="47"/>
    <x v="4"/>
    <x v="5"/>
    <x v="2"/>
    <x v="27"/>
    <m/>
    <n v="306491"/>
    <n v="0"/>
    <x v="1"/>
    <x v="1"/>
    <x v="0"/>
    <n v="0"/>
  </r>
  <r>
    <x v="681"/>
    <x v="745"/>
    <x v="1"/>
    <n v="38"/>
    <x v="4"/>
    <x v="0"/>
    <x v="0"/>
    <x v="28"/>
    <d v="2022-09-11T00:00:00"/>
    <n v="290478"/>
    <n v="0.08"/>
    <x v="0"/>
    <x v="0"/>
    <x v="1"/>
    <n v="23238.240000000002"/>
  </r>
  <r>
    <x v="682"/>
    <x v="746"/>
    <x v="1"/>
    <n v="40"/>
    <x v="4"/>
    <x v="0"/>
    <x v="0"/>
    <x v="0"/>
    <d v="2023-10-07T00:00:00"/>
    <n v="374820"/>
    <n v="0"/>
    <x v="0"/>
    <x v="0"/>
    <x v="1"/>
    <n v="0"/>
  </r>
  <r>
    <x v="683"/>
    <x v="747"/>
    <x v="1"/>
    <n v="46"/>
    <x v="5"/>
    <x v="0"/>
    <x v="1"/>
    <x v="1"/>
    <m/>
    <n v="367394"/>
    <n v="7.0000000000000007E-2"/>
    <x v="1"/>
    <x v="1"/>
    <x v="0"/>
    <n v="25717.58"/>
  </r>
  <r>
    <x v="684"/>
    <x v="748"/>
    <x v="0"/>
    <n v="26"/>
    <x v="4"/>
    <x v="1"/>
    <x v="0"/>
    <x v="29"/>
    <d v="2024-05-28T00:00:00"/>
    <n v="416273"/>
    <n v="7.0000000000000007E-2"/>
    <x v="0"/>
    <x v="3"/>
    <x v="3"/>
    <n v="29139.110000000004"/>
  </r>
  <r>
    <x v="685"/>
    <x v="749"/>
    <x v="1"/>
    <n v="35"/>
    <x v="6"/>
    <x v="0"/>
    <x v="1"/>
    <x v="3"/>
    <m/>
    <n v="320879"/>
    <n v="0"/>
    <x v="1"/>
    <x v="2"/>
    <x v="4"/>
    <n v="0"/>
  </r>
  <r>
    <x v="402"/>
    <x v="750"/>
    <x v="0"/>
    <n v="51"/>
    <x v="5"/>
    <x v="1"/>
    <x v="2"/>
    <x v="4"/>
    <m/>
    <n v="290376"/>
    <n v="0.12"/>
    <x v="1"/>
    <x v="3"/>
    <x v="5"/>
    <n v="34845.119999999995"/>
  </r>
  <r>
    <x v="686"/>
    <x v="751"/>
    <x v="1"/>
    <n v="35"/>
    <x v="5"/>
    <x v="0"/>
    <x v="1"/>
    <x v="5"/>
    <m/>
    <n v="416920"/>
    <n v="0"/>
    <x v="1"/>
    <x v="5"/>
    <x v="4"/>
    <n v="0"/>
  </r>
  <r>
    <x v="497"/>
    <x v="752"/>
    <x v="1"/>
    <n v="46"/>
    <x v="7"/>
    <x v="0"/>
    <x v="2"/>
    <x v="6"/>
    <m/>
    <n v="527380"/>
    <n v="0.26"/>
    <x v="1"/>
    <x v="2"/>
    <x v="0"/>
    <n v="137118.80000000002"/>
  </r>
  <r>
    <x v="595"/>
    <x v="753"/>
    <x v="1"/>
    <n v="46"/>
    <x v="6"/>
    <x v="2"/>
    <x v="2"/>
    <x v="7"/>
    <m/>
    <n v="154927"/>
    <n v="0.13"/>
    <x v="1"/>
    <x v="1"/>
    <x v="0"/>
    <n v="20140.510000000002"/>
  </r>
  <r>
    <x v="687"/>
    <x v="754"/>
    <x v="1"/>
    <n v="27"/>
    <x v="7"/>
    <x v="3"/>
    <x v="1"/>
    <x v="8"/>
    <d v="2024-02-15T00:00:00"/>
    <n v="263479"/>
    <n v="0"/>
    <x v="0"/>
    <x v="2"/>
    <x v="3"/>
    <n v="0"/>
  </r>
  <r>
    <x v="688"/>
    <x v="755"/>
    <x v="1"/>
    <n v="30"/>
    <x v="7"/>
    <x v="4"/>
    <x v="0"/>
    <x v="46"/>
    <d v="2024-01-03T00:00:00"/>
    <n v="278394"/>
    <n v="0"/>
    <x v="0"/>
    <x v="1"/>
    <x v="3"/>
    <n v="0"/>
  </r>
  <r>
    <x v="481"/>
    <x v="756"/>
    <x v="1"/>
    <n v="36"/>
    <x v="6"/>
    <x v="0"/>
    <x v="3"/>
    <x v="10"/>
    <d v="2023-10-07T00:00:00"/>
    <n v="253478"/>
    <n v="0.08"/>
    <x v="0"/>
    <x v="2"/>
    <x v="1"/>
    <n v="20278.240000000002"/>
  </r>
  <r>
    <x v="689"/>
    <x v="757"/>
    <x v="0"/>
    <n v="45"/>
    <x v="0"/>
    <x v="3"/>
    <x v="3"/>
    <x v="37"/>
    <d v="2023-05-28T00:00:00"/>
    <n v="254970"/>
    <n v="0"/>
    <x v="0"/>
    <x v="2"/>
    <x v="2"/>
    <n v="0"/>
  </r>
  <r>
    <x v="690"/>
    <x v="758"/>
    <x v="1"/>
    <n v="37"/>
    <x v="1"/>
    <x v="5"/>
    <x v="2"/>
    <x v="12"/>
    <d v="2024-04-19T00:00:00"/>
    <n v="348920"/>
    <n v="0.1"/>
    <x v="0"/>
    <x v="4"/>
    <x v="1"/>
    <n v="34892"/>
  </r>
  <r>
    <x v="29"/>
    <x v="759"/>
    <x v="0"/>
    <n v="51"/>
    <x v="8"/>
    <x v="0"/>
    <x v="1"/>
    <x v="13"/>
    <d v="2024-04-30T00:00:00"/>
    <n v="290379"/>
    <n v="0"/>
    <x v="0"/>
    <x v="4"/>
    <x v="5"/>
    <n v="0"/>
  </r>
  <r>
    <x v="691"/>
    <x v="760"/>
    <x v="1"/>
    <n v="56"/>
    <x v="5"/>
    <x v="0"/>
    <x v="2"/>
    <x v="14"/>
    <d v="2024-05-18T00:00:00"/>
    <n v="315490"/>
    <n v="0"/>
    <x v="0"/>
    <x v="3"/>
    <x v="5"/>
    <n v="0"/>
  </r>
  <r>
    <x v="692"/>
    <x v="761"/>
    <x v="1"/>
    <n v="53"/>
    <x v="7"/>
    <x v="0"/>
    <x v="0"/>
    <x v="47"/>
    <d v="2022-09-11T00:00:00"/>
    <n v="172398"/>
    <n v="0"/>
    <x v="0"/>
    <x v="4"/>
    <x v="5"/>
    <n v="0"/>
  </r>
  <r>
    <x v="30"/>
    <x v="762"/>
    <x v="0"/>
    <n v="47"/>
    <x v="3"/>
    <x v="5"/>
    <x v="1"/>
    <x v="34"/>
    <d v="2023-10-07T00:00:00"/>
    <n v="310274"/>
    <n v="0"/>
    <x v="0"/>
    <x v="1"/>
    <x v="0"/>
    <n v="0"/>
  </r>
  <r>
    <x v="693"/>
    <x v="763"/>
    <x v="1"/>
    <n v="36"/>
    <x v="8"/>
    <x v="0"/>
    <x v="2"/>
    <x v="16"/>
    <d v="2024-05-28T00:00:00"/>
    <n v="371486"/>
    <n v="0"/>
    <x v="0"/>
    <x v="1"/>
    <x v="1"/>
    <n v="0"/>
  </r>
  <r>
    <x v="694"/>
    <x v="764"/>
    <x v="1"/>
    <n v="46"/>
    <x v="9"/>
    <x v="0"/>
    <x v="3"/>
    <x v="17"/>
    <m/>
    <n v="164920"/>
    <n v="0"/>
    <x v="1"/>
    <x v="2"/>
    <x v="0"/>
    <n v="0"/>
  </r>
  <r>
    <x v="695"/>
    <x v="765"/>
    <x v="1"/>
    <n v="46"/>
    <x v="8"/>
    <x v="5"/>
    <x v="3"/>
    <x v="18"/>
    <m/>
    <n v="274893"/>
    <n v="0"/>
    <x v="1"/>
    <x v="2"/>
    <x v="0"/>
    <n v="0"/>
  </r>
  <r>
    <x v="696"/>
    <x v="766"/>
    <x v="1"/>
    <n v="46"/>
    <x v="1"/>
    <x v="0"/>
    <x v="3"/>
    <x v="19"/>
    <m/>
    <n v="293476"/>
    <n v="0"/>
    <x v="1"/>
    <x v="5"/>
    <x v="0"/>
    <n v="0"/>
  </r>
  <r>
    <x v="697"/>
    <x v="767"/>
    <x v="0"/>
    <n v="38"/>
    <x v="9"/>
    <x v="0"/>
    <x v="3"/>
    <x v="20"/>
    <m/>
    <n v="315278"/>
    <n v="0"/>
    <x v="1"/>
    <x v="1"/>
    <x v="1"/>
    <n v="0"/>
  </r>
  <r>
    <x v="698"/>
    <x v="768"/>
    <x v="1"/>
    <n v="46"/>
    <x v="3"/>
    <x v="2"/>
    <x v="3"/>
    <x v="21"/>
    <m/>
    <n v="241879"/>
    <n v="0"/>
    <x v="1"/>
    <x v="2"/>
    <x v="0"/>
    <n v="0"/>
  </r>
  <r>
    <x v="699"/>
    <x v="769"/>
    <x v="0"/>
    <n v="39"/>
    <x v="0"/>
    <x v="0"/>
    <x v="0"/>
    <x v="22"/>
    <m/>
    <n v="153928"/>
    <n v="0"/>
    <x v="1"/>
    <x v="1"/>
    <x v="1"/>
    <n v="0"/>
  </r>
  <r>
    <x v="327"/>
    <x v="770"/>
    <x v="0"/>
    <n v="31"/>
    <x v="1"/>
    <x v="0"/>
    <x v="1"/>
    <x v="23"/>
    <m/>
    <n v="520294"/>
    <n v="0"/>
    <x v="1"/>
    <x v="5"/>
    <x v="4"/>
    <n v="0"/>
  </r>
  <r>
    <x v="700"/>
    <x v="771"/>
    <x v="0"/>
    <n v="45"/>
    <x v="2"/>
    <x v="0"/>
    <x v="3"/>
    <x v="20"/>
    <m/>
    <n v="146279"/>
    <n v="0"/>
    <x v="1"/>
    <x v="1"/>
    <x v="2"/>
    <n v="0"/>
  </r>
  <r>
    <x v="630"/>
    <x v="772"/>
    <x v="0"/>
    <n v="50"/>
    <x v="3"/>
    <x v="4"/>
    <x v="2"/>
    <x v="24"/>
    <m/>
    <n v="357490"/>
    <n v="0.06"/>
    <x v="1"/>
    <x v="0"/>
    <x v="0"/>
    <n v="21449.399999999998"/>
  </r>
  <r>
    <x v="701"/>
    <x v="773"/>
    <x v="1"/>
    <n v="36"/>
    <x v="2"/>
    <x v="5"/>
    <x v="3"/>
    <x v="35"/>
    <m/>
    <n v="350927"/>
    <n v="0.05"/>
    <x v="1"/>
    <x v="2"/>
    <x v="1"/>
    <n v="17546.350000000002"/>
  </r>
  <r>
    <x v="702"/>
    <x v="774"/>
    <x v="0"/>
    <n v="45"/>
    <x v="0"/>
    <x v="3"/>
    <x v="1"/>
    <x v="26"/>
    <m/>
    <n v="216478"/>
    <n v="0"/>
    <x v="1"/>
    <x v="2"/>
    <x v="2"/>
    <n v="0"/>
  </r>
  <r>
    <x v="703"/>
    <x v="775"/>
    <x v="1"/>
    <n v="46"/>
    <x v="0"/>
    <x v="0"/>
    <x v="2"/>
    <x v="6"/>
    <m/>
    <n v="354979"/>
    <n v="0.13"/>
    <x v="1"/>
    <x v="2"/>
    <x v="0"/>
    <n v="46147.270000000004"/>
  </r>
  <r>
    <x v="704"/>
    <x v="776"/>
    <x v="0"/>
    <n v="41"/>
    <x v="4"/>
    <x v="5"/>
    <x v="2"/>
    <x v="27"/>
    <d v="2024-05-28T00:00:00"/>
    <n v="372960"/>
    <n v="0.2"/>
    <x v="0"/>
    <x v="0"/>
    <x v="2"/>
    <n v="74592"/>
  </r>
  <r>
    <x v="705"/>
    <x v="777"/>
    <x v="1"/>
    <n v="47"/>
    <x v="4"/>
    <x v="0"/>
    <x v="0"/>
    <x v="28"/>
    <d v="2023-10-07T00:00:00"/>
    <n v="315479"/>
    <n v="0"/>
    <x v="0"/>
    <x v="1"/>
    <x v="0"/>
    <n v="0"/>
  </r>
  <r>
    <x v="706"/>
    <x v="778"/>
    <x v="1"/>
    <n v="38"/>
    <x v="4"/>
    <x v="0"/>
    <x v="0"/>
    <x v="0"/>
    <m/>
    <n v="284769"/>
    <n v="0"/>
    <x v="1"/>
    <x v="3"/>
    <x v="1"/>
    <n v="0"/>
  </r>
  <r>
    <x v="42"/>
    <x v="779"/>
    <x v="1"/>
    <n v="40"/>
    <x v="5"/>
    <x v="0"/>
    <x v="1"/>
    <x v="1"/>
    <m/>
    <n v="467829"/>
    <n v="0"/>
    <x v="1"/>
    <x v="1"/>
    <x v="1"/>
    <n v="0"/>
  </r>
  <r>
    <x v="31"/>
    <x v="780"/>
    <x v="0"/>
    <n v="45"/>
    <x v="4"/>
    <x v="1"/>
    <x v="0"/>
    <x v="2"/>
    <m/>
    <n v="325780"/>
    <n v="0"/>
    <x v="1"/>
    <x v="2"/>
    <x v="2"/>
    <n v="0"/>
  </r>
  <r>
    <x v="707"/>
    <x v="781"/>
    <x v="1"/>
    <n v="26"/>
    <x v="6"/>
    <x v="0"/>
    <x v="1"/>
    <x v="39"/>
    <d v="2024-05-28T00:00:00"/>
    <n v="203948"/>
    <n v="0.09"/>
    <x v="0"/>
    <x v="0"/>
    <x v="3"/>
    <n v="18355.32"/>
  </r>
  <r>
    <x v="708"/>
    <x v="782"/>
    <x v="0"/>
    <n v="35"/>
    <x v="5"/>
    <x v="1"/>
    <x v="2"/>
    <x v="4"/>
    <m/>
    <n v="275394"/>
    <n v="0"/>
    <x v="1"/>
    <x v="3"/>
    <x v="4"/>
    <n v="0"/>
  </r>
  <r>
    <x v="709"/>
    <x v="783"/>
    <x v="1"/>
    <n v="46"/>
    <x v="5"/>
    <x v="0"/>
    <x v="1"/>
    <x v="5"/>
    <m/>
    <n v="241896"/>
    <n v="0.15"/>
    <x v="1"/>
    <x v="5"/>
    <x v="0"/>
    <n v="36284.400000000001"/>
  </r>
  <r>
    <x v="710"/>
    <x v="784"/>
    <x v="1"/>
    <n v="35"/>
    <x v="7"/>
    <x v="0"/>
    <x v="2"/>
    <x v="6"/>
    <m/>
    <n v="314920"/>
    <n v="0"/>
    <x v="1"/>
    <x v="2"/>
    <x v="4"/>
    <n v="0"/>
  </r>
  <r>
    <x v="393"/>
    <x v="785"/>
    <x v="1"/>
    <n v="46"/>
    <x v="6"/>
    <x v="2"/>
    <x v="2"/>
    <x v="7"/>
    <m/>
    <n v="245973"/>
    <n v="0.26"/>
    <x v="1"/>
    <x v="1"/>
    <x v="0"/>
    <n v="63952.98"/>
  </r>
  <r>
    <x v="711"/>
    <x v="786"/>
    <x v="1"/>
    <n v="46"/>
    <x v="7"/>
    <x v="3"/>
    <x v="1"/>
    <x v="8"/>
    <m/>
    <n v="186470"/>
    <n v="0"/>
    <x v="1"/>
    <x v="1"/>
    <x v="0"/>
    <n v="0"/>
  </r>
  <r>
    <x v="712"/>
    <x v="787"/>
    <x v="1"/>
    <n v="46"/>
    <x v="7"/>
    <x v="4"/>
    <x v="0"/>
    <x v="9"/>
    <m/>
    <n v="162398"/>
    <n v="0.12"/>
    <x v="1"/>
    <x v="2"/>
    <x v="0"/>
    <n v="19487.759999999998"/>
  </r>
  <r>
    <x v="713"/>
    <x v="788"/>
    <x v="1"/>
    <n v="46"/>
    <x v="6"/>
    <x v="0"/>
    <x v="3"/>
    <x v="10"/>
    <m/>
    <n v="371972"/>
    <n v="0"/>
    <x v="1"/>
    <x v="1"/>
    <x v="0"/>
    <n v="0"/>
  </r>
  <r>
    <x v="714"/>
    <x v="789"/>
    <x v="0"/>
    <n v="36"/>
    <x v="0"/>
    <x v="3"/>
    <x v="3"/>
    <x v="11"/>
    <m/>
    <n v="270384"/>
    <n v="0"/>
    <x v="1"/>
    <x v="2"/>
    <x v="1"/>
    <n v="0"/>
  </r>
  <r>
    <x v="715"/>
    <x v="790"/>
    <x v="1"/>
    <n v="46"/>
    <x v="1"/>
    <x v="5"/>
    <x v="2"/>
    <x v="12"/>
    <m/>
    <n v="174290"/>
    <n v="0"/>
    <x v="1"/>
    <x v="0"/>
    <x v="0"/>
    <n v="0"/>
  </r>
  <r>
    <x v="716"/>
    <x v="791"/>
    <x v="0"/>
    <n v="37"/>
    <x v="8"/>
    <x v="0"/>
    <x v="1"/>
    <x v="13"/>
    <m/>
    <n v="126492"/>
    <n v="0.08"/>
    <x v="1"/>
    <x v="2"/>
    <x v="1"/>
    <n v="10119.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ED6F3D-1785-40D2-BE43-2B9D883046B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C25" firstHeaderRow="0" firstDataRow="1" firstDataCol="1" rowPageCount="1" colPageCount="1"/>
  <pivotFields count="17">
    <pivotField showAll="0"/>
    <pivotField showAll="0"/>
    <pivotField showAll="0"/>
    <pivotField showAll="0"/>
    <pivotField showAll="0"/>
    <pivotField showAll="0">
      <items count="7">
        <item x="4"/>
        <item x="0"/>
        <item x="2"/>
        <item x="5"/>
        <item x="3"/>
        <item x="1"/>
        <item t="default"/>
      </items>
    </pivotField>
    <pivotField showAll="0"/>
    <pivotField dataField="1" numFmtId="14" showAll="0">
      <items count="15">
        <item x="0"/>
        <item x="1"/>
        <item x="2"/>
        <item x="3"/>
        <item x="4"/>
        <item x="5"/>
        <item x="6"/>
        <item x="7"/>
        <item x="8"/>
        <item x="9"/>
        <item x="10"/>
        <item x="11"/>
        <item x="12"/>
        <item x="13"/>
        <item t="default"/>
      </items>
    </pivotField>
    <pivotField dataField="1" showAll="0"/>
    <pivotField numFmtId="44" showAll="0"/>
    <pivotField numFmtId="9" showAll="0"/>
    <pivotField axis="axisPage" showAll="0">
      <items count="3">
        <item x="1"/>
        <item x="0"/>
        <item t="default"/>
      </items>
    </pivotField>
    <pivotField showAll="0"/>
    <pivotField showAll="0">
      <items count="7">
        <item x="3"/>
        <item x="4"/>
        <item x="1"/>
        <item x="2"/>
        <item x="0"/>
        <item x="5"/>
        <item t="default"/>
      </items>
    </pivotField>
    <pivotField numFmtId="44" showAll="0"/>
    <pivotField axis="axisRow" showAll="0">
      <items count="7">
        <item sd="0" x="0"/>
        <item sd="0" x="1"/>
        <item sd="0" x="2"/>
        <item sd="0" x="3"/>
        <item sd="0" x="4"/>
        <item sd="0" x="5"/>
        <item t="default"/>
      </items>
    </pivotField>
    <pivotField axis="axisRow" showAll="0">
      <items count="8">
        <item sd="0" x="0"/>
        <item x="1"/>
        <item x="2"/>
        <item x="3"/>
        <item x="4"/>
        <item x="5"/>
        <item sd="0" x="6"/>
        <item t="default"/>
      </items>
    </pivotField>
  </pivotFields>
  <rowFields count="2">
    <field x="16"/>
    <field x="15"/>
  </rowFields>
  <rowItems count="22">
    <i>
      <x v="1"/>
    </i>
    <i r="1">
      <x v="1"/>
    </i>
    <i r="1">
      <x v="2"/>
    </i>
    <i r="1">
      <x v="3"/>
    </i>
    <i r="1">
      <x v="4"/>
    </i>
    <i>
      <x v="2"/>
    </i>
    <i r="1">
      <x v="1"/>
    </i>
    <i r="1">
      <x v="2"/>
    </i>
    <i r="1">
      <x v="4"/>
    </i>
    <i>
      <x v="3"/>
    </i>
    <i r="1">
      <x v="1"/>
    </i>
    <i r="1">
      <x v="2"/>
    </i>
    <i r="1">
      <x v="3"/>
    </i>
    <i r="1">
      <x v="4"/>
    </i>
    <i>
      <x v="4"/>
    </i>
    <i r="1">
      <x v="2"/>
    </i>
    <i r="1">
      <x v="4"/>
    </i>
    <i>
      <x v="5"/>
    </i>
    <i r="1">
      <x v="1"/>
    </i>
    <i r="1">
      <x v="2"/>
    </i>
    <i r="1">
      <x v="3"/>
    </i>
    <i t="grand">
      <x/>
    </i>
  </rowItems>
  <colFields count="1">
    <field x="-2"/>
  </colFields>
  <colItems count="2">
    <i>
      <x/>
    </i>
    <i i="1">
      <x v="1"/>
    </i>
  </colItems>
  <pageFields count="1">
    <pageField fld="11" hier="-1"/>
  </pageFields>
  <dataFields count="2">
    <dataField name="Count of Hire" fld="7" subtotal="count" baseField="0" baseItem="0" numFmtId="1"/>
    <dataField name="Count of Exit" fld="8" subtotal="count" baseField="0" baseItem="0"/>
  </dataFields>
  <formats count="1">
    <format dxfId="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E9768-338B-439B-A0F3-F0E9E5F1842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9:B26" firstHeaderRow="1" firstDataRow="1" firstDataCol="1" rowPageCount="1" colPageCount="1"/>
  <pivotFields count="17">
    <pivotField dataField="1" showAll="0"/>
    <pivotField showAll="0"/>
    <pivotField showAll="0">
      <items count="3">
        <item x="0"/>
        <item x="1"/>
        <item t="default"/>
      </items>
    </pivotField>
    <pivotField showAll="0"/>
    <pivotField showAll="0">
      <items count="11">
        <item x="1"/>
        <item x="0"/>
        <item x="3"/>
        <item x="6"/>
        <item x="9"/>
        <item x="7"/>
        <item x="5"/>
        <item x="2"/>
        <item x="8"/>
        <item x="4"/>
        <item t="default"/>
      </items>
    </pivotField>
    <pivotField axis="axisRow" showAll="0" sortType="ascending">
      <items count="7">
        <item x="4"/>
        <item x="0"/>
        <item x="2"/>
        <item x="5"/>
        <item x="3"/>
        <item x="1"/>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numFmtId="44" showAll="0"/>
    <pivotField numFmtId="9" showAll="0"/>
    <pivotField axis="axisPage" showAll="0">
      <items count="3">
        <item x="1"/>
        <item x="0"/>
        <item t="default"/>
      </items>
    </pivotField>
    <pivotField showAll="0"/>
    <pivotField showAll="0">
      <items count="7">
        <item x="3"/>
        <item x="4"/>
        <item x="1"/>
        <item x="2"/>
        <item x="0"/>
        <item x="5"/>
        <item t="default"/>
      </items>
    </pivotField>
    <pivotField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7">
    <i>
      <x v="2"/>
    </i>
    <i>
      <x/>
    </i>
    <i>
      <x v="5"/>
    </i>
    <i>
      <x v="4"/>
    </i>
    <i>
      <x v="3"/>
    </i>
    <i>
      <x v="1"/>
    </i>
    <i t="grand">
      <x/>
    </i>
  </rowItems>
  <colItems count="1">
    <i/>
  </colItems>
  <pageFields count="1">
    <pageField fld="11" hier="-1"/>
  </pageFields>
  <dataFields count="1">
    <dataField name="Count of EEID" fld="0" subtotal="count" baseField="0" baseItem="0"/>
  </dataFields>
  <formats count="1">
    <format dxfId="7">
      <pivotArea outline="0" collapsedLevelsAreSubtotals="1" fieldPosition="0"/>
    </format>
  </formats>
  <chartFormats count="14">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5" count="1" selected="0">
            <x v="1"/>
          </reference>
        </references>
      </pivotArea>
    </chartFormat>
    <chartFormat chart="0" format="14">
      <pivotArea type="data" outline="0" fieldPosition="0">
        <references count="2">
          <reference field="4294967294" count="1" selected="0">
            <x v="0"/>
          </reference>
          <reference field="5" count="1" selected="0">
            <x v="3"/>
          </reference>
        </references>
      </pivotArea>
    </chartFormat>
    <chartFormat chart="0" format="15">
      <pivotArea type="data" outline="0" fieldPosition="0">
        <references count="2">
          <reference field="4294967294" count="1" selected="0">
            <x v="0"/>
          </reference>
          <reference field="5" count="1" selected="0">
            <x v="4"/>
          </reference>
        </references>
      </pivotArea>
    </chartFormat>
    <chartFormat chart="0" format="16">
      <pivotArea type="data" outline="0" fieldPosition="0">
        <references count="2">
          <reference field="4294967294" count="1" selected="0">
            <x v="0"/>
          </reference>
          <reference field="5" count="1" selected="0">
            <x v="5"/>
          </reference>
        </references>
      </pivotArea>
    </chartFormat>
    <chartFormat chart="0" format="17">
      <pivotArea type="data" outline="0" fieldPosition="0">
        <references count="2">
          <reference field="4294967294" count="1" selected="0">
            <x v="0"/>
          </reference>
          <reference field="5" count="1" selected="0">
            <x v="0"/>
          </reference>
        </references>
      </pivotArea>
    </chartFormat>
    <chartFormat chart="0" format="18">
      <pivotArea type="data" outline="0" fieldPosition="0">
        <references count="2">
          <reference field="4294967294" count="1" selected="0">
            <x v="0"/>
          </reference>
          <reference field="5" count="1" selected="0">
            <x v="2"/>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2">
          <reference field="4294967294" count="1" selected="0">
            <x v="0"/>
          </reference>
          <reference field="5" count="1" selected="0">
            <x v="2"/>
          </reference>
        </references>
      </pivotArea>
    </chartFormat>
    <chartFormat chart="8" format="28">
      <pivotArea type="data" outline="0" fieldPosition="0">
        <references count="2">
          <reference field="4294967294" count="1" selected="0">
            <x v="0"/>
          </reference>
          <reference field="5" count="1" selected="0">
            <x v="0"/>
          </reference>
        </references>
      </pivotArea>
    </chartFormat>
    <chartFormat chart="8" format="29">
      <pivotArea type="data" outline="0" fieldPosition="0">
        <references count="2">
          <reference field="4294967294" count="1" selected="0">
            <x v="0"/>
          </reference>
          <reference field="5" count="1" selected="0">
            <x v="5"/>
          </reference>
        </references>
      </pivotArea>
    </chartFormat>
    <chartFormat chart="8" format="30">
      <pivotArea type="data" outline="0" fieldPosition="0">
        <references count="2">
          <reference field="4294967294" count="1" selected="0">
            <x v="0"/>
          </reference>
          <reference field="5" count="1" selected="0">
            <x v="4"/>
          </reference>
        </references>
      </pivotArea>
    </chartFormat>
    <chartFormat chart="8" format="31">
      <pivotArea type="data" outline="0" fieldPosition="0">
        <references count="2">
          <reference field="4294967294" count="1" selected="0">
            <x v="0"/>
          </reference>
          <reference field="5" count="1" selected="0">
            <x v="3"/>
          </reference>
        </references>
      </pivotArea>
    </chartFormat>
    <chartFormat chart="8" format="3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DCADD1-52B8-4068-9AA6-9A06751150B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0" firstHeaderRow="1" firstDataRow="1" firstDataCol="1"/>
  <pivotFields count="17">
    <pivotField dataField="1" showAll="0"/>
    <pivotField showAll="0"/>
    <pivotField showAll="0">
      <items count="3">
        <item x="0"/>
        <item x="1"/>
        <item t="default"/>
      </items>
    </pivotField>
    <pivotField showAll="0"/>
    <pivotField showAll="0">
      <items count="11">
        <item x="1"/>
        <item x="0"/>
        <item x="3"/>
        <item x="6"/>
        <item x="9"/>
        <item x="7"/>
        <item x="5"/>
        <item x="2"/>
        <item x="8"/>
        <item x="4"/>
        <item t="default"/>
      </items>
    </pivotField>
    <pivotField axis="axisRow" showAll="0" sortType="ascending">
      <items count="7">
        <item x="4"/>
        <item x="0"/>
        <item x="2"/>
        <item x="5"/>
        <item x="3"/>
        <item x="1"/>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numFmtId="44" showAll="0"/>
    <pivotField numFmtId="9" showAll="0"/>
    <pivotField showAll="0">
      <items count="3">
        <item x="1"/>
        <item x="0"/>
        <item t="default"/>
      </items>
    </pivotField>
    <pivotField showAll="0"/>
    <pivotField showAll="0">
      <items count="7">
        <item x="3"/>
        <item x="4"/>
        <item x="1"/>
        <item x="2"/>
        <item x="0"/>
        <item x="5"/>
        <item t="default"/>
      </items>
    </pivotField>
    <pivotField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7">
    <i>
      <x v="2"/>
    </i>
    <i>
      <x/>
    </i>
    <i>
      <x v="5"/>
    </i>
    <i>
      <x v="4"/>
    </i>
    <i>
      <x v="3"/>
    </i>
    <i>
      <x v="1"/>
    </i>
    <i t="grand">
      <x/>
    </i>
  </rowItems>
  <colItems count="1">
    <i/>
  </colItems>
  <dataFields count="1">
    <dataField name="Count of EEID" fld="0" subtotal="count" baseField="0" baseItem="0"/>
  </dataFields>
  <formats count="1">
    <format dxfId="8">
      <pivotArea outline="0" collapsedLevelsAreSubtotals="1" fieldPosition="0"/>
    </format>
  </formats>
  <chartFormats count="14">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5" count="1" selected="0">
            <x v="1"/>
          </reference>
        </references>
      </pivotArea>
    </chartFormat>
    <chartFormat chart="0" format="14">
      <pivotArea type="data" outline="0" fieldPosition="0">
        <references count="2">
          <reference field="4294967294" count="1" selected="0">
            <x v="0"/>
          </reference>
          <reference field="5" count="1" selected="0">
            <x v="3"/>
          </reference>
        </references>
      </pivotArea>
    </chartFormat>
    <chartFormat chart="0" format="15">
      <pivotArea type="data" outline="0" fieldPosition="0">
        <references count="2">
          <reference field="4294967294" count="1" selected="0">
            <x v="0"/>
          </reference>
          <reference field="5" count="1" selected="0">
            <x v="4"/>
          </reference>
        </references>
      </pivotArea>
    </chartFormat>
    <chartFormat chart="0" format="16">
      <pivotArea type="data" outline="0" fieldPosition="0">
        <references count="2">
          <reference field="4294967294" count="1" selected="0">
            <x v="0"/>
          </reference>
          <reference field="5" count="1" selected="0">
            <x v="5"/>
          </reference>
        </references>
      </pivotArea>
    </chartFormat>
    <chartFormat chart="0" format="17">
      <pivotArea type="data" outline="0" fieldPosition="0">
        <references count="2">
          <reference field="4294967294" count="1" selected="0">
            <x v="0"/>
          </reference>
          <reference field="5" count="1" selected="0">
            <x v="0"/>
          </reference>
        </references>
      </pivotArea>
    </chartFormat>
    <chartFormat chart="0" format="18">
      <pivotArea type="data" outline="0" fieldPosition="0">
        <references count="2">
          <reference field="4294967294" count="1" selected="0">
            <x v="0"/>
          </reference>
          <reference field="5" count="1" selected="0">
            <x v="2"/>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2">
          <reference field="4294967294" count="1" selected="0">
            <x v="0"/>
          </reference>
          <reference field="5" count="1" selected="0">
            <x v="2"/>
          </reference>
        </references>
      </pivotArea>
    </chartFormat>
    <chartFormat chart="8" format="28">
      <pivotArea type="data" outline="0" fieldPosition="0">
        <references count="2">
          <reference field="4294967294" count="1" selected="0">
            <x v="0"/>
          </reference>
          <reference field="5" count="1" selected="0">
            <x v="0"/>
          </reference>
        </references>
      </pivotArea>
    </chartFormat>
    <chartFormat chart="8" format="29">
      <pivotArea type="data" outline="0" fieldPosition="0">
        <references count="2">
          <reference field="4294967294" count="1" selected="0">
            <x v="0"/>
          </reference>
          <reference field="5" count="1" selected="0">
            <x v="5"/>
          </reference>
        </references>
      </pivotArea>
    </chartFormat>
    <chartFormat chart="8" format="30">
      <pivotArea type="data" outline="0" fieldPosition="0">
        <references count="2">
          <reference field="4294967294" count="1" selected="0">
            <x v="0"/>
          </reference>
          <reference field="5" count="1" selected="0">
            <x v="4"/>
          </reference>
        </references>
      </pivotArea>
    </chartFormat>
    <chartFormat chart="8" format="31">
      <pivotArea type="data" outline="0" fieldPosition="0">
        <references count="2">
          <reference field="4294967294" count="1" selected="0">
            <x v="0"/>
          </reference>
          <reference field="5" count="1" selected="0">
            <x v="3"/>
          </reference>
        </references>
      </pivotArea>
    </chartFormat>
    <chartFormat chart="8" format="3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857F44-820A-4975-BB24-9A0DA0B99E9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0" firstHeaderRow="1" firstDataRow="1" firstDataCol="1" rowPageCount="1" colPageCount="1"/>
  <pivotFields count="17">
    <pivotField showAll="0"/>
    <pivotField showAll="0"/>
    <pivotField showAll="0">
      <items count="3">
        <item x="0"/>
        <item x="1"/>
        <item t="default"/>
      </items>
    </pivotField>
    <pivotField showAll="0"/>
    <pivotField showAll="0">
      <items count="11">
        <item x="1"/>
        <item x="0"/>
        <item x="3"/>
        <item x="6"/>
        <item x="9"/>
        <item x="7"/>
        <item x="5"/>
        <item x="2"/>
        <item x="8"/>
        <item x="4"/>
        <item t="default"/>
      </items>
    </pivotField>
    <pivotField axis="axisRow" showAll="0" sortType="descending">
      <items count="7">
        <item x="4"/>
        <item x="0"/>
        <item x="2"/>
        <item x="5"/>
        <item x="3"/>
        <item x="1"/>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numFmtId="44" showAll="0"/>
    <pivotField numFmtId="9" showAll="0"/>
    <pivotField axis="axisPage" showAll="0">
      <items count="3">
        <item x="1"/>
        <item x="0"/>
        <item t="default"/>
      </items>
    </pivotField>
    <pivotField showAll="0"/>
    <pivotField showAll="0">
      <items count="7">
        <item x="3"/>
        <item x="4"/>
        <item x="1"/>
        <item x="2"/>
        <item x="0"/>
        <item x="5"/>
        <item t="default"/>
      </items>
    </pivotField>
    <pivotField dataField="1"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7">
    <i>
      <x v="1"/>
    </i>
    <i>
      <x v="3"/>
    </i>
    <i>
      <x v="2"/>
    </i>
    <i>
      <x/>
    </i>
    <i>
      <x v="4"/>
    </i>
    <i>
      <x v="5"/>
    </i>
    <i t="grand">
      <x/>
    </i>
  </rowItems>
  <colItems count="1">
    <i/>
  </colItems>
  <pageFields count="1">
    <pageField fld="11" hier="-1"/>
  </pageFields>
  <dataFields count="1">
    <dataField name="Sum of Bonus Amount" fld="14" showDataAs="percentOfTotal" baseField="0" baseItem="0" numFmtId="10"/>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4">
    <chartFormat chart="1" format="29" series="1">
      <pivotArea type="data" outline="0" fieldPosition="0">
        <references count="1">
          <reference field="4294967294" count="1" selected="0">
            <x v="0"/>
          </reference>
        </references>
      </pivotArea>
    </chartFormat>
    <chartFormat chart="1" format="30">
      <pivotArea type="data" outline="0" fieldPosition="0">
        <references count="2">
          <reference field="4294967294" count="1" selected="0">
            <x v="0"/>
          </reference>
          <reference field="5" count="1" selected="0">
            <x v="1"/>
          </reference>
        </references>
      </pivotArea>
    </chartFormat>
    <chartFormat chart="1" format="31">
      <pivotArea type="data" outline="0" fieldPosition="0">
        <references count="2">
          <reference field="4294967294" count="1" selected="0">
            <x v="0"/>
          </reference>
          <reference field="5" count="1" selected="0">
            <x v="3"/>
          </reference>
        </references>
      </pivotArea>
    </chartFormat>
    <chartFormat chart="1" format="32">
      <pivotArea type="data" outline="0" fieldPosition="0">
        <references count="2">
          <reference field="4294967294" count="1" selected="0">
            <x v="0"/>
          </reference>
          <reference field="5" count="1" selected="0">
            <x v="2"/>
          </reference>
        </references>
      </pivotArea>
    </chartFormat>
    <chartFormat chart="1" format="33">
      <pivotArea type="data" outline="0" fieldPosition="0">
        <references count="2">
          <reference field="4294967294" count="1" selected="0">
            <x v="0"/>
          </reference>
          <reference field="5" count="1" selected="0">
            <x v="0"/>
          </reference>
        </references>
      </pivotArea>
    </chartFormat>
    <chartFormat chart="1" format="34">
      <pivotArea type="data" outline="0" fieldPosition="0">
        <references count="2">
          <reference field="4294967294" count="1" selected="0">
            <x v="0"/>
          </reference>
          <reference field="5" count="1" selected="0">
            <x v="4"/>
          </reference>
        </references>
      </pivotArea>
    </chartFormat>
    <chartFormat chart="1" format="35">
      <pivotArea type="data" outline="0" fieldPosition="0">
        <references count="2">
          <reference field="4294967294" count="1" selected="0">
            <x v="0"/>
          </reference>
          <reference field="5" count="1" selected="0">
            <x v="5"/>
          </reference>
        </references>
      </pivotArea>
    </chartFormat>
    <chartFormat chart="8" format="43" series="1">
      <pivotArea type="data" outline="0" fieldPosition="0">
        <references count="1">
          <reference field="4294967294" count="1" selected="0">
            <x v="0"/>
          </reference>
        </references>
      </pivotArea>
    </chartFormat>
    <chartFormat chart="8" format="44">
      <pivotArea type="data" outline="0" fieldPosition="0">
        <references count="2">
          <reference field="4294967294" count="1" selected="0">
            <x v="0"/>
          </reference>
          <reference field="5" count="1" selected="0">
            <x v="1"/>
          </reference>
        </references>
      </pivotArea>
    </chartFormat>
    <chartFormat chart="8" format="45">
      <pivotArea type="data" outline="0" fieldPosition="0">
        <references count="2">
          <reference field="4294967294" count="1" selected="0">
            <x v="0"/>
          </reference>
          <reference field="5" count="1" selected="0">
            <x v="3"/>
          </reference>
        </references>
      </pivotArea>
    </chartFormat>
    <chartFormat chart="8" format="46">
      <pivotArea type="data" outline="0" fieldPosition="0">
        <references count="2">
          <reference field="4294967294" count="1" selected="0">
            <x v="0"/>
          </reference>
          <reference field="5" count="1" selected="0">
            <x v="2"/>
          </reference>
        </references>
      </pivotArea>
    </chartFormat>
    <chartFormat chart="8" format="47">
      <pivotArea type="data" outline="0" fieldPosition="0">
        <references count="2">
          <reference field="4294967294" count="1" selected="0">
            <x v="0"/>
          </reference>
          <reference field="5" count="1" selected="0">
            <x v="0"/>
          </reference>
        </references>
      </pivotArea>
    </chartFormat>
    <chartFormat chart="8" format="48">
      <pivotArea type="data" outline="0" fieldPosition="0">
        <references count="2">
          <reference field="4294967294" count="1" selected="0">
            <x v="0"/>
          </reference>
          <reference field="5" count="1" selected="0">
            <x v="4"/>
          </reference>
        </references>
      </pivotArea>
    </chartFormat>
    <chartFormat chart="8" format="49">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270F55-3EA5-47A9-87E4-D69F8ECA7E6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B10" firstHeaderRow="1" firstDataRow="1" firstDataCol="1" rowPageCount="1" colPageCount="1"/>
  <pivotFields count="17">
    <pivotField showAll="0"/>
    <pivotField showAll="0"/>
    <pivotField showAll="0">
      <items count="3">
        <item x="0"/>
        <item x="1"/>
        <item t="default"/>
      </items>
    </pivotField>
    <pivotField showAll="0"/>
    <pivotField showAll="0">
      <items count="11">
        <item x="1"/>
        <item x="0"/>
        <item x="3"/>
        <item x="6"/>
        <item x="9"/>
        <item x="7"/>
        <item x="5"/>
        <item x="2"/>
        <item x="8"/>
        <item x="4"/>
        <item t="default"/>
      </items>
    </pivotField>
    <pivotField axis="axisRow" showAll="0" sortType="descending">
      <items count="7">
        <item x="1"/>
        <item x="3"/>
        <item x="5"/>
        <item x="2"/>
        <item x="0"/>
        <item x="4"/>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numFmtId="44" showAll="0"/>
    <pivotField numFmtId="9" showAll="0"/>
    <pivotField axis="axisPage" showAll="0">
      <items count="3">
        <item x="1"/>
        <item x="0"/>
        <item t="default"/>
      </items>
    </pivotField>
    <pivotField dataField="1" showAll="0">
      <items count="7">
        <item x="4"/>
        <item x="2"/>
        <item x="0"/>
        <item x="1"/>
        <item x="3"/>
        <item x="5"/>
        <item t="default"/>
      </items>
    </pivotField>
    <pivotField showAll="0">
      <items count="7">
        <item x="3"/>
        <item x="4"/>
        <item x="1"/>
        <item x="2"/>
        <item x="0"/>
        <item x="5"/>
        <item t="default"/>
      </items>
    </pivotField>
    <pivotField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7">
    <i>
      <x v="4"/>
    </i>
    <i>
      <x/>
    </i>
    <i>
      <x v="3"/>
    </i>
    <i>
      <x v="2"/>
    </i>
    <i>
      <x v="1"/>
    </i>
    <i>
      <x v="5"/>
    </i>
    <i t="grand">
      <x/>
    </i>
  </rowItems>
  <colItems count="1">
    <i/>
  </colItems>
  <pageFields count="1">
    <pageField fld="11" hier="-1"/>
  </pageFields>
  <dataFields count="1">
    <dataField name="Average of Tenure" fld="12" subtotal="average" baseField="5" baseItem="2" numFmtId="2"/>
  </dataFields>
  <formats count="1">
    <format dxfId="4">
      <pivotArea outline="0" collapsedLevelsAreSubtotals="1" fieldPosition="0"/>
    </format>
  </formats>
  <chartFormats count="12">
    <chartFormat chart="2" format="31" series="1">
      <pivotArea type="data" outline="0" fieldPosition="0">
        <references count="1">
          <reference field="4294967294" count="1" selected="0">
            <x v="0"/>
          </reference>
        </references>
      </pivotArea>
    </chartFormat>
    <chartFormat chart="2" format="32">
      <pivotArea type="data" outline="0" fieldPosition="0">
        <references count="2">
          <reference field="4294967294" count="1" selected="0">
            <x v="0"/>
          </reference>
          <reference field="5" count="1" selected="0">
            <x v="0"/>
          </reference>
        </references>
      </pivotArea>
    </chartFormat>
    <chartFormat chart="2" format="33">
      <pivotArea type="data" outline="0" fieldPosition="0">
        <references count="2">
          <reference field="4294967294" count="1" selected="0">
            <x v="0"/>
          </reference>
          <reference field="5" count="1" selected="0">
            <x v="3"/>
          </reference>
        </references>
      </pivotArea>
    </chartFormat>
    <chartFormat chart="2" format="34">
      <pivotArea type="data" outline="0" fieldPosition="0">
        <references count="2">
          <reference field="4294967294" count="1" selected="0">
            <x v="0"/>
          </reference>
          <reference field="5" count="1" selected="0">
            <x v="2"/>
          </reference>
        </references>
      </pivotArea>
    </chartFormat>
    <chartFormat chart="2" format="35">
      <pivotArea type="data" outline="0" fieldPosition="0">
        <references count="2">
          <reference field="4294967294" count="1" selected="0">
            <x v="0"/>
          </reference>
          <reference field="5" count="1" selected="0">
            <x v="1"/>
          </reference>
        </references>
      </pivotArea>
    </chartFormat>
    <chartFormat chart="2" format="36">
      <pivotArea type="data" outline="0" fieldPosition="0">
        <references count="2">
          <reference field="4294967294" count="1" selected="0">
            <x v="0"/>
          </reference>
          <reference field="5" count="1" selected="0">
            <x v="5"/>
          </reference>
        </references>
      </pivotArea>
    </chartFormat>
    <chartFormat chart="21" format="43" series="1">
      <pivotArea type="data" outline="0" fieldPosition="0">
        <references count="1">
          <reference field="4294967294" count="1" selected="0">
            <x v="0"/>
          </reference>
        </references>
      </pivotArea>
    </chartFormat>
    <chartFormat chart="21" format="44">
      <pivotArea type="data" outline="0" fieldPosition="0">
        <references count="2">
          <reference field="4294967294" count="1" selected="0">
            <x v="0"/>
          </reference>
          <reference field="5" count="1" selected="0">
            <x v="0"/>
          </reference>
        </references>
      </pivotArea>
    </chartFormat>
    <chartFormat chart="21" format="45">
      <pivotArea type="data" outline="0" fieldPosition="0">
        <references count="2">
          <reference field="4294967294" count="1" selected="0">
            <x v="0"/>
          </reference>
          <reference field="5" count="1" selected="0">
            <x v="3"/>
          </reference>
        </references>
      </pivotArea>
    </chartFormat>
    <chartFormat chart="21" format="46">
      <pivotArea type="data" outline="0" fieldPosition="0">
        <references count="2">
          <reference field="4294967294" count="1" selected="0">
            <x v="0"/>
          </reference>
          <reference field="5" count="1" selected="0">
            <x v="2"/>
          </reference>
        </references>
      </pivotArea>
    </chartFormat>
    <chartFormat chart="21" format="47">
      <pivotArea type="data" outline="0" fieldPosition="0">
        <references count="2">
          <reference field="4294967294" count="1" selected="0">
            <x v="0"/>
          </reference>
          <reference field="5" count="1" selected="0">
            <x v="1"/>
          </reference>
        </references>
      </pivotArea>
    </chartFormat>
    <chartFormat chart="21" format="48">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CD3C52-DE7B-4F25-BB86-E61A8001A64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location ref="A3:B10" firstHeaderRow="1" firstDataRow="1" firstDataCol="1" rowPageCount="1" colPageCount="1"/>
  <pivotFields count="17">
    <pivotField dataField="1" showAll="0"/>
    <pivotField showAll="0"/>
    <pivotField showAll="0"/>
    <pivotField showAll="0"/>
    <pivotField showAll="0"/>
    <pivotField showAll="0" sortType="descending">
      <items count="7">
        <item x="4"/>
        <item x="0"/>
        <item x="2"/>
        <item x="5"/>
        <item x="3"/>
        <item x="1"/>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showAll="0"/>
    <pivotField numFmtId="44" showAll="0"/>
    <pivotField numFmtId="9" showAll="0"/>
    <pivotField axis="axisPage" showAll="0">
      <items count="3">
        <item x="1"/>
        <item x="0"/>
        <item t="default"/>
      </items>
    </pivotField>
    <pivotField showAll="0"/>
    <pivotField axis="axisRow" showAll="0" sortType="descending">
      <items count="7">
        <item x="3"/>
        <item x="4"/>
        <item x="1"/>
        <item x="2"/>
        <item x="0"/>
        <item x="5"/>
        <item t="default"/>
      </items>
      <autoSortScope>
        <pivotArea dataOnly="0" outline="0" fieldPosition="0">
          <references count="1">
            <reference field="4294967294" count="1" selected="0">
              <x v="0"/>
            </reference>
          </references>
        </pivotArea>
      </autoSortScope>
    </pivotField>
    <pivotField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13"/>
  </rowFields>
  <rowItems count="7">
    <i>
      <x v="2"/>
    </i>
    <i>
      <x v="3"/>
    </i>
    <i>
      <x v="1"/>
    </i>
    <i>
      <x v="4"/>
    </i>
    <i>
      <x/>
    </i>
    <i>
      <x v="5"/>
    </i>
    <i t="grand">
      <x/>
    </i>
  </rowItems>
  <colItems count="1">
    <i/>
  </colItems>
  <pageFields count="1">
    <pageField fld="11" hier="-1"/>
  </pageFields>
  <dataFields count="1">
    <dataField name="Count of EEID" fld="0"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 format="14">
      <pivotArea type="data" outline="0" fieldPosition="0">
        <references count="2">
          <reference field="4294967294" count="1" selected="0">
            <x v="0"/>
          </reference>
          <reference field="13" count="1" selected="0">
            <x v="2"/>
          </reference>
        </references>
      </pivotArea>
    </chartFormat>
    <chartFormat chart="1" format="15">
      <pivotArea type="data" outline="0" fieldPosition="0">
        <references count="2">
          <reference field="4294967294" count="1" selected="0">
            <x v="0"/>
          </reference>
          <reference field="13" count="1" selected="0">
            <x v="3"/>
          </reference>
        </references>
      </pivotArea>
    </chartFormat>
    <chartFormat chart="1" format="16">
      <pivotArea type="data" outline="0" fieldPosition="0">
        <references count="2">
          <reference field="4294967294" count="1" selected="0">
            <x v="0"/>
          </reference>
          <reference field="13" count="1" selected="0">
            <x v="1"/>
          </reference>
        </references>
      </pivotArea>
    </chartFormat>
    <chartFormat chart="1" format="17">
      <pivotArea type="data" outline="0" fieldPosition="0">
        <references count="2">
          <reference field="4294967294" count="1" selected="0">
            <x v="0"/>
          </reference>
          <reference field="13" count="1" selected="0">
            <x v="4"/>
          </reference>
        </references>
      </pivotArea>
    </chartFormat>
    <chartFormat chart="1" format="18">
      <pivotArea type="data" outline="0" fieldPosition="0">
        <references count="2">
          <reference field="4294967294" count="1" selected="0">
            <x v="0"/>
          </reference>
          <reference field="13" count="1" selected="0">
            <x v="0"/>
          </reference>
        </references>
      </pivotArea>
    </chartFormat>
    <chartFormat chart="1" format="19">
      <pivotArea type="data" outline="0" fieldPosition="0">
        <references count="2">
          <reference field="4294967294" count="1" selected="0">
            <x v="0"/>
          </reference>
          <reference field="13" count="1" selected="0">
            <x v="5"/>
          </reference>
        </references>
      </pivotArea>
    </chartFormat>
    <chartFormat chart="32" format="27" series="1">
      <pivotArea type="data" outline="0" fieldPosition="0">
        <references count="1">
          <reference field="4294967294" count="1" selected="0">
            <x v="0"/>
          </reference>
        </references>
      </pivotArea>
    </chartFormat>
    <chartFormat chart="32" format="28">
      <pivotArea type="data" outline="0" fieldPosition="0">
        <references count="2">
          <reference field="4294967294" count="1" selected="0">
            <x v="0"/>
          </reference>
          <reference field="13" count="1" selected="0">
            <x v="2"/>
          </reference>
        </references>
      </pivotArea>
    </chartFormat>
    <chartFormat chart="32" format="29">
      <pivotArea type="data" outline="0" fieldPosition="0">
        <references count="2">
          <reference field="4294967294" count="1" selected="0">
            <x v="0"/>
          </reference>
          <reference field="13" count="1" selected="0">
            <x v="3"/>
          </reference>
        </references>
      </pivotArea>
    </chartFormat>
    <chartFormat chart="32" format="30">
      <pivotArea type="data" outline="0" fieldPosition="0">
        <references count="2">
          <reference field="4294967294" count="1" selected="0">
            <x v="0"/>
          </reference>
          <reference field="13" count="1" selected="0">
            <x v="1"/>
          </reference>
        </references>
      </pivotArea>
    </chartFormat>
    <chartFormat chart="32" format="31">
      <pivotArea type="data" outline="0" fieldPosition="0">
        <references count="2">
          <reference field="4294967294" count="1" selected="0">
            <x v="0"/>
          </reference>
          <reference field="13" count="1" selected="0">
            <x v="4"/>
          </reference>
        </references>
      </pivotArea>
    </chartFormat>
    <chartFormat chart="32" format="32">
      <pivotArea type="data" outline="0" fieldPosition="0">
        <references count="2">
          <reference field="4294967294" count="1" selected="0">
            <x v="0"/>
          </reference>
          <reference field="13" count="1" selected="0">
            <x v="0"/>
          </reference>
        </references>
      </pivotArea>
    </chartFormat>
    <chartFormat chart="32" format="33">
      <pivotArea type="data" outline="0" fieldPosition="0">
        <references count="2">
          <reference field="4294967294" count="1" selected="0">
            <x v="0"/>
          </reference>
          <reference field="1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FCC7AA-365E-4D27-BA4B-771B63B8794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9:B737" firstHeaderRow="1" firstDataRow="1" firstDataCol="1" rowPageCount="1" colPageCount="1"/>
  <pivotFields count="17">
    <pivotField axis="axisRow"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showAll="0">
      <items count="3">
        <item x="0"/>
        <item x="1"/>
        <item t="default"/>
      </items>
    </pivotField>
    <pivotField showAll="0"/>
    <pivotField showAll="0">
      <items count="11">
        <item x="1"/>
        <item x="0"/>
        <item x="3"/>
        <item x="6"/>
        <item x="9"/>
        <item x="7"/>
        <item x="5"/>
        <item x="2"/>
        <item x="8"/>
        <item x="4"/>
        <item t="default"/>
      </items>
    </pivotField>
    <pivotField showAll="0">
      <items count="7">
        <item x="4"/>
        <item x="0"/>
        <item x="2"/>
        <item x="5"/>
        <item x="3"/>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44" showAll="0"/>
    <pivotField numFmtId="9" showAll="0"/>
    <pivotField axis="axisPage" showAll="0">
      <items count="3">
        <item x="1"/>
        <item x="0"/>
        <item t="default"/>
      </items>
    </pivotField>
    <pivotField dataField="1" showAll="0"/>
    <pivotField showAll="0">
      <items count="7">
        <item x="3"/>
        <item x="4"/>
        <item x="1"/>
        <item x="2"/>
        <item x="0"/>
        <item x="5"/>
        <item t="default"/>
      </items>
    </pivotField>
    <pivotField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7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t="grand">
      <x/>
    </i>
  </rowItems>
  <colItems count="1">
    <i/>
  </colItems>
  <pageFields count="1">
    <pageField fld="11" hier="-1"/>
  </pageFields>
  <dataFields count="1">
    <dataField name="Sum of Tenure" fld="12"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A18A39-2586-4470-A699-6D14B1829E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3:B6" firstHeaderRow="1" firstDataRow="1" firstDataCol="1" rowPageCount="1" colPageCount="1"/>
  <pivotFields count="17">
    <pivotField dataField="1"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items count="11">
        <item x="1"/>
        <item x="0"/>
        <item x="3"/>
        <item x="6"/>
        <item x="9"/>
        <item x="7"/>
        <item x="5"/>
        <item x="2"/>
        <item x="8"/>
        <item x="4"/>
        <item t="default"/>
      </items>
    </pivotField>
    <pivotField showAll="0">
      <items count="7">
        <item x="1"/>
        <item x="3"/>
        <item x="5"/>
        <item x="2"/>
        <item x="0"/>
        <item x="4"/>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44" showAll="0"/>
    <pivotField numFmtId="9" showAll="0"/>
    <pivotField axis="axisPage" showAll="0">
      <items count="3">
        <item x="1"/>
        <item x="0"/>
        <item t="default"/>
      </items>
    </pivotField>
    <pivotField showAll="0">
      <items count="7">
        <item x="4"/>
        <item x="2"/>
        <item x="0"/>
        <item x="1"/>
        <item x="3"/>
        <item x="5"/>
        <item t="default"/>
      </items>
    </pivotField>
    <pivotField showAll="0">
      <items count="7">
        <item x="3"/>
        <item x="4"/>
        <item x="1"/>
        <item x="2"/>
        <item x="0"/>
        <item x="5"/>
        <item t="default"/>
      </items>
    </pivotField>
    <pivotField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3">
    <i>
      <x v="1"/>
    </i>
    <i>
      <x/>
    </i>
    <i t="grand">
      <x/>
    </i>
  </rowItems>
  <colItems count="1">
    <i/>
  </colItems>
  <pageFields count="1">
    <pageField fld="11" hier="-1"/>
  </pageFields>
  <dataFields count="1">
    <dataField name="Count of EEID" fld="0" subtotal="count" showDataAs="percentOfTotal" baseField="0" baseItem="0" numFmtId="10"/>
  </dataFields>
  <formats count="2">
    <format dxfId="2">
      <pivotArea outline="0" collapsedLevelsAreSubtotals="1" fieldPosition="0"/>
    </format>
    <format dxfId="1">
      <pivotArea outline="0" fieldPosition="0">
        <references count="1">
          <reference field="4294967294" count="1">
            <x v="0"/>
          </reference>
        </references>
      </pivotArea>
    </format>
  </formats>
  <chartFormats count="6">
    <chartFormat chart="22" format="43" series="1">
      <pivotArea type="data" outline="0" fieldPosition="0">
        <references count="1">
          <reference field="4294967294" count="1" selected="0">
            <x v="0"/>
          </reference>
        </references>
      </pivotArea>
    </chartFormat>
    <chartFormat chart="22" format="44">
      <pivotArea type="data" outline="0" fieldPosition="0">
        <references count="2">
          <reference field="4294967294" count="1" selected="0">
            <x v="0"/>
          </reference>
          <reference field="2" count="1" selected="0">
            <x v="0"/>
          </reference>
        </references>
      </pivotArea>
    </chartFormat>
    <chartFormat chart="22" format="45">
      <pivotArea type="data" outline="0" fieldPosition="0">
        <references count="2">
          <reference field="4294967294" count="1" selected="0">
            <x v="0"/>
          </reference>
          <reference field="2" count="1" selected="0">
            <x v="1"/>
          </reference>
        </references>
      </pivotArea>
    </chartFormat>
    <chartFormat chart="28" format="49" series="1">
      <pivotArea type="data" outline="0" fieldPosition="0">
        <references count="1">
          <reference field="4294967294" count="1" selected="0">
            <x v="0"/>
          </reference>
        </references>
      </pivotArea>
    </chartFormat>
    <chartFormat chart="28" format="50">
      <pivotArea type="data" outline="0" fieldPosition="0">
        <references count="2">
          <reference field="4294967294" count="1" selected="0">
            <x v="0"/>
          </reference>
          <reference field="2" count="1" selected="0">
            <x v="1"/>
          </reference>
        </references>
      </pivotArea>
    </chartFormat>
    <chartFormat chart="28" format="5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29F5D89-0F6C-417E-A564-044EFE8601FA}" sourceName="Status">
  <pivotTables>
    <pivotTable tabId="19" name="PivotTable1"/>
    <pivotTable tabId="15" name="PivotTable1"/>
    <pivotTable tabId="22" name="PivotTable2"/>
    <pivotTable tabId="14" name="PivotTable1"/>
    <pivotTable tabId="13" name="PivotTable1"/>
    <pivotTable tabId="13" name="PivotTable2"/>
    <pivotTable tabId="20" name="PivotTable1"/>
    <pivotTable tabId="10" name="PivotTable1"/>
  </pivotTables>
  <data>
    <tabular pivotCacheId="11776833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8D2DA3F7-BD88-4B44-851E-7E9715EABCC9}" cache="Slicer_Status" caption="Status" showCaption="0" style="fff"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CAB0A-3800-4B44-B290-E17685E1CD39}" name="TableA" displayName="TableA" ref="A1:O793" totalsRowShown="0">
  <autoFilter ref="A1:O793" xr:uid="{C51CAB0A-3800-4B44-B290-E17685E1CD39}"/>
  <tableColumns count="15">
    <tableColumn id="1" xr3:uid="{9BE0755A-6563-4E70-8958-C3E571579F67}" name="EEID"/>
    <tableColumn id="2" xr3:uid="{FBB86A68-2304-457B-A04E-DFD798DA7E1B}" name="Full"/>
    <tableColumn id="3" xr3:uid="{CD1EE90D-328D-4CDB-8EDD-9C6461329F37}" name="Gender"/>
    <tableColumn id="4" xr3:uid="{EA932F7A-D09F-4CA3-AC5D-D9787883D94F}" name="Age"/>
    <tableColumn id="5" xr3:uid="{70CF7554-0299-4639-AB73-1C04208198E0}" name="Job"/>
    <tableColumn id="6" xr3:uid="{2B2F5EED-89CA-4EEC-B9A6-D60B882F9902}" name="Department"/>
    <tableColumn id="7" xr3:uid="{FBCC9776-D009-4A3A-9228-278C6492B052}" name="Business"/>
    <tableColumn id="8" xr3:uid="{9D91272A-650D-4905-8E4E-9134A385CC6E}" name="Hire" dataDxfId="14"/>
    <tableColumn id="9" xr3:uid="{BD781937-E68D-4183-8BED-9D4CD703A814}" name="Exit" dataDxfId="13"/>
    <tableColumn id="10" xr3:uid="{B7A38366-22D9-488A-831A-FC77B30B6E6F}" name="Annual" dataDxfId="12" dataCellStyle="Currency"/>
    <tableColumn id="11" xr3:uid="{523A54D8-B0DF-4B16-A92F-F18148644E04}" name="Bonus" dataDxfId="11" dataCellStyle="Per cent"/>
    <tableColumn id="12" xr3:uid="{5B863E91-8003-4755-9B2B-23283D326B8E}" name="Status"/>
    <tableColumn id="13" xr3:uid="{6E0D83A6-CC7F-4B45-91FF-B7886C33E4C2}" name="Tenure">
      <calculatedColumnFormula>IF(ISBLANK(I2),DATEDIF(H2,TODAY(),"Y"),DATEDIF(H2,I2,"Y"))</calculatedColumnFormula>
    </tableColumn>
    <tableColumn id="14" xr3:uid="{8C9C09FA-AA45-4227-8A4E-9B2F9A55738C}" name="Age Group" dataDxfId="0">
      <calculatedColumnFormula>O6</calculatedColumnFormula>
    </tableColumn>
    <tableColumn id="15" xr3:uid="{13E4E079-C556-42EA-925D-18BCCA63612F}" name="Bonus Amount" dataDxfId="10" dataCellStyle="Currency">
      <calculatedColumnFormula>K2*J2</calculatedColumnFormula>
    </tableColumn>
  </tableColumns>
  <tableStyleInfo name="TableStyleLight10"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4.bin"/><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E77E-2F9D-4F8E-98C8-9D882F574012}">
  <dimension ref="A1:L793"/>
  <sheetViews>
    <sheetView zoomScale="110" zoomScaleNormal="110" workbookViewId="0"/>
  </sheetViews>
  <sheetFormatPr defaultRowHeight="14.4" x14ac:dyDescent="0.3"/>
  <cols>
    <col min="2" max="2" width="14.77734375" customWidth="1"/>
    <col min="3" max="3" width="14.5546875" customWidth="1"/>
    <col min="4" max="4" width="14.77734375" customWidth="1"/>
    <col min="5" max="5" width="17.6640625" customWidth="1"/>
    <col min="6" max="6" width="19.88671875" customWidth="1"/>
    <col min="7" max="7" width="15" customWidth="1"/>
    <col min="8" max="8" width="15.88671875" style="1" customWidth="1"/>
    <col min="9" max="9" width="11.21875" style="1" bestFit="1" customWidth="1"/>
    <col min="10" max="10" width="13.88671875" bestFit="1" customWidth="1"/>
  </cols>
  <sheetData>
    <row r="1" spans="1:12" x14ac:dyDescent="0.3">
      <c r="A1" s="22" t="s">
        <v>0</v>
      </c>
      <c r="B1" s="23" t="s">
        <v>1</v>
      </c>
      <c r="C1" s="23" t="s">
        <v>2</v>
      </c>
      <c r="D1" s="23" t="s">
        <v>3</v>
      </c>
      <c r="E1" s="23" t="s">
        <v>4</v>
      </c>
      <c r="F1" s="23" t="s">
        <v>5</v>
      </c>
      <c r="G1" s="23" t="s">
        <v>6</v>
      </c>
      <c r="H1" s="24" t="s">
        <v>7</v>
      </c>
      <c r="I1" s="24" t="s">
        <v>8</v>
      </c>
      <c r="J1" s="23" t="s">
        <v>9</v>
      </c>
      <c r="K1" s="23" t="s">
        <v>10</v>
      </c>
      <c r="L1" s="23" t="s">
        <v>11</v>
      </c>
    </row>
    <row r="2" spans="1:12" x14ac:dyDescent="0.3">
      <c r="A2" s="5" t="s">
        <v>12</v>
      </c>
      <c r="B2" s="6" t="s">
        <v>13</v>
      </c>
      <c r="C2" s="6" t="s">
        <v>14</v>
      </c>
      <c r="D2" s="6">
        <v>47</v>
      </c>
      <c r="E2" s="6" t="s">
        <v>15</v>
      </c>
      <c r="F2" s="6" t="s">
        <v>16</v>
      </c>
      <c r="G2" s="6" t="s">
        <v>17</v>
      </c>
      <c r="H2" s="7">
        <v>44116</v>
      </c>
      <c r="I2" s="7">
        <v>44857</v>
      </c>
      <c r="J2" s="8">
        <v>10000</v>
      </c>
      <c r="K2" s="9">
        <v>0</v>
      </c>
      <c r="L2" s="6" t="s">
        <v>18</v>
      </c>
    </row>
    <row r="3" spans="1:12" x14ac:dyDescent="0.3">
      <c r="A3" s="5" t="s">
        <v>19</v>
      </c>
      <c r="B3" s="6" t="s">
        <v>20</v>
      </c>
      <c r="C3" s="6" t="s">
        <v>21</v>
      </c>
      <c r="D3" s="6">
        <v>36</v>
      </c>
      <c r="E3" s="6" t="s">
        <v>22</v>
      </c>
      <c r="F3" s="6" t="s">
        <v>16</v>
      </c>
      <c r="G3" s="6" t="s">
        <v>23</v>
      </c>
      <c r="H3" s="7">
        <v>44588</v>
      </c>
      <c r="I3" s="7"/>
      <c r="J3" s="8">
        <v>10000</v>
      </c>
      <c r="K3" s="9">
        <v>0</v>
      </c>
      <c r="L3" s="6" t="s">
        <v>24</v>
      </c>
    </row>
    <row r="4" spans="1:12" x14ac:dyDescent="0.3">
      <c r="A4" s="5" t="s">
        <v>25</v>
      </c>
      <c r="B4" s="6" t="s">
        <v>26</v>
      </c>
      <c r="C4" s="6" t="s">
        <v>14</v>
      </c>
      <c r="D4" s="6">
        <v>41</v>
      </c>
      <c r="E4" s="6" t="s">
        <v>27</v>
      </c>
      <c r="F4" s="6" t="s">
        <v>28</v>
      </c>
      <c r="G4" s="6" t="s">
        <v>17</v>
      </c>
      <c r="H4" s="7">
        <v>45337</v>
      </c>
      <c r="I4" s="7"/>
      <c r="J4" s="8">
        <v>12000</v>
      </c>
      <c r="K4" s="9">
        <v>0</v>
      </c>
      <c r="L4" s="6" t="s">
        <v>24</v>
      </c>
    </row>
    <row r="5" spans="1:12" x14ac:dyDescent="0.3">
      <c r="A5" s="5" t="s">
        <v>29</v>
      </c>
      <c r="B5" s="6" t="s">
        <v>30</v>
      </c>
      <c r="C5" s="6" t="s">
        <v>21</v>
      </c>
      <c r="D5" s="6">
        <v>30</v>
      </c>
      <c r="E5" s="6" t="s">
        <v>31</v>
      </c>
      <c r="F5" s="6" t="s">
        <v>16</v>
      </c>
      <c r="G5" s="6" t="s">
        <v>23</v>
      </c>
      <c r="H5" s="7">
        <v>45332</v>
      </c>
      <c r="I5" s="7"/>
      <c r="J5" s="8">
        <v>14000</v>
      </c>
      <c r="K5" s="9">
        <v>0</v>
      </c>
      <c r="L5" s="6" t="s">
        <v>24</v>
      </c>
    </row>
    <row r="6" spans="1:12" x14ac:dyDescent="0.3">
      <c r="A6" s="5" t="s">
        <v>32</v>
      </c>
      <c r="B6" s="6" t="s">
        <v>33</v>
      </c>
      <c r="C6" s="6" t="s">
        <v>14</v>
      </c>
      <c r="D6" s="6">
        <v>30</v>
      </c>
      <c r="E6" s="6" t="s">
        <v>27</v>
      </c>
      <c r="F6" s="6" t="s">
        <v>28</v>
      </c>
      <c r="G6" s="6" t="s">
        <v>34</v>
      </c>
      <c r="H6" s="7">
        <v>44183</v>
      </c>
      <c r="I6" s="7">
        <v>45430</v>
      </c>
      <c r="J6" s="8">
        <v>16000</v>
      </c>
      <c r="K6" s="9">
        <v>0</v>
      </c>
      <c r="L6" s="6" t="s">
        <v>18</v>
      </c>
    </row>
    <row r="7" spans="1:12" x14ac:dyDescent="0.3">
      <c r="A7" s="5" t="s">
        <v>35</v>
      </c>
      <c r="B7" s="6" t="s">
        <v>36</v>
      </c>
      <c r="C7" s="6" t="s">
        <v>21</v>
      </c>
      <c r="D7" s="6">
        <v>38</v>
      </c>
      <c r="E7" s="6" t="s">
        <v>15</v>
      </c>
      <c r="F7" s="6" t="s">
        <v>16</v>
      </c>
      <c r="G7" s="6" t="s">
        <v>23</v>
      </c>
      <c r="H7" s="7">
        <v>43837</v>
      </c>
      <c r="I7" s="7">
        <v>45430</v>
      </c>
      <c r="J7" s="8">
        <v>18000</v>
      </c>
      <c r="K7" s="9">
        <v>0.15</v>
      </c>
      <c r="L7" s="6" t="s">
        <v>18</v>
      </c>
    </row>
    <row r="8" spans="1:12" x14ac:dyDescent="0.3">
      <c r="A8" s="5" t="s">
        <v>37</v>
      </c>
      <c r="B8" s="6" t="s">
        <v>38</v>
      </c>
      <c r="C8" s="6" t="s">
        <v>14</v>
      </c>
      <c r="D8" s="6">
        <v>28</v>
      </c>
      <c r="E8" s="6" t="s">
        <v>15</v>
      </c>
      <c r="F8" s="6" t="s">
        <v>16</v>
      </c>
      <c r="G8" s="6" t="s">
        <v>34</v>
      </c>
      <c r="H8" s="7">
        <v>45206</v>
      </c>
      <c r="I8" s="7"/>
      <c r="J8" s="8">
        <v>20000</v>
      </c>
      <c r="K8" s="9">
        <v>0</v>
      </c>
      <c r="L8" s="6" t="s">
        <v>24</v>
      </c>
    </row>
    <row r="9" spans="1:12" x14ac:dyDescent="0.3">
      <c r="A9" s="5" t="s">
        <v>39</v>
      </c>
      <c r="B9" s="6" t="s">
        <v>40</v>
      </c>
      <c r="C9" s="6" t="s">
        <v>41</v>
      </c>
      <c r="D9" s="6">
        <v>39</v>
      </c>
      <c r="E9" s="6" t="s">
        <v>42</v>
      </c>
      <c r="F9" s="6" t="s">
        <v>43</v>
      </c>
      <c r="G9" s="6" t="s">
        <v>34</v>
      </c>
      <c r="H9" s="7">
        <v>44487</v>
      </c>
      <c r="I9" s="7"/>
      <c r="J9" s="8">
        <v>22000</v>
      </c>
      <c r="K9" s="9">
        <v>0.11</v>
      </c>
      <c r="L9" s="6" t="s">
        <v>24</v>
      </c>
    </row>
    <row r="10" spans="1:12" x14ac:dyDescent="0.3">
      <c r="A10" s="5" t="s">
        <v>44</v>
      </c>
      <c r="B10" s="6" t="s">
        <v>45</v>
      </c>
      <c r="C10" s="6" t="s">
        <v>14</v>
      </c>
      <c r="D10" s="6">
        <v>31</v>
      </c>
      <c r="E10" s="6" t="s">
        <v>42</v>
      </c>
      <c r="F10" s="6" t="s">
        <v>46</v>
      </c>
      <c r="G10" s="6" t="s">
        <v>23</v>
      </c>
      <c r="H10" s="7">
        <v>44791</v>
      </c>
      <c r="I10" s="7"/>
      <c r="J10" s="8">
        <v>24000</v>
      </c>
      <c r="K10" s="9">
        <v>0.12</v>
      </c>
      <c r="L10" s="6" t="s">
        <v>24</v>
      </c>
    </row>
    <row r="11" spans="1:12" x14ac:dyDescent="0.3">
      <c r="A11" s="5" t="s">
        <v>47</v>
      </c>
      <c r="B11" s="6" t="s">
        <v>48</v>
      </c>
      <c r="C11" s="6" t="s">
        <v>14</v>
      </c>
      <c r="D11" s="6">
        <v>45</v>
      </c>
      <c r="E11" s="6" t="s">
        <v>42</v>
      </c>
      <c r="F11" s="6" t="s">
        <v>49</v>
      </c>
      <c r="G11" s="6" t="s">
        <v>17</v>
      </c>
      <c r="H11" s="7">
        <v>45440</v>
      </c>
      <c r="I11" s="7"/>
      <c r="J11" s="8">
        <v>26000</v>
      </c>
      <c r="K11" s="9">
        <v>0</v>
      </c>
      <c r="L11" s="6" t="s">
        <v>24</v>
      </c>
    </row>
    <row r="12" spans="1:12" x14ac:dyDescent="0.3">
      <c r="A12" s="5" t="s">
        <v>50</v>
      </c>
      <c r="B12" s="6" t="s">
        <v>51</v>
      </c>
      <c r="C12" s="6" t="s">
        <v>14</v>
      </c>
      <c r="D12" s="6">
        <v>50</v>
      </c>
      <c r="E12" s="6" t="s">
        <v>52</v>
      </c>
      <c r="F12" s="6" t="s">
        <v>16</v>
      </c>
      <c r="G12" s="6" t="s">
        <v>53</v>
      </c>
      <c r="H12" s="7">
        <v>44811</v>
      </c>
      <c r="I12" s="7"/>
      <c r="J12" s="8">
        <v>28000</v>
      </c>
      <c r="K12" s="9">
        <v>0.12</v>
      </c>
      <c r="L12" s="6" t="s">
        <v>24</v>
      </c>
    </row>
    <row r="13" spans="1:12" x14ac:dyDescent="0.3">
      <c r="A13" s="5" t="s">
        <v>54</v>
      </c>
      <c r="B13" s="6" t="s">
        <v>55</v>
      </c>
      <c r="C13" s="6" t="s">
        <v>21</v>
      </c>
      <c r="D13" s="6">
        <v>36</v>
      </c>
      <c r="E13" s="6" t="s">
        <v>42</v>
      </c>
      <c r="F13" s="6" t="s">
        <v>16</v>
      </c>
      <c r="G13" s="6" t="s">
        <v>53</v>
      </c>
      <c r="H13" s="7">
        <v>45294</v>
      </c>
      <c r="I13" s="7"/>
      <c r="J13" s="8">
        <v>30000</v>
      </c>
      <c r="K13" s="9">
        <v>0.15</v>
      </c>
      <c r="L13" s="6" t="s">
        <v>24</v>
      </c>
    </row>
    <row r="14" spans="1:12" x14ac:dyDescent="0.3">
      <c r="A14" s="5" t="s">
        <v>56</v>
      </c>
      <c r="B14" s="6" t="s">
        <v>57</v>
      </c>
      <c r="C14" s="6" t="s">
        <v>14</v>
      </c>
      <c r="D14" s="6">
        <v>45</v>
      </c>
      <c r="E14" s="6" t="s">
        <v>58</v>
      </c>
      <c r="F14" s="6" t="s">
        <v>59</v>
      </c>
      <c r="G14" s="6" t="s">
        <v>34</v>
      </c>
      <c r="H14" s="7">
        <v>45074</v>
      </c>
      <c r="I14" s="7"/>
      <c r="J14" s="8">
        <v>32000</v>
      </c>
      <c r="K14" s="9">
        <v>0</v>
      </c>
      <c r="L14" s="6" t="s">
        <v>24</v>
      </c>
    </row>
    <row r="15" spans="1:12" x14ac:dyDescent="0.3">
      <c r="A15" s="5" t="s">
        <v>60</v>
      </c>
      <c r="B15" s="6" t="s">
        <v>61</v>
      </c>
      <c r="C15" s="6" t="s">
        <v>41</v>
      </c>
      <c r="D15" s="6">
        <v>29</v>
      </c>
      <c r="E15" s="6" t="s">
        <v>52</v>
      </c>
      <c r="F15" s="6" t="s">
        <v>16</v>
      </c>
      <c r="G15" s="6" t="s">
        <v>23</v>
      </c>
      <c r="H15" s="7">
        <v>45245</v>
      </c>
      <c r="I15" s="7"/>
      <c r="J15" s="8">
        <v>34000</v>
      </c>
      <c r="K15" s="9">
        <v>0</v>
      </c>
      <c r="L15" s="6" t="s">
        <v>24</v>
      </c>
    </row>
    <row r="16" spans="1:12" x14ac:dyDescent="0.3">
      <c r="A16" s="5" t="s">
        <v>62</v>
      </c>
      <c r="B16" s="6" t="s">
        <v>63</v>
      </c>
      <c r="C16" s="6" t="s">
        <v>41</v>
      </c>
      <c r="D16" s="6">
        <v>41</v>
      </c>
      <c r="E16" s="6" t="s">
        <v>52</v>
      </c>
      <c r="F16" s="6" t="s">
        <v>16</v>
      </c>
      <c r="G16" s="6" t="s">
        <v>34</v>
      </c>
      <c r="H16" s="7">
        <v>43851</v>
      </c>
      <c r="I16" s="7">
        <v>44857</v>
      </c>
      <c r="J16" s="8">
        <v>36000</v>
      </c>
      <c r="K16" s="9">
        <v>0.15</v>
      </c>
      <c r="L16" s="6" t="s">
        <v>18</v>
      </c>
    </row>
    <row r="17" spans="1:12" x14ac:dyDescent="0.3">
      <c r="A17" s="5" t="s">
        <v>64</v>
      </c>
      <c r="B17" s="6" t="s">
        <v>65</v>
      </c>
      <c r="C17" s="6" t="s">
        <v>21</v>
      </c>
      <c r="D17" s="6">
        <v>47</v>
      </c>
      <c r="E17" s="6" t="s">
        <v>66</v>
      </c>
      <c r="F17" s="6" t="s">
        <v>16</v>
      </c>
      <c r="G17" s="6" t="s">
        <v>17</v>
      </c>
      <c r="H17" s="7">
        <v>45206</v>
      </c>
      <c r="I17" s="7">
        <v>45537</v>
      </c>
      <c r="J17" s="8">
        <v>38000</v>
      </c>
      <c r="K17" s="9">
        <v>0</v>
      </c>
      <c r="L17" s="6" t="s">
        <v>18</v>
      </c>
    </row>
    <row r="18" spans="1:12" x14ac:dyDescent="0.3">
      <c r="A18" s="5" t="s">
        <v>67</v>
      </c>
      <c r="B18" s="6" t="s">
        <v>68</v>
      </c>
      <c r="C18" s="6" t="s">
        <v>21</v>
      </c>
      <c r="D18" s="6">
        <v>38</v>
      </c>
      <c r="E18" s="6" t="s">
        <v>58</v>
      </c>
      <c r="F18" s="6" t="s">
        <v>59</v>
      </c>
      <c r="G18" s="6" t="s">
        <v>23</v>
      </c>
      <c r="H18" s="7">
        <v>45401</v>
      </c>
      <c r="I18" s="7"/>
      <c r="J18" s="8">
        <v>40000</v>
      </c>
      <c r="K18" s="9">
        <v>0</v>
      </c>
      <c r="L18" s="6" t="s">
        <v>24</v>
      </c>
    </row>
    <row r="19" spans="1:12" x14ac:dyDescent="0.3">
      <c r="A19" s="5" t="s">
        <v>69</v>
      </c>
      <c r="B19" s="6" t="s">
        <v>70</v>
      </c>
      <c r="C19" s="6" t="s">
        <v>14</v>
      </c>
      <c r="D19" s="6">
        <v>40</v>
      </c>
      <c r="E19" s="6" t="s">
        <v>66</v>
      </c>
      <c r="F19" s="6" t="s">
        <v>16</v>
      </c>
      <c r="G19" s="6" t="s">
        <v>34</v>
      </c>
      <c r="H19" s="7">
        <v>44083</v>
      </c>
      <c r="I19" s="7"/>
      <c r="J19" s="8">
        <v>42000</v>
      </c>
      <c r="K19" s="9">
        <v>0.15</v>
      </c>
      <c r="L19" s="6" t="s">
        <v>24</v>
      </c>
    </row>
    <row r="20" spans="1:12" x14ac:dyDescent="0.3">
      <c r="A20" s="5" t="s">
        <v>71</v>
      </c>
      <c r="B20" s="6" t="s">
        <v>72</v>
      </c>
      <c r="C20" s="6" t="s">
        <v>41</v>
      </c>
      <c r="D20" s="6">
        <v>45</v>
      </c>
      <c r="E20" s="6" t="s">
        <v>66</v>
      </c>
      <c r="F20" s="6" t="s">
        <v>16</v>
      </c>
      <c r="G20" s="6" t="s">
        <v>53</v>
      </c>
      <c r="H20" s="7">
        <v>45233</v>
      </c>
      <c r="I20" s="7"/>
      <c r="J20" s="8">
        <v>44000</v>
      </c>
      <c r="K20" s="9">
        <v>0</v>
      </c>
      <c r="L20" s="6" t="s">
        <v>24</v>
      </c>
    </row>
    <row r="21" spans="1:12" x14ac:dyDescent="0.3">
      <c r="A21" s="5" t="s">
        <v>73</v>
      </c>
      <c r="B21" s="6" t="s">
        <v>74</v>
      </c>
      <c r="C21" s="6" t="s">
        <v>14</v>
      </c>
      <c r="D21" s="6">
        <v>26</v>
      </c>
      <c r="E21" s="6" t="s">
        <v>58</v>
      </c>
      <c r="F21" s="6" t="s">
        <v>59</v>
      </c>
      <c r="G21" s="6" t="s">
        <v>53</v>
      </c>
      <c r="H21" s="7">
        <v>45412</v>
      </c>
      <c r="I21" s="7"/>
      <c r="J21" s="8">
        <v>46000</v>
      </c>
      <c r="K21" s="9">
        <v>0</v>
      </c>
      <c r="L21" s="6" t="s">
        <v>24</v>
      </c>
    </row>
    <row r="22" spans="1:12" x14ac:dyDescent="0.3">
      <c r="A22" s="5" t="s">
        <v>75</v>
      </c>
      <c r="B22" s="6" t="s">
        <v>76</v>
      </c>
      <c r="C22" s="6" t="s">
        <v>21</v>
      </c>
      <c r="D22" s="6">
        <v>35</v>
      </c>
      <c r="E22" s="6" t="s">
        <v>15</v>
      </c>
      <c r="F22" s="6" t="s">
        <v>16</v>
      </c>
      <c r="G22" s="6" t="s">
        <v>53</v>
      </c>
      <c r="H22" s="7">
        <v>43887</v>
      </c>
      <c r="I22" s="7">
        <v>44446</v>
      </c>
      <c r="J22" s="8">
        <v>48000</v>
      </c>
      <c r="K22" s="9">
        <v>0</v>
      </c>
      <c r="L22" s="6" t="s">
        <v>18</v>
      </c>
    </row>
    <row r="23" spans="1:12" x14ac:dyDescent="0.3">
      <c r="A23" s="5" t="s">
        <v>77</v>
      </c>
      <c r="B23" s="6" t="s">
        <v>78</v>
      </c>
      <c r="C23" s="6" t="s">
        <v>14</v>
      </c>
      <c r="D23" s="6">
        <v>29</v>
      </c>
      <c r="E23" s="6" t="s">
        <v>22</v>
      </c>
      <c r="F23" s="6" t="s">
        <v>16</v>
      </c>
      <c r="G23" s="6" t="s">
        <v>53</v>
      </c>
      <c r="H23" s="7">
        <v>44815</v>
      </c>
      <c r="I23" s="7"/>
      <c r="J23" s="8">
        <v>50000</v>
      </c>
      <c r="K23" s="9">
        <v>0</v>
      </c>
      <c r="L23" s="6" t="s">
        <v>24</v>
      </c>
    </row>
    <row r="24" spans="1:12" x14ac:dyDescent="0.3">
      <c r="A24" s="5" t="s">
        <v>79</v>
      </c>
      <c r="B24" s="6" t="s">
        <v>80</v>
      </c>
      <c r="C24" s="6" t="s">
        <v>14</v>
      </c>
      <c r="D24" s="6">
        <v>35</v>
      </c>
      <c r="E24" s="6" t="s">
        <v>81</v>
      </c>
      <c r="F24" s="6" t="s">
        <v>43</v>
      </c>
      <c r="G24" s="6" t="s">
        <v>53</v>
      </c>
      <c r="H24" s="7">
        <v>45430</v>
      </c>
      <c r="I24" s="7"/>
      <c r="J24" s="8">
        <v>52000</v>
      </c>
      <c r="K24" s="9">
        <v>0</v>
      </c>
      <c r="L24" s="6" t="s">
        <v>24</v>
      </c>
    </row>
    <row r="25" spans="1:12" x14ac:dyDescent="0.3">
      <c r="A25" s="5" t="s">
        <v>82</v>
      </c>
      <c r="B25" s="6" t="s">
        <v>83</v>
      </c>
      <c r="C25" s="6" t="s">
        <v>21</v>
      </c>
      <c r="D25" s="6">
        <v>27</v>
      </c>
      <c r="E25" s="6" t="s">
        <v>52</v>
      </c>
      <c r="F25" s="6" t="s">
        <v>16</v>
      </c>
      <c r="G25" s="6" t="s">
        <v>17</v>
      </c>
      <c r="H25" s="7">
        <v>44509</v>
      </c>
      <c r="I25" s="7"/>
      <c r="J25" s="8">
        <v>54000</v>
      </c>
      <c r="K25" s="9">
        <v>0.12</v>
      </c>
      <c r="L25" s="6" t="s">
        <v>24</v>
      </c>
    </row>
    <row r="26" spans="1:12" x14ac:dyDescent="0.3">
      <c r="A26" s="5" t="s">
        <v>84</v>
      </c>
      <c r="B26" s="6" t="s">
        <v>85</v>
      </c>
      <c r="C26" s="6" t="s">
        <v>21</v>
      </c>
      <c r="D26" s="6">
        <v>26</v>
      </c>
      <c r="E26" s="6" t="s">
        <v>66</v>
      </c>
      <c r="F26" s="6" t="s">
        <v>16</v>
      </c>
      <c r="G26" s="6" t="s">
        <v>23</v>
      </c>
      <c r="H26" s="7">
        <v>43963</v>
      </c>
      <c r="I26" s="7">
        <v>44857</v>
      </c>
      <c r="J26" s="8">
        <v>56000</v>
      </c>
      <c r="K26" s="9">
        <v>0.15</v>
      </c>
      <c r="L26" s="6" t="s">
        <v>18</v>
      </c>
    </row>
    <row r="27" spans="1:12" x14ac:dyDescent="0.3">
      <c r="A27" s="5" t="s">
        <v>86</v>
      </c>
      <c r="B27" s="6" t="s">
        <v>87</v>
      </c>
      <c r="C27" s="6" t="s">
        <v>21</v>
      </c>
      <c r="D27" s="6">
        <v>27</v>
      </c>
      <c r="E27" s="6" t="s">
        <v>31</v>
      </c>
      <c r="F27" s="6" t="s">
        <v>16</v>
      </c>
      <c r="G27" s="6" t="s">
        <v>53</v>
      </c>
      <c r="H27" s="7">
        <v>44815</v>
      </c>
      <c r="I27" s="7"/>
      <c r="J27" s="8">
        <v>58000</v>
      </c>
      <c r="K27" s="9">
        <v>0</v>
      </c>
      <c r="L27" s="6" t="s">
        <v>24</v>
      </c>
    </row>
    <row r="28" spans="1:12" x14ac:dyDescent="0.3">
      <c r="A28" s="5" t="s">
        <v>88</v>
      </c>
      <c r="B28" s="6" t="s">
        <v>89</v>
      </c>
      <c r="C28" s="6" t="s">
        <v>21</v>
      </c>
      <c r="D28" s="6">
        <v>30</v>
      </c>
      <c r="E28" s="6" t="s">
        <v>81</v>
      </c>
      <c r="F28" s="6" t="s">
        <v>49</v>
      </c>
      <c r="G28" s="6" t="s">
        <v>34</v>
      </c>
      <c r="H28" s="7">
        <v>44857</v>
      </c>
      <c r="I28" s="7"/>
      <c r="J28" s="8">
        <v>60000</v>
      </c>
      <c r="K28" s="9">
        <v>0</v>
      </c>
      <c r="L28" s="6" t="s">
        <v>24</v>
      </c>
    </row>
    <row r="29" spans="1:12" x14ac:dyDescent="0.3">
      <c r="A29" s="5" t="s">
        <v>90</v>
      </c>
      <c r="B29" s="6" t="s">
        <v>91</v>
      </c>
      <c r="C29" s="6" t="s">
        <v>14</v>
      </c>
      <c r="D29" s="6">
        <v>36</v>
      </c>
      <c r="E29" s="6" t="s">
        <v>92</v>
      </c>
      <c r="F29" s="6" t="s">
        <v>59</v>
      </c>
      <c r="G29" s="6" t="s">
        <v>53</v>
      </c>
      <c r="H29" s="7">
        <v>44066</v>
      </c>
      <c r="I29" s="7">
        <v>45430</v>
      </c>
      <c r="J29" s="8">
        <v>62000</v>
      </c>
      <c r="K29" s="9">
        <v>0</v>
      </c>
      <c r="L29" s="6" t="s">
        <v>18</v>
      </c>
    </row>
    <row r="30" spans="1:12" x14ac:dyDescent="0.3">
      <c r="A30" s="5" t="s">
        <v>93</v>
      </c>
      <c r="B30" s="6" t="s">
        <v>94</v>
      </c>
      <c r="C30" s="6" t="s">
        <v>21</v>
      </c>
      <c r="D30" s="6">
        <v>45</v>
      </c>
      <c r="E30" s="6" t="s">
        <v>81</v>
      </c>
      <c r="F30" s="6" t="s">
        <v>46</v>
      </c>
      <c r="G30" s="6" t="s">
        <v>23</v>
      </c>
      <c r="H30" s="7">
        <v>45237</v>
      </c>
      <c r="I30" s="7"/>
      <c r="J30" s="8">
        <v>64000</v>
      </c>
      <c r="K30" s="9">
        <v>0</v>
      </c>
      <c r="L30" s="6" t="s">
        <v>24</v>
      </c>
    </row>
    <row r="31" spans="1:12" x14ac:dyDescent="0.3">
      <c r="A31" s="5" t="s">
        <v>95</v>
      </c>
      <c r="B31" s="6" t="s">
        <v>96</v>
      </c>
      <c r="C31" s="6" t="s">
        <v>14</v>
      </c>
      <c r="D31" s="6">
        <v>37</v>
      </c>
      <c r="E31" s="6" t="s">
        <v>22</v>
      </c>
      <c r="F31" s="6" t="s">
        <v>16</v>
      </c>
      <c r="G31" s="6" t="s">
        <v>34</v>
      </c>
      <c r="H31" s="7">
        <v>45206</v>
      </c>
      <c r="I31" s="7"/>
      <c r="J31" s="8">
        <v>66000</v>
      </c>
      <c r="K31" s="9">
        <v>0</v>
      </c>
      <c r="L31" s="6" t="s">
        <v>24</v>
      </c>
    </row>
    <row r="32" spans="1:12" x14ac:dyDescent="0.3">
      <c r="A32" s="5" t="s">
        <v>97</v>
      </c>
      <c r="B32" s="6" t="s">
        <v>98</v>
      </c>
      <c r="C32" s="6" t="s">
        <v>14</v>
      </c>
      <c r="D32" s="6">
        <v>32</v>
      </c>
      <c r="E32" s="6" t="s">
        <v>92</v>
      </c>
      <c r="F32" s="6" t="s">
        <v>59</v>
      </c>
      <c r="G32" s="6" t="s">
        <v>34</v>
      </c>
      <c r="H32" s="7">
        <v>44677</v>
      </c>
      <c r="I32" s="7"/>
      <c r="J32" s="8">
        <v>68000</v>
      </c>
      <c r="K32" s="9">
        <v>0.12</v>
      </c>
      <c r="L32" s="6" t="s">
        <v>24</v>
      </c>
    </row>
    <row r="33" spans="1:12" x14ac:dyDescent="0.3">
      <c r="A33" s="5" t="s">
        <v>99</v>
      </c>
      <c r="B33" s="6" t="s">
        <v>100</v>
      </c>
      <c r="C33" s="6" t="s">
        <v>14</v>
      </c>
      <c r="D33" s="6">
        <v>45</v>
      </c>
      <c r="E33" s="6" t="s">
        <v>31</v>
      </c>
      <c r="F33" s="6" t="s">
        <v>16</v>
      </c>
      <c r="G33" s="6" t="s">
        <v>17</v>
      </c>
      <c r="H33" s="7">
        <v>43889</v>
      </c>
      <c r="I33" s="7"/>
      <c r="J33" s="8">
        <v>70000</v>
      </c>
      <c r="K33" s="9">
        <v>0.15</v>
      </c>
      <c r="L33" s="6" t="s">
        <v>24</v>
      </c>
    </row>
    <row r="34" spans="1:12" x14ac:dyDescent="0.3">
      <c r="A34" s="5" t="s">
        <v>101</v>
      </c>
      <c r="B34" s="6" t="s">
        <v>102</v>
      </c>
      <c r="C34" s="6" t="s">
        <v>14</v>
      </c>
      <c r="D34" s="6">
        <v>51</v>
      </c>
      <c r="E34" s="6" t="s">
        <v>15</v>
      </c>
      <c r="F34" s="6" t="s">
        <v>16</v>
      </c>
      <c r="G34" s="6" t="s">
        <v>17</v>
      </c>
      <c r="H34" s="7">
        <v>44116</v>
      </c>
      <c r="I34" s="7"/>
      <c r="J34" s="8">
        <v>72000</v>
      </c>
      <c r="K34" s="9">
        <v>0.15</v>
      </c>
      <c r="L34" s="6" t="s">
        <v>24</v>
      </c>
    </row>
    <row r="35" spans="1:12" x14ac:dyDescent="0.3">
      <c r="A35" s="5" t="s">
        <v>103</v>
      </c>
      <c r="B35" s="6" t="s">
        <v>104</v>
      </c>
      <c r="C35" s="6" t="s">
        <v>14</v>
      </c>
      <c r="D35" s="6">
        <v>56</v>
      </c>
      <c r="E35" s="6" t="s">
        <v>22</v>
      </c>
      <c r="F35" s="6" t="s">
        <v>16</v>
      </c>
      <c r="G35" s="6" t="s">
        <v>23</v>
      </c>
      <c r="H35" s="7">
        <v>44588</v>
      </c>
      <c r="I35" s="7"/>
      <c r="J35" s="8">
        <v>74000</v>
      </c>
      <c r="K35" s="9">
        <v>0.1</v>
      </c>
      <c r="L35" s="6" t="s">
        <v>24</v>
      </c>
    </row>
    <row r="36" spans="1:12" x14ac:dyDescent="0.3">
      <c r="A36" s="5" t="s">
        <v>105</v>
      </c>
      <c r="B36" s="6" t="s">
        <v>106</v>
      </c>
      <c r="C36" s="6" t="s">
        <v>21</v>
      </c>
      <c r="D36" s="6">
        <v>53</v>
      </c>
      <c r="E36" s="6" t="s">
        <v>27</v>
      </c>
      <c r="F36" s="6" t="s">
        <v>28</v>
      </c>
      <c r="G36" s="6" t="s">
        <v>17</v>
      </c>
      <c r="H36" s="7">
        <v>43876</v>
      </c>
      <c r="I36" s="7">
        <v>45145</v>
      </c>
      <c r="J36" s="8">
        <v>76000</v>
      </c>
      <c r="K36" s="9">
        <v>0</v>
      </c>
      <c r="L36" s="6" t="s">
        <v>18</v>
      </c>
    </row>
    <row r="37" spans="1:12" x14ac:dyDescent="0.3">
      <c r="A37" s="5" t="s">
        <v>107</v>
      </c>
      <c r="B37" s="6" t="s">
        <v>108</v>
      </c>
      <c r="C37" s="6" t="s">
        <v>14</v>
      </c>
      <c r="D37" s="6">
        <v>47</v>
      </c>
      <c r="E37" s="6" t="s">
        <v>31</v>
      </c>
      <c r="F37" s="6" t="s">
        <v>16</v>
      </c>
      <c r="G37" s="6" t="s">
        <v>23</v>
      </c>
      <c r="H37" s="7">
        <v>43871</v>
      </c>
      <c r="I37" s="7">
        <v>44251</v>
      </c>
      <c r="J37" s="8">
        <v>78000</v>
      </c>
      <c r="K37" s="9">
        <v>0.13</v>
      </c>
      <c r="L37" s="6" t="s">
        <v>18</v>
      </c>
    </row>
    <row r="38" spans="1:12" x14ac:dyDescent="0.3">
      <c r="A38" s="5" t="s">
        <v>109</v>
      </c>
      <c r="B38" s="6" t="s">
        <v>110</v>
      </c>
      <c r="C38" s="6" t="s">
        <v>14</v>
      </c>
      <c r="D38" s="6">
        <v>36</v>
      </c>
      <c r="E38" s="6" t="s">
        <v>27</v>
      </c>
      <c r="F38" s="6" t="s">
        <v>28</v>
      </c>
      <c r="G38" s="6" t="s">
        <v>34</v>
      </c>
      <c r="H38" s="7">
        <v>44183</v>
      </c>
      <c r="I38" s="7"/>
      <c r="J38" s="8">
        <v>80000</v>
      </c>
      <c r="K38" s="9">
        <v>0.37</v>
      </c>
      <c r="L38" s="6" t="s">
        <v>24</v>
      </c>
    </row>
    <row r="39" spans="1:12" x14ac:dyDescent="0.3">
      <c r="A39" s="5" t="s">
        <v>111</v>
      </c>
      <c r="B39" s="6" t="s">
        <v>112</v>
      </c>
      <c r="C39" s="6" t="s">
        <v>14</v>
      </c>
      <c r="D39" s="6">
        <v>41</v>
      </c>
      <c r="E39" s="6" t="s">
        <v>15</v>
      </c>
      <c r="F39" s="6" t="s">
        <v>16</v>
      </c>
      <c r="G39" s="6" t="s">
        <v>23</v>
      </c>
      <c r="H39" s="7">
        <v>43837</v>
      </c>
      <c r="I39" s="7"/>
      <c r="J39" s="8">
        <v>82000</v>
      </c>
      <c r="K39" s="9">
        <v>0</v>
      </c>
      <c r="L39" s="6" t="s">
        <v>24</v>
      </c>
    </row>
    <row r="40" spans="1:12" x14ac:dyDescent="0.3">
      <c r="A40" s="5" t="s">
        <v>113</v>
      </c>
      <c r="B40" s="6" t="s">
        <v>114</v>
      </c>
      <c r="C40" s="6" t="s">
        <v>21</v>
      </c>
      <c r="D40" s="6">
        <v>30</v>
      </c>
      <c r="E40" s="6" t="s">
        <v>15</v>
      </c>
      <c r="F40" s="6" t="s">
        <v>16</v>
      </c>
      <c r="G40" s="6" t="s">
        <v>34</v>
      </c>
      <c r="H40" s="7">
        <v>45206</v>
      </c>
      <c r="I40" s="7"/>
      <c r="J40" s="8">
        <v>84000</v>
      </c>
      <c r="K40" s="9">
        <v>0</v>
      </c>
      <c r="L40" s="6" t="s">
        <v>24</v>
      </c>
    </row>
    <row r="41" spans="1:12" x14ac:dyDescent="0.3">
      <c r="A41" s="5" t="s">
        <v>115</v>
      </c>
      <c r="B41" s="6" t="s">
        <v>116</v>
      </c>
      <c r="C41" s="6" t="s">
        <v>21</v>
      </c>
      <c r="D41" s="6">
        <v>30</v>
      </c>
      <c r="E41" s="6" t="s">
        <v>42</v>
      </c>
      <c r="F41" s="6" t="s">
        <v>43</v>
      </c>
      <c r="G41" s="6" t="s">
        <v>34</v>
      </c>
      <c r="H41" s="7">
        <v>44852</v>
      </c>
      <c r="I41" s="7">
        <v>45344</v>
      </c>
      <c r="J41" s="8">
        <v>86000</v>
      </c>
      <c r="K41" s="9">
        <v>0</v>
      </c>
      <c r="L41" s="6" t="s">
        <v>18</v>
      </c>
    </row>
    <row r="42" spans="1:12" x14ac:dyDescent="0.3">
      <c r="A42" s="5" t="s">
        <v>117</v>
      </c>
      <c r="B42" s="6" t="s">
        <v>118</v>
      </c>
      <c r="C42" s="6" t="s">
        <v>41</v>
      </c>
      <c r="D42" s="6">
        <v>38</v>
      </c>
      <c r="E42" s="6" t="s">
        <v>42</v>
      </c>
      <c r="F42" s="6" t="s">
        <v>46</v>
      </c>
      <c r="G42" s="6" t="s">
        <v>23</v>
      </c>
      <c r="H42" s="7">
        <v>44791</v>
      </c>
      <c r="I42" s="7"/>
      <c r="J42" s="8">
        <v>88000</v>
      </c>
      <c r="K42" s="9">
        <v>7.0000000000000007E-2</v>
      </c>
      <c r="L42" s="6" t="s">
        <v>24</v>
      </c>
    </row>
    <row r="43" spans="1:12" x14ac:dyDescent="0.3">
      <c r="A43" s="5" t="s">
        <v>119</v>
      </c>
      <c r="B43" s="6" t="s">
        <v>120</v>
      </c>
      <c r="C43" s="6" t="s">
        <v>14</v>
      </c>
      <c r="D43" s="6">
        <v>28</v>
      </c>
      <c r="E43" s="6" t="s">
        <v>42</v>
      </c>
      <c r="F43" s="6" t="s">
        <v>49</v>
      </c>
      <c r="G43" s="6" t="s">
        <v>17</v>
      </c>
      <c r="H43" s="7">
        <v>44709</v>
      </c>
      <c r="I43" s="7">
        <v>45430</v>
      </c>
      <c r="J43" s="8">
        <v>90000</v>
      </c>
      <c r="K43" s="9">
        <v>0.35</v>
      </c>
      <c r="L43" s="6" t="s">
        <v>18</v>
      </c>
    </row>
    <row r="44" spans="1:12" x14ac:dyDescent="0.3">
      <c r="A44" s="5" t="s">
        <v>121</v>
      </c>
      <c r="B44" s="6" t="s">
        <v>122</v>
      </c>
      <c r="C44" s="6" t="s">
        <v>41</v>
      </c>
      <c r="D44" s="6">
        <v>46</v>
      </c>
      <c r="E44" s="6" t="s">
        <v>52</v>
      </c>
      <c r="F44" s="6" t="s">
        <v>16</v>
      </c>
      <c r="G44" s="6" t="s">
        <v>53</v>
      </c>
      <c r="H44" s="7">
        <v>44811</v>
      </c>
      <c r="I44" s="7"/>
      <c r="J44" s="8">
        <v>92000</v>
      </c>
      <c r="K44" s="9">
        <v>0</v>
      </c>
      <c r="L44" s="6" t="s">
        <v>24</v>
      </c>
    </row>
    <row r="45" spans="1:12" x14ac:dyDescent="0.3">
      <c r="A45" s="5" t="s">
        <v>123</v>
      </c>
      <c r="B45" s="6" t="s">
        <v>124</v>
      </c>
      <c r="C45" s="6" t="s">
        <v>14</v>
      </c>
      <c r="D45" s="6">
        <v>31</v>
      </c>
      <c r="E45" s="6" t="s">
        <v>42</v>
      </c>
      <c r="F45" s="6" t="s">
        <v>46</v>
      </c>
      <c r="G45" s="6" t="s">
        <v>53</v>
      </c>
      <c r="H45" s="7">
        <v>44199</v>
      </c>
      <c r="I45" s="7">
        <v>44465</v>
      </c>
      <c r="J45" s="8">
        <v>94000</v>
      </c>
      <c r="K45" s="9">
        <v>0</v>
      </c>
      <c r="L45" s="6" t="s">
        <v>18</v>
      </c>
    </row>
    <row r="46" spans="1:12" x14ac:dyDescent="0.3">
      <c r="A46" s="5" t="s">
        <v>125</v>
      </c>
      <c r="B46" s="6" t="s">
        <v>126</v>
      </c>
      <c r="C46" s="6" t="s">
        <v>21</v>
      </c>
      <c r="D46" s="6">
        <v>45</v>
      </c>
      <c r="E46" s="6" t="s">
        <v>58</v>
      </c>
      <c r="F46" s="6" t="s">
        <v>59</v>
      </c>
      <c r="G46" s="6" t="s">
        <v>34</v>
      </c>
      <c r="H46" s="7">
        <v>45074</v>
      </c>
      <c r="I46" s="7"/>
      <c r="J46" s="8">
        <v>96000</v>
      </c>
      <c r="K46" s="9">
        <v>0.2</v>
      </c>
      <c r="L46" s="6" t="s">
        <v>24</v>
      </c>
    </row>
    <row r="47" spans="1:12" x14ac:dyDescent="0.3">
      <c r="A47" s="5" t="s">
        <v>127</v>
      </c>
      <c r="B47" s="6" t="s">
        <v>128</v>
      </c>
      <c r="C47" s="6" t="s">
        <v>21</v>
      </c>
      <c r="D47" s="6">
        <v>50</v>
      </c>
      <c r="E47" s="6" t="s">
        <v>52</v>
      </c>
      <c r="F47" s="6" t="s">
        <v>16</v>
      </c>
      <c r="G47" s="6" t="s">
        <v>23</v>
      </c>
      <c r="H47" s="7">
        <v>45245</v>
      </c>
      <c r="I47" s="7"/>
      <c r="J47" s="8">
        <v>98000</v>
      </c>
      <c r="K47" s="9">
        <v>0.09</v>
      </c>
      <c r="L47" s="6" t="s">
        <v>24</v>
      </c>
    </row>
    <row r="48" spans="1:12" x14ac:dyDescent="0.3">
      <c r="A48" s="5" t="s">
        <v>129</v>
      </c>
      <c r="B48" s="6" t="s">
        <v>130</v>
      </c>
      <c r="C48" s="6" t="s">
        <v>21</v>
      </c>
      <c r="D48" s="6">
        <v>46</v>
      </c>
      <c r="E48" s="6" t="s">
        <v>52</v>
      </c>
      <c r="F48" s="6" t="s">
        <v>16</v>
      </c>
      <c r="G48" s="6" t="s">
        <v>34</v>
      </c>
      <c r="H48" s="7">
        <v>43851</v>
      </c>
      <c r="I48" s="7"/>
      <c r="J48" s="8">
        <v>100000</v>
      </c>
      <c r="K48" s="9">
        <v>0</v>
      </c>
      <c r="L48" s="6" t="s">
        <v>24</v>
      </c>
    </row>
    <row r="49" spans="1:12" x14ac:dyDescent="0.3">
      <c r="A49" s="5" t="s">
        <v>131</v>
      </c>
      <c r="B49" s="6" t="s">
        <v>132</v>
      </c>
      <c r="C49" s="6" t="s">
        <v>21</v>
      </c>
      <c r="D49" s="6">
        <v>45</v>
      </c>
      <c r="E49" s="6" t="s">
        <v>66</v>
      </c>
      <c r="F49" s="6" t="s">
        <v>16</v>
      </c>
      <c r="G49" s="6" t="s">
        <v>17</v>
      </c>
      <c r="H49" s="7">
        <v>45206</v>
      </c>
      <c r="I49" s="7"/>
      <c r="J49" s="8">
        <v>102000</v>
      </c>
      <c r="K49" s="9">
        <v>0.4</v>
      </c>
      <c r="L49" s="6" t="s">
        <v>24</v>
      </c>
    </row>
    <row r="50" spans="1:12" x14ac:dyDescent="0.3">
      <c r="A50" s="5" t="s">
        <v>133</v>
      </c>
      <c r="B50" s="6" t="s">
        <v>134</v>
      </c>
      <c r="C50" s="6" t="s">
        <v>21</v>
      </c>
      <c r="D50" s="6">
        <v>29</v>
      </c>
      <c r="E50" s="6" t="s">
        <v>58</v>
      </c>
      <c r="F50" s="6" t="s">
        <v>59</v>
      </c>
      <c r="G50" s="6" t="s">
        <v>23</v>
      </c>
      <c r="H50" s="7">
        <v>43940</v>
      </c>
      <c r="I50" s="7">
        <v>44647</v>
      </c>
      <c r="J50" s="8">
        <v>104000</v>
      </c>
      <c r="K50" s="9">
        <v>0</v>
      </c>
      <c r="L50" s="6" t="s">
        <v>18</v>
      </c>
    </row>
    <row r="51" spans="1:12" x14ac:dyDescent="0.3">
      <c r="A51" s="5" t="s">
        <v>135</v>
      </c>
      <c r="B51" s="6" t="s">
        <v>136</v>
      </c>
      <c r="C51" s="6" t="s">
        <v>21</v>
      </c>
      <c r="D51" s="6">
        <v>41</v>
      </c>
      <c r="E51" s="6" t="s">
        <v>66</v>
      </c>
      <c r="F51" s="6" t="s">
        <v>16</v>
      </c>
      <c r="G51" s="6" t="s">
        <v>34</v>
      </c>
      <c r="H51" s="7">
        <v>44083</v>
      </c>
      <c r="I51" s="7">
        <v>45514</v>
      </c>
      <c r="J51" s="8">
        <v>106000</v>
      </c>
      <c r="K51" s="9">
        <v>0</v>
      </c>
      <c r="L51" s="6" t="s">
        <v>18</v>
      </c>
    </row>
    <row r="52" spans="1:12" x14ac:dyDescent="0.3">
      <c r="A52" s="5" t="s">
        <v>137</v>
      </c>
      <c r="B52" s="6" t="s">
        <v>138</v>
      </c>
      <c r="C52" s="6" t="s">
        <v>14</v>
      </c>
      <c r="D52" s="6">
        <v>47</v>
      </c>
      <c r="E52" s="6" t="s">
        <v>66</v>
      </c>
      <c r="F52" s="6" t="s">
        <v>16</v>
      </c>
      <c r="G52" s="6" t="s">
        <v>53</v>
      </c>
      <c r="H52" s="7">
        <v>45233</v>
      </c>
      <c r="I52" s="7">
        <v>45430</v>
      </c>
      <c r="J52" s="8">
        <v>108000</v>
      </c>
      <c r="K52" s="9">
        <v>0.08</v>
      </c>
      <c r="L52" s="6" t="s">
        <v>18</v>
      </c>
    </row>
    <row r="53" spans="1:12" x14ac:dyDescent="0.3">
      <c r="A53" s="5" t="s">
        <v>139</v>
      </c>
      <c r="B53" s="6" t="s">
        <v>140</v>
      </c>
      <c r="C53" s="6" t="s">
        <v>41</v>
      </c>
      <c r="D53" s="6">
        <v>46</v>
      </c>
      <c r="E53" s="6" t="s">
        <v>58</v>
      </c>
      <c r="F53" s="6" t="s">
        <v>59</v>
      </c>
      <c r="G53" s="6" t="s">
        <v>53</v>
      </c>
      <c r="H53" s="7">
        <v>45412</v>
      </c>
      <c r="I53" s="7"/>
      <c r="J53" s="8">
        <v>110000</v>
      </c>
      <c r="K53" s="9">
        <v>0</v>
      </c>
      <c r="L53" s="6" t="s">
        <v>24</v>
      </c>
    </row>
    <row r="54" spans="1:12" x14ac:dyDescent="0.3">
      <c r="A54" s="5" t="s">
        <v>141</v>
      </c>
      <c r="B54" s="6" t="s">
        <v>142</v>
      </c>
      <c r="C54" s="6" t="s">
        <v>14</v>
      </c>
      <c r="D54" s="6">
        <v>40</v>
      </c>
      <c r="E54" s="6" t="s">
        <v>15</v>
      </c>
      <c r="F54" s="6" t="s">
        <v>16</v>
      </c>
      <c r="G54" s="6" t="s">
        <v>53</v>
      </c>
      <c r="H54" s="7">
        <v>43887</v>
      </c>
      <c r="I54" s="7"/>
      <c r="J54" s="8">
        <v>112000</v>
      </c>
      <c r="K54" s="9">
        <v>0.15</v>
      </c>
      <c r="L54" s="6" t="s">
        <v>24</v>
      </c>
    </row>
    <row r="55" spans="1:12" x14ac:dyDescent="0.3">
      <c r="A55" s="5" t="s">
        <v>143</v>
      </c>
      <c r="B55" s="6" t="s">
        <v>144</v>
      </c>
      <c r="C55" s="6" t="s">
        <v>21</v>
      </c>
      <c r="D55" s="6">
        <v>45</v>
      </c>
      <c r="E55" s="6" t="s">
        <v>22</v>
      </c>
      <c r="F55" s="6" t="s">
        <v>16</v>
      </c>
      <c r="G55" s="6" t="s">
        <v>53</v>
      </c>
      <c r="H55" s="7">
        <v>44815</v>
      </c>
      <c r="I55" s="7"/>
      <c r="J55" s="8">
        <v>114000</v>
      </c>
      <c r="K55" s="9">
        <v>0</v>
      </c>
      <c r="L55" s="6" t="s">
        <v>24</v>
      </c>
    </row>
    <row r="56" spans="1:12" x14ac:dyDescent="0.3">
      <c r="A56" s="5" t="s">
        <v>145</v>
      </c>
      <c r="B56" s="6" t="s">
        <v>146</v>
      </c>
      <c r="C56" s="6" t="s">
        <v>41</v>
      </c>
      <c r="D56" s="6">
        <v>26</v>
      </c>
      <c r="E56" s="6" t="s">
        <v>81</v>
      </c>
      <c r="F56" s="6" t="s">
        <v>43</v>
      </c>
      <c r="G56" s="6" t="s">
        <v>53</v>
      </c>
      <c r="H56" s="7">
        <v>45430</v>
      </c>
      <c r="I56" s="7"/>
      <c r="J56" s="8">
        <v>116000</v>
      </c>
      <c r="K56" s="9">
        <v>0.11</v>
      </c>
      <c r="L56" s="6" t="s">
        <v>24</v>
      </c>
    </row>
    <row r="57" spans="1:12" x14ac:dyDescent="0.3">
      <c r="A57" s="5" t="s">
        <v>147</v>
      </c>
      <c r="B57" s="6" t="s">
        <v>148</v>
      </c>
      <c r="C57" s="6" t="s">
        <v>14</v>
      </c>
      <c r="D57" s="6">
        <v>35</v>
      </c>
      <c r="E57" s="6" t="s">
        <v>52</v>
      </c>
      <c r="F57" s="6" t="s">
        <v>16</v>
      </c>
      <c r="G57" s="6" t="s">
        <v>17</v>
      </c>
      <c r="H57" s="7">
        <v>44509</v>
      </c>
      <c r="I57" s="7"/>
      <c r="J57" s="8">
        <v>118000</v>
      </c>
      <c r="K57" s="9">
        <v>0</v>
      </c>
      <c r="L57" s="6" t="s">
        <v>24</v>
      </c>
    </row>
    <row r="58" spans="1:12" x14ac:dyDescent="0.3">
      <c r="A58" s="5" t="s">
        <v>149</v>
      </c>
      <c r="B58" s="6" t="s">
        <v>150</v>
      </c>
      <c r="C58" s="6" t="s">
        <v>21</v>
      </c>
      <c r="D58" s="6">
        <v>29</v>
      </c>
      <c r="E58" s="6" t="s">
        <v>66</v>
      </c>
      <c r="F58" s="6" t="s">
        <v>16</v>
      </c>
      <c r="G58" s="6" t="s">
        <v>23</v>
      </c>
      <c r="H58" s="7">
        <v>43963</v>
      </c>
      <c r="I58" s="7">
        <v>44907</v>
      </c>
      <c r="J58" s="8">
        <v>120000</v>
      </c>
      <c r="K58" s="9">
        <v>0.28000000000000003</v>
      </c>
      <c r="L58" s="6" t="s">
        <v>18</v>
      </c>
    </row>
    <row r="59" spans="1:12" x14ac:dyDescent="0.3">
      <c r="A59" s="5" t="s">
        <v>151</v>
      </c>
      <c r="B59" s="6" t="s">
        <v>152</v>
      </c>
      <c r="C59" s="6" t="s">
        <v>21</v>
      </c>
      <c r="D59" s="6">
        <v>35</v>
      </c>
      <c r="E59" s="6" t="s">
        <v>31</v>
      </c>
      <c r="F59" s="6" t="s">
        <v>16</v>
      </c>
      <c r="G59" s="6" t="s">
        <v>53</v>
      </c>
      <c r="H59" s="7">
        <v>44815</v>
      </c>
      <c r="I59" s="7"/>
      <c r="J59" s="8">
        <v>122000</v>
      </c>
      <c r="K59" s="9">
        <v>0.27</v>
      </c>
      <c r="L59" s="6" t="s">
        <v>24</v>
      </c>
    </row>
    <row r="60" spans="1:12" x14ac:dyDescent="0.3">
      <c r="A60" s="5" t="s">
        <v>153</v>
      </c>
      <c r="B60" s="6" t="s">
        <v>154</v>
      </c>
      <c r="C60" s="6" t="s">
        <v>21</v>
      </c>
      <c r="D60" s="6">
        <v>27</v>
      </c>
      <c r="E60" s="6" t="s">
        <v>81</v>
      </c>
      <c r="F60" s="6" t="s">
        <v>49</v>
      </c>
      <c r="G60" s="6" t="s">
        <v>34</v>
      </c>
      <c r="H60" s="7">
        <v>44857</v>
      </c>
      <c r="I60" s="7"/>
      <c r="J60" s="8">
        <v>124000</v>
      </c>
      <c r="K60" s="9">
        <v>0</v>
      </c>
      <c r="L60" s="6" t="s">
        <v>24</v>
      </c>
    </row>
    <row r="61" spans="1:12" x14ac:dyDescent="0.3">
      <c r="A61" s="5" t="s">
        <v>155</v>
      </c>
      <c r="B61" s="6" t="s">
        <v>156</v>
      </c>
      <c r="C61" s="6" t="s">
        <v>21</v>
      </c>
      <c r="D61" s="6">
        <v>26</v>
      </c>
      <c r="E61" s="6" t="s">
        <v>92</v>
      </c>
      <c r="F61" s="6" t="s">
        <v>59</v>
      </c>
      <c r="G61" s="6" t="s">
        <v>53</v>
      </c>
      <c r="H61" s="7">
        <v>45527</v>
      </c>
      <c r="I61" s="7"/>
      <c r="J61" s="8">
        <v>126000</v>
      </c>
      <c r="K61" s="9">
        <v>0.3</v>
      </c>
      <c r="L61" s="6" t="s">
        <v>24</v>
      </c>
    </row>
    <row r="62" spans="1:12" x14ac:dyDescent="0.3">
      <c r="A62" s="5" t="s">
        <v>157</v>
      </c>
      <c r="B62" s="6" t="s">
        <v>158</v>
      </c>
      <c r="C62" s="6" t="s">
        <v>14</v>
      </c>
      <c r="D62" s="6">
        <v>27</v>
      </c>
      <c r="E62" s="6" t="s">
        <v>81</v>
      </c>
      <c r="F62" s="6" t="s">
        <v>46</v>
      </c>
      <c r="G62" s="6" t="s">
        <v>23</v>
      </c>
      <c r="H62" s="7">
        <v>45237</v>
      </c>
      <c r="I62" s="7"/>
      <c r="J62" s="8">
        <v>128000</v>
      </c>
      <c r="K62" s="9">
        <v>0</v>
      </c>
      <c r="L62" s="6" t="s">
        <v>24</v>
      </c>
    </row>
    <row r="63" spans="1:12" x14ac:dyDescent="0.3">
      <c r="A63" s="5" t="s">
        <v>159</v>
      </c>
      <c r="B63" s="6" t="s">
        <v>160</v>
      </c>
      <c r="C63" s="6" t="s">
        <v>14</v>
      </c>
      <c r="D63" s="6">
        <v>30</v>
      </c>
      <c r="E63" s="6" t="s">
        <v>22</v>
      </c>
      <c r="F63" s="6" t="s">
        <v>16</v>
      </c>
      <c r="G63" s="6" t="s">
        <v>34</v>
      </c>
      <c r="H63" s="7">
        <v>45206</v>
      </c>
      <c r="I63" s="7"/>
      <c r="J63" s="8">
        <v>130000</v>
      </c>
      <c r="K63" s="9">
        <v>0</v>
      </c>
      <c r="L63" s="6" t="s">
        <v>24</v>
      </c>
    </row>
    <row r="64" spans="1:12" x14ac:dyDescent="0.3">
      <c r="A64" s="5" t="s">
        <v>161</v>
      </c>
      <c r="B64" s="6" t="s">
        <v>162</v>
      </c>
      <c r="C64" s="6" t="s">
        <v>14</v>
      </c>
      <c r="D64" s="6">
        <v>36</v>
      </c>
      <c r="E64" s="6" t="s">
        <v>92</v>
      </c>
      <c r="F64" s="6" t="s">
        <v>59</v>
      </c>
      <c r="G64" s="6" t="s">
        <v>34</v>
      </c>
      <c r="H64" s="7">
        <v>44677</v>
      </c>
      <c r="I64" s="7"/>
      <c r="J64" s="8">
        <v>132000</v>
      </c>
      <c r="K64" s="9">
        <v>0</v>
      </c>
      <c r="L64" s="6" t="s">
        <v>24</v>
      </c>
    </row>
    <row r="65" spans="1:12" x14ac:dyDescent="0.3">
      <c r="A65" s="5" t="s">
        <v>163</v>
      </c>
      <c r="B65" s="6" t="s">
        <v>164</v>
      </c>
      <c r="C65" s="6" t="s">
        <v>14</v>
      </c>
      <c r="D65" s="6">
        <v>45</v>
      </c>
      <c r="E65" s="6" t="s">
        <v>31</v>
      </c>
      <c r="F65" s="6" t="s">
        <v>16</v>
      </c>
      <c r="G65" s="6" t="s">
        <v>17</v>
      </c>
      <c r="H65" s="7">
        <v>43889</v>
      </c>
      <c r="I65" s="7">
        <v>45282</v>
      </c>
      <c r="J65" s="8">
        <v>134000</v>
      </c>
      <c r="K65" s="9">
        <v>0.1</v>
      </c>
      <c r="L65" s="6" t="s">
        <v>18</v>
      </c>
    </row>
    <row r="66" spans="1:12" x14ac:dyDescent="0.3">
      <c r="A66" s="5" t="s">
        <v>165</v>
      </c>
      <c r="B66" s="6" t="s">
        <v>166</v>
      </c>
      <c r="C66" s="6" t="s">
        <v>14</v>
      </c>
      <c r="D66" s="6">
        <v>37</v>
      </c>
      <c r="E66" s="6" t="s">
        <v>15</v>
      </c>
      <c r="F66" s="6" t="s">
        <v>16</v>
      </c>
      <c r="G66" s="6" t="s">
        <v>17</v>
      </c>
      <c r="H66" s="7">
        <v>44116</v>
      </c>
      <c r="I66" s="7">
        <v>45332</v>
      </c>
      <c r="J66" s="8">
        <v>136000</v>
      </c>
      <c r="K66" s="9">
        <v>0.15</v>
      </c>
      <c r="L66" s="6" t="s">
        <v>18</v>
      </c>
    </row>
    <row r="67" spans="1:12" x14ac:dyDescent="0.3">
      <c r="A67" s="5" t="s">
        <v>167</v>
      </c>
      <c r="B67" s="6" t="s">
        <v>168</v>
      </c>
      <c r="C67" s="6" t="s">
        <v>14</v>
      </c>
      <c r="D67" s="6">
        <v>38</v>
      </c>
      <c r="E67" s="6" t="s">
        <v>22</v>
      </c>
      <c r="F67" s="6" t="s">
        <v>16</v>
      </c>
      <c r="G67" s="6" t="s">
        <v>23</v>
      </c>
      <c r="H67" s="7">
        <v>44588</v>
      </c>
      <c r="I67" s="7">
        <v>45430</v>
      </c>
      <c r="J67" s="8">
        <v>138000</v>
      </c>
      <c r="K67" s="9">
        <v>0</v>
      </c>
      <c r="L67" s="6" t="s">
        <v>18</v>
      </c>
    </row>
    <row r="68" spans="1:12" x14ac:dyDescent="0.3">
      <c r="A68" s="5" t="s">
        <v>169</v>
      </c>
      <c r="B68" s="6" t="s">
        <v>170</v>
      </c>
      <c r="C68" s="6" t="s">
        <v>14</v>
      </c>
      <c r="D68" s="6">
        <v>45</v>
      </c>
      <c r="E68" s="6" t="s">
        <v>27</v>
      </c>
      <c r="F68" s="6" t="s">
        <v>28</v>
      </c>
      <c r="G68" s="6" t="s">
        <v>17</v>
      </c>
      <c r="H68" s="7">
        <v>45337</v>
      </c>
      <c r="I68" s="7"/>
      <c r="J68" s="8">
        <v>140000</v>
      </c>
      <c r="K68" s="9">
        <v>0</v>
      </c>
      <c r="L68" s="6" t="s">
        <v>24</v>
      </c>
    </row>
    <row r="69" spans="1:12" x14ac:dyDescent="0.3">
      <c r="A69" s="5" t="s">
        <v>171</v>
      </c>
      <c r="B69" s="6" t="s">
        <v>172</v>
      </c>
      <c r="C69" s="6" t="s">
        <v>14</v>
      </c>
      <c r="D69" s="6">
        <v>51</v>
      </c>
      <c r="E69" s="6" t="s">
        <v>31</v>
      </c>
      <c r="F69" s="6" t="s">
        <v>16</v>
      </c>
      <c r="G69" s="6" t="s">
        <v>23</v>
      </c>
      <c r="H69" s="7">
        <v>45332</v>
      </c>
      <c r="I69" s="7"/>
      <c r="J69" s="8">
        <v>142000</v>
      </c>
      <c r="K69" s="9">
        <v>0</v>
      </c>
      <c r="L69" s="6" t="s">
        <v>24</v>
      </c>
    </row>
    <row r="70" spans="1:12" x14ac:dyDescent="0.3">
      <c r="A70" s="5" t="s">
        <v>173</v>
      </c>
      <c r="B70" s="6" t="s">
        <v>174</v>
      </c>
      <c r="C70" s="6" t="s">
        <v>21</v>
      </c>
      <c r="D70" s="6">
        <v>56</v>
      </c>
      <c r="E70" s="6" t="s">
        <v>27</v>
      </c>
      <c r="F70" s="6" t="s">
        <v>28</v>
      </c>
      <c r="G70" s="6" t="s">
        <v>34</v>
      </c>
      <c r="H70" s="7">
        <v>44183</v>
      </c>
      <c r="I70" s="7"/>
      <c r="J70" s="8">
        <v>144000</v>
      </c>
      <c r="K70" s="9">
        <v>0.13</v>
      </c>
      <c r="L70" s="6" t="s">
        <v>24</v>
      </c>
    </row>
    <row r="71" spans="1:12" x14ac:dyDescent="0.3">
      <c r="A71" s="5" t="s">
        <v>175</v>
      </c>
      <c r="B71" s="6" t="s">
        <v>176</v>
      </c>
      <c r="C71" s="6" t="s">
        <v>14</v>
      </c>
      <c r="D71" s="6">
        <v>53</v>
      </c>
      <c r="E71" s="6" t="s">
        <v>15</v>
      </c>
      <c r="F71" s="6" t="s">
        <v>16</v>
      </c>
      <c r="G71" s="6" t="s">
        <v>23</v>
      </c>
      <c r="H71" s="7">
        <v>43837</v>
      </c>
      <c r="I71" s="7"/>
      <c r="J71" s="8">
        <v>146000</v>
      </c>
      <c r="K71" s="9">
        <v>0.3</v>
      </c>
      <c r="L71" s="6" t="s">
        <v>24</v>
      </c>
    </row>
    <row r="72" spans="1:12" x14ac:dyDescent="0.3">
      <c r="A72" s="5" t="s">
        <v>177</v>
      </c>
      <c r="B72" s="6" t="s">
        <v>178</v>
      </c>
      <c r="C72" s="6" t="s">
        <v>14</v>
      </c>
      <c r="D72" s="6">
        <v>47</v>
      </c>
      <c r="E72" s="6" t="s">
        <v>15</v>
      </c>
      <c r="F72" s="6" t="s">
        <v>16</v>
      </c>
      <c r="G72" s="6" t="s">
        <v>34</v>
      </c>
      <c r="H72" s="7">
        <v>45206</v>
      </c>
      <c r="I72" s="7"/>
      <c r="J72" s="8">
        <v>148000</v>
      </c>
      <c r="K72" s="9">
        <v>0</v>
      </c>
      <c r="L72" s="6" t="s">
        <v>24</v>
      </c>
    </row>
    <row r="73" spans="1:12" x14ac:dyDescent="0.3">
      <c r="A73" s="5" t="s">
        <v>179</v>
      </c>
      <c r="B73" s="6" t="s">
        <v>180</v>
      </c>
      <c r="C73" s="6" t="s">
        <v>14</v>
      </c>
      <c r="D73" s="6">
        <v>36</v>
      </c>
      <c r="E73" s="6" t="s">
        <v>42</v>
      </c>
      <c r="F73" s="6" t="s">
        <v>43</v>
      </c>
      <c r="G73" s="6" t="s">
        <v>34</v>
      </c>
      <c r="H73" s="7">
        <v>44487</v>
      </c>
      <c r="I73" s="7"/>
      <c r="J73" s="8">
        <v>150000</v>
      </c>
      <c r="K73" s="9">
        <v>0.08</v>
      </c>
      <c r="L73" s="6" t="s">
        <v>24</v>
      </c>
    </row>
    <row r="74" spans="1:12" x14ac:dyDescent="0.3">
      <c r="A74" s="5" t="s">
        <v>181</v>
      </c>
      <c r="B74" s="6" t="s">
        <v>182</v>
      </c>
      <c r="C74" s="6" t="s">
        <v>14</v>
      </c>
      <c r="D74" s="6">
        <v>41</v>
      </c>
      <c r="E74" s="6" t="s">
        <v>42</v>
      </c>
      <c r="F74" s="6" t="s">
        <v>46</v>
      </c>
      <c r="G74" s="6" t="s">
        <v>23</v>
      </c>
      <c r="H74" s="7">
        <v>44791</v>
      </c>
      <c r="I74" s="7"/>
      <c r="J74" s="8">
        <v>152000</v>
      </c>
      <c r="K74" s="9">
        <v>0.3</v>
      </c>
      <c r="L74" s="6" t="s">
        <v>24</v>
      </c>
    </row>
    <row r="75" spans="1:12" x14ac:dyDescent="0.3">
      <c r="A75" s="5" t="s">
        <v>183</v>
      </c>
      <c r="B75" s="6" t="s">
        <v>184</v>
      </c>
      <c r="C75" s="6" t="s">
        <v>14</v>
      </c>
      <c r="D75" s="6">
        <v>30</v>
      </c>
      <c r="E75" s="6" t="s">
        <v>42</v>
      </c>
      <c r="F75" s="6" t="s">
        <v>49</v>
      </c>
      <c r="G75" s="6" t="s">
        <v>17</v>
      </c>
      <c r="H75" s="7">
        <v>45440</v>
      </c>
      <c r="I75" s="7"/>
      <c r="J75" s="8">
        <v>154000</v>
      </c>
      <c r="K75" s="9">
        <v>0</v>
      </c>
      <c r="L75" s="6" t="s">
        <v>24</v>
      </c>
    </row>
    <row r="76" spans="1:12" x14ac:dyDescent="0.3">
      <c r="A76" s="5" t="s">
        <v>185</v>
      </c>
      <c r="B76" s="6" t="s">
        <v>186</v>
      </c>
      <c r="C76" s="6" t="s">
        <v>41</v>
      </c>
      <c r="D76" s="6">
        <v>30</v>
      </c>
      <c r="E76" s="6" t="s">
        <v>52</v>
      </c>
      <c r="F76" s="6" t="s">
        <v>16</v>
      </c>
      <c r="G76" s="6" t="s">
        <v>53</v>
      </c>
      <c r="H76" s="7">
        <v>44811</v>
      </c>
      <c r="I76" s="7"/>
      <c r="J76" s="8">
        <v>156000</v>
      </c>
      <c r="K76" s="9">
        <v>0.09</v>
      </c>
      <c r="L76" s="6" t="s">
        <v>24</v>
      </c>
    </row>
    <row r="77" spans="1:12" x14ac:dyDescent="0.3">
      <c r="A77" s="5" t="s">
        <v>19</v>
      </c>
      <c r="B77" s="6" t="s">
        <v>187</v>
      </c>
      <c r="C77" s="6" t="s">
        <v>14</v>
      </c>
      <c r="D77" s="6">
        <v>38</v>
      </c>
      <c r="E77" s="6" t="s">
        <v>42</v>
      </c>
      <c r="F77" s="6" t="s">
        <v>46</v>
      </c>
      <c r="G77" s="6" t="s">
        <v>53</v>
      </c>
      <c r="H77" s="7">
        <v>45294</v>
      </c>
      <c r="I77" s="7"/>
      <c r="J77" s="8">
        <v>158000</v>
      </c>
      <c r="K77" s="9">
        <v>0</v>
      </c>
      <c r="L77" s="6" t="s">
        <v>24</v>
      </c>
    </row>
    <row r="78" spans="1:12" x14ac:dyDescent="0.3">
      <c r="A78" s="5" t="s">
        <v>188</v>
      </c>
      <c r="B78" s="6" t="s">
        <v>189</v>
      </c>
      <c r="C78" s="6" t="s">
        <v>21</v>
      </c>
      <c r="D78" s="6">
        <v>28</v>
      </c>
      <c r="E78" s="6" t="s">
        <v>58</v>
      </c>
      <c r="F78" s="6" t="s">
        <v>59</v>
      </c>
      <c r="G78" s="6" t="s">
        <v>34</v>
      </c>
      <c r="H78" s="7">
        <v>45074</v>
      </c>
      <c r="I78" s="7"/>
      <c r="J78" s="8">
        <v>160000</v>
      </c>
      <c r="K78" s="9">
        <v>0.16</v>
      </c>
      <c r="L78" s="6" t="s">
        <v>24</v>
      </c>
    </row>
    <row r="79" spans="1:12" x14ac:dyDescent="0.3">
      <c r="A79" s="5" t="s">
        <v>190</v>
      </c>
      <c r="B79" s="6" t="s">
        <v>191</v>
      </c>
      <c r="C79" s="6" t="s">
        <v>14</v>
      </c>
      <c r="D79" s="6">
        <v>39</v>
      </c>
      <c r="E79" s="6" t="s">
        <v>52</v>
      </c>
      <c r="F79" s="6" t="s">
        <v>16</v>
      </c>
      <c r="G79" s="6" t="s">
        <v>23</v>
      </c>
      <c r="H79" s="7">
        <v>45245</v>
      </c>
      <c r="I79" s="7">
        <v>45514</v>
      </c>
      <c r="J79" s="8">
        <v>162000</v>
      </c>
      <c r="K79" s="9">
        <v>0</v>
      </c>
      <c r="L79" s="6" t="s">
        <v>18</v>
      </c>
    </row>
    <row r="80" spans="1:12" x14ac:dyDescent="0.3">
      <c r="A80" s="5" t="s">
        <v>192</v>
      </c>
      <c r="B80" s="6" t="s">
        <v>193</v>
      </c>
      <c r="C80" s="6" t="s">
        <v>21</v>
      </c>
      <c r="D80" s="6">
        <v>31</v>
      </c>
      <c r="E80" s="6" t="s">
        <v>52</v>
      </c>
      <c r="F80" s="6" t="s">
        <v>16</v>
      </c>
      <c r="G80" s="6" t="s">
        <v>34</v>
      </c>
      <c r="H80" s="7">
        <v>43851</v>
      </c>
      <c r="I80" s="7">
        <v>45332</v>
      </c>
      <c r="J80" s="8">
        <v>164000</v>
      </c>
      <c r="K80" s="9">
        <v>0.1</v>
      </c>
      <c r="L80" s="6" t="s">
        <v>18</v>
      </c>
    </row>
    <row r="81" spans="1:12" x14ac:dyDescent="0.3">
      <c r="A81" s="5" t="s">
        <v>194</v>
      </c>
      <c r="B81" s="6" t="s">
        <v>195</v>
      </c>
      <c r="C81" s="6" t="s">
        <v>21</v>
      </c>
      <c r="D81" s="6">
        <v>45</v>
      </c>
      <c r="E81" s="6" t="s">
        <v>66</v>
      </c>
      <c r="F81" s="6" t="s">
        <v>16</v>
      </c>
      <c r="G81" s="6" t="s">
        <v>17</v>
      </c>
      <c r="H81" s="7">
        <v>45206</v>
      </c>
      <c r="I81" s="7"/>
      <c r="J81" s="8">
        <v>166000</v>
      </c>
      <c r="K81" s="9">
        <v>0</v>
      </c>
      <c r="L81" s="6" t="s">
        <v>24</v>
      </c>
    </row>
    <row r="82" spans="1:12" x14ac:dyDescent="0.3">
      <c r="A82" s="5" t="s">
        <v>196</v>
      </c>
      <c r="B82" s="6" t="s">
        <v>197</v>
      </c>
      <c r="C82" s="6" t="s">
        <v>21</v>
      </c>
      <c r="D82" s="6">
        <v>50</v>
      </c>
      <c r="E82" s="6" t="s">
        <v>58</v>
      </c>
      <c r="F82" s="6" t="s">
        <v>59</v>
      </c>
      <c r="G82" s="6" t="s">
        <v>23</v>
      </c>
      <c r="H82" s="7">
        <v>45401</v>
      </c>
      <c r="I82" s="7"/>
      <c r="J82" s="8">
        <v>168000</v>
      </c>
      <c r="K82" s="9">
        <v>0</v>
      </c>
      <c r="L82" s="6" t="s">
        <v>24</v>
      </c>
    </row>
    <row r="83" spans="1:12" x14ac:dyDescent="0.3">
      <c r="A83" s="5" t="s">
        <v>198</v>
      </c>
      <c r="B83" s="6" t="s">
        <v>199</v>
      </c>
      <c r="C83" s="6" t="s">
        <v>14</v>
      </c>
      <c r="D83" s="6">
        <v>36</v>
      </c>
      <c r="E83" s="6" t="s">
        <v>66</v>
      </c>
      <c r="F83" s="6" t="s">
        <v>16</v>
      </c>
      <c r="G83" s="6" t="s">
        <v>34</v>
      </c>
      <c r="H83" s="7">
        <v>44083</v>
      </c>
      <c r="I83" s="7"/>
      <c r="J83" s="8">
        <v>170000</v>
      </c>
      <c r="K83" s="9">
        <v>0</v>
      </c>
      <c r="L83" s="6" t="s">
        <v>24</v>
      </c>
    </row>
    <row r="84" spans="1:12" x14ac:dyDescent="0.3">
      <c r="A84" s="5" t="s">
        <v>200</v>
      </c>
      <c r="B84" s="6" t="s">
        <v>201</v>
      </c>
      <c r="C84" s="6" t="s">
        <v>41</v>
      </c>
      <c r="D84" s="6">
        <v>45</v>
      </c>
      <c r="E84" s="6" t="s">
        <v>66</v>
      </c>
      <c r="F84" s="6" t="s">
        <v>16</v>
      </c>
      <c r="G84" s="6" t="s">
        <v>53</v>
      </c>
      <c r="H84" s="7">
        <v>45233</v>
      </c>
      <c r="I84" s="7"/>
      <c r="J84" s="8">
        <v>172000</v>
      </c>
      <c r="K84" s="9">
        <v>0.26</v>
      </c>
      <c r="L84" s="6" t="s">
        <v>24</v>
      </c>
    </row>
    <row r="85" spans="1:12" x14ac:dyDescent="0.3">
      <c r="A85" s="5" t="s">
        <v>25</v>
      </c>
      <c r="B85" s="6" t="s">
        <v>202</v>
      </c>
      <c r="C85" s="6" t="s">
        <v>41</v>
      </c>
      <c r="D85" s="6">
        <v>29</v>
      </c>
      <c r="E85" s="6" t="s">
        <v>58</v>
      </c>
      <c r="F85" s="6" t="s">
        <v>59</v>
      </c>
      <c r="G85" s="6" t="s">
        <v>53</v>
      </c>
      <c r="H85" s="7">
        <v>45412</v>
      </c>
      <c r="I85" s="7"/>
      <c r="J85" s="8">
        <v>174000</v>
      </c>
      <c r="K85" s="9">
        <v>0</v>
      </c>
      <c r="L85" s="6" t="s">
        <v>24</v>
      </c>
    </row>
    <row r="86" spans="1:12" x14ac:dyDescent="0.3">
      <c r="A86" s="5" t="s">
        <v>203</v>
      </c>
      <c r="B86" s="6" t="s">
        <v>204</v>
      </c>
      <c r="C86" s="6" t="s">
        <v>41</v>
      </c>
      <c r="D86" s="6">
        <v>41</v>
      </c>
      <c r="E86" s="6" t="s">
        <v>15</v>
      </c>
      <c r="F86" s="6" t="s">
        <v>16</v>
      </c>
      <c r="G86" s="6" t="s">
        <v>53</v>
      </c>
      <c r="H86" s="7">
        <v>43887</v>
      </c>
      <c r="I86" s="7">
        <v>45332</v>
      </c>
      <c r="J86" s="8">
        <v>176000</v>
      </c>
      <c r="K86" s="9">
        <v>0.15</v>
      </c>
      <c r="L86" s="6" t="s">
        <v>18</v>
      </c>
    </row>
    <row r="87" spans="1:12" x14ac:dyDescent="0.3">
      <c r="A87" s="5" t="s">
        <v>205</v>
      </c>
      <c r="B87" s="6" t="s">
        <v>206</v>
      </c>
      <c r="C87" s="6" t="s">
        <v>21</v>
      </c>
      <c r="D87" s="6">
        <v>47</v>
      </c>
      <c r="E87" s="6" t="s">
        <v>22</v>
      </c>
      <c r="F87" s="6" t="s">
        <v>16</v>
      </c>
      <c r="G87" s="6" t="s">
        <v>53</v>
      </c>
      <c r="H87" s="7">
        <v>44815</v>
      </c>
      <c r="I87" s="7"/>
      <c r="J87" s="8">
        <v>178000</v>
      </c>
      <c r="K87" s="9">
        <v>0</v>
      </c>
      <c r="L87" s="6" t="s">
        <v>24</v>
      </c>
    </row>
    <row r="88" spans="1:12" x14ac:dyDescent="0.3">
      <c r="A88" s="5" t="s">
        <v>207</v>
      </c>
      <c r="B88" s="6" t="s">
        <v>208</v>
      </c>
      <c r="C88" s="6" t="s">
        <v>14</v>
      </c>
      <c r="D88" s="6">
        <v>38</v>
      </c>
      <c r="E88" s="6" t="s">
        <v>81</v>
      </c>
      <c r="F88" s="6" t="s">
        <v>43</v>
      </c>
      <c r="G88" s="6" t="s">
        <v>53</v>
      </c>
      <c r="H88" s="7">
        <v>45430</v>
      </c>
      <c r="I88" s="7"/>
      <c r="J88" s="8">
        <v>180000</v>
      </c>
      <c r="K88" s="9">
        <v>0.21</v>
      </c>
      <c r="L88" s="6" t="s">
        <v>24</v>
      </c>
    </row>
    <row r="89" spans="1:12" x14ac:dyDescent="0.3">
      <c r="A89" s="5" t="s">
        <v>209</v>
      </c>
      <c r="B89" s="6" t="s">
        <v>210</v>
      </c>
      <c r="C89" s="6" t="s">
        <v>14</v>
      </c>
      <c r="D89" s="6">
        <v>40</v>
      </c>
      <c r="E89" s="6" t="s">
        <v>52</v>
      </c>
      <c r="F89" s="6" t="s">
        <v>16</v>
      </c>
      <c r="G89" s="6" t="s">
        <v>17</v>
      </c>
      <c r="H89" s="7">
        <v>44509</v>
      </c>
      <c r="I89" s="7"/>
      <c r="J89" s="8">
        <v>182000</v>
      </c>
      <c r="K89" s="9">
        <v>0.37</v>
      </c>
      <c r="L89" s="6" t="s">
        <v>24</v>
      </c>
    </row>
    <row r="90" spans="1:12" x14ac:dyDescent="0.3">
      <c r="A90" s="5" t="s">
        <v>211</v>
      </c>
      <c r="B90" s="6" t="s">
        <v>212</v>
      </c>
      <c r="C90" s="6" t="s">
        <v>21</v>
      </c>
      <c r="D90" s="6">
        <v>45</v>
      </c>
      <c r="E90" s="6" t="s">
        <v>66</v>
      </c>
      <c r="F90" s="6" t="s">
        <v>16</v>
      </c>
      <c r="G90" s="6" t="s">
        <v>23</v>
      </c>
      <c r="H90" s="7">
        <v>43963</v>
      </c>
      <c r="I90" s="7">
        <v>45332</v>
      </c>
      <c r="J90" s="8">
        <v>184000</v>
      </c>
      <c r="K90" s="9">
        <v>0.15</v>
      </c>
      <c r="L90" s="6" t="s">
        <v>18</v>
      </c>
    </row>
    <row r="91" spans="1:12" x14ac:dyDescent="0.3">
      <c r="A91" s="5" t="s">
        <v>213</v>
      </c>
      <c r="B91" s="6" t="s">
        <v>214</v>
      </c>
      <c r="C91" s="6" t="s">
        <v>21</v>
      </c>
      <c r="D91" s="6">
        <v>26</v>
      </c>
      <c r="E91" s="6" t="s">
        <v>31</v>
      </c>
      <c r="F91" s="6" t="s">
        <v>16</v>
      </c>
      <c r="G91" s="6" t="s">
        <v>53</v>
      </c>
      <c r="H91" s="7">
        <v>44815</v>
      </c>
      <c r="I91" s="7"/>
      <c r="J91" s="8">
        <v>186000</v>
      </c>
      <c r="K91" s="9">
        <v>0.14000000000000001</v>
      </c>
      <c r="L91" s="6" t="s">
        <v>24</v>
      </c>
    </row>
    <row r="92" spans="1:12" x14ac:dyDescent="0.3">
      <c r="A92" s="5" t="s">
        <v>215</v>
      </c>
      <c r="B92" s="6" t="s">
        <v>216</v>
      </c>
      <c r="C92" s="6" t="s">
        <v>21</v>
      </c>
      <c r="D92" s="6">
        <v>35</v>
      </c>
      <c r="E92" s="6" t="s">
        <v>81</v>
      </c>
      <c r="F92" s="6" t="s">
        <v>49</v>
      </c>
      <c r="G92" s="6" t="s">
        <v>34</v>
      </c>
      <c r="H92" s="7">
        <v>44857</v>
      </c>
      <c r="I92" s="7"/>
      <c r="J92" s="8">
        <v>188000</v>
      </c>
      <c r="K92" s="9">
        <v>0</v>
      </c>
      <c r="L92" s="6" t="s">
        <v>24</v>
      </c>
    </row>
    <row r="93" spans="1:12" x14ac:dyDescent="0.3">
      <c r="A93" s="5" t="s">
        <v>217</v>
      </c>
      <c r="B93" s="6" t="s">
        <v>218</v>
      </c>
      <c r="C93" s="6" t="s">
        <v>21</v>
      </c>
      <c r="D93" s="6">
        <v>29</v>
      </c>
      <c r="E93" s="6" t="s">
        <v>92</v>
      </c>
      <c r="F93" s="6" t="s">
        <v>59</v>
      </c>
      <c r="G93" s="6" t="s">
        <v>53</v>
      </c>
      <c r="H93" s="7">
        <v>45527</v>
      </c>
      <c r="I93" s="7"/>
      <c r="J93" s="8">
        <v>190000</v>
      </c>
      <c r="K93" s="9">
        <v>0</v>
      </c>
      <c r="L93" s="6" t="s">
        <v>24</v>
      </c>
    </row>
    <row r="94" spans="1:12" x14ac:dyDescent="0.3">
      <c r="A94" s="5" t="s">
        <v>219</v>
      </c>
      <c r="B94" s="6" t="s">
        <v>220</v>
      </c>
      <c r="C94" s="6" t="s">
        <v>14</v>
      </c>
      <c r="D94" s="6">
        <v>35</v>
      </c>
      <c r="E94" s="6" t="s">
        <v>81</v>
      </c>
      <c r="F94" s="6" t="s">
        <v>46</v>
      </c>
      <c r="G94" s="6" t="s">
        <v>23</v>
      </c>
      <c r="H94" s="7">
        <v>45237</v>
      </c>
      <c r="I94" s="7"/>
      <c r="J94" s="8">
        <v>192000</v>
      </c>
      <c r="K94" s="9">
        <v>7.0000000000000007E-2</v>
      </c>
      <c r="L94" s="6" t="s">
        <v>24</v>
      </c>
    </row>
    <row r="95" spans="1:12" x14ac:dyDescent="0.3">
      <c r="A95" s="5" t="s">
        <v>221</v>
      </c>
      <c r="B95" s="6" t="s">
        <v>222</v>
      </c>
      <c r="C95" s="6" t="s">
        <v>21</v>
      </c>
      <c r="D95" s="6">
        <v>27</v>
      </c>
      <c r="E95" s="6" t="s">
        <v>22</v>
      </c>
      <c r="F95" s="6" t="s">
        <v>16</v>
      </c>
      <c r="G95" s="6" t="s">
        <v>34</v>
      </c>
      <c r="H95" s="7">
        <v>45206</v>
      </c>
      <c r="I95" s="7"/>
      <c r="J95" s="8">
        <v>194000</v>
      </c>
      <c r="K95" s="9">
        <v>0</v>
      </c>
      <c r="L95" s="6" t="s">
        <v>24</v>
      </c>
    </row>
    <row r="96" spans="1:12" x14ac:dyDescent="0.3">
      <c r="A96" s="5" t="s">
        <v>223</v>
      </c>
      <c r="B96" s="6" t="s">
        <v>224</v>
      </c>
      <c r="C96" s="6" t="s">
        <v>14</v>
      </c>
      <c r="D96" s="6">
        <v>26</v>
      </c>
      <c r="E96" s="6" t="s">
        <v>92</v>
      </c>
      <c r="F96" s="6" t="s">
        <v>59</v>
      </c>
      <c r="G96" s="6" t="s">
        <v>34</v>
      </c>
      <c r="H96" s="7">
        <v>44677</v>
      </c>
      <c r="I96" s="7"/>
      <c r="J96" s="8">
        <v>196000</v>
      </c>
      <c r="K96" s="9">
        <v>0</v>
      </c>
      <c r="L96" s="6" t="s">
        <v>24</v>
      </c>
    </row>
    <row r="97" spans="1:12" x14ac:dyDescent="0.3">
      <c r="A97" s="5" t="s">
        <v>225</v>
      </c>
      <c r="B97" s="6" t="s">
        <v>226</v>
      </c>
      <c r="C97" s="6" t="s">
        <v>14</v>
      </c>
      <c r="D97" s="6">
        <v>27</v>
      </c>
      <c r="E97" s="6" t="s">
        <v>31</v>
      </c>
      <c r="F97" s="6" t="s">
        <v>16</v>
      </c>
      <c r="G97" s="6" t="s">
        <v>17</v>
      </c>
      <c r="H97" s="7">
        <v>43889</v>
      </c>
      <c r="I97" s="7">
        <v>45332</v>
      </c>
      <c r="J97" s="8">
        <v>198000</v>
      </c>
      <c r="K97" s="9">
        <v>0</v>
      </c>
      <c r="L97" s="6" t="s">
        <v>18</v>
      </c>
    </row>
    <row r="98" spans="1:12" x14ac:dyDescent="0.3">
      <c r="A98" s="5" t="s">
        <v>227</v>
      </c>
      <c r="B98" s="6" t="s">
        <v>228</v>
      </c>
      <c r="C98" s="6" t="s">
        <v>14</v>
      </c>
      <c r="D98" s="6">
        <v>30</v>
      </c>
      <c r="E98" s="6" t="s">
        <v>15</v>
      </c>
      <c r="F98" s="6" t="s">
        <v>16</v>
      </c>
      <c r="G98" s="6" t="s">
        <v>17</v>
      </c>
      <c r="H98" s="7">
        <v>44116</v>
      </c>
      <c r="I98" s="7"/>
      <c r="J98" s="8">
        <v>200000</v>
      </c>
      <c r="K98" s="9">
        <v>0.1</v>
      </c>
      <c r="L98" s="6" t="s">
        <v>24</v>
      </c>
    </row>
    <row r="99" spans="1:12" x14ac:dyDescent="0.3">
      <c r="A99" s="5" t="s">
        <v>229</v>
      </c>
      <c r="B99" s="6" t="s">
        <v>230</v>
      </c>
      <c r="C99" s="6" t="s">
        <v>14</v>
      </c>
      <c r="D99" s="6">
        <v>36</v>
      </c>
      <c r="E99" s="6" t="s">
        <v>22</v>
      </c>
      <c r="F99" s="6" t="s">
        <v>16</v>
      </c>
      <c r="G99" s="6" t="s">
        <v>23</v>
      </c>
      <c r="H99" s="7">
        <v>44588</v>
      </c>
      <c r="I99" s="7"/>
      <c r="J99" s="8">
        <v>202000</v>
      </c>
      <c r="K99" s="9">
        <v>0</v>
      </c>
      <c r="L99" s="6" t="s">
        <v>24</v>
      </c>
    </row>
    <row r="100" spans="1:12" x14ac:dyDescent="0.3">
      <c r="A100" s="5" t="s">
        <v>231</v>
      </c>
      <c r="B100" s="6" t="s">
        <v>232</v>
      </c>
      <c r="C100" s="6" t="s">
        <v>14</v>
      </c>
      <c r="D100" s="6">
        <v>45</v>
      </c>
      <c r="E100" s="6" t="s">
        <v>27</v>
      </c>
      <c r="F100" s="6" t="s">
        <v>28</v>
      </c>
      <c r="G100" s="6" t="s">
        <v>17</v>
      </c>
      <c r="H100" s="7">
        <v>45337</v>
      </c>
      <c r="I100" s="7"/>
      <c r="J100" s="8">
        <v>204000</v>
      </c>
      <c r="K100" s="9">
        <v>0</v>
      </c>
      <c r="L100" s="6" t="s">
        <v>24</v>
      </c>
    </row>
    <row r="101" spans="1:12" x14ac:dyDescent="0.3">
      <c r="A101" s="5" t="s">
        <v>233</v>
      </c>
      <c r="B101" s="6" t="s">
        <v>234</v>
      </c>
      <c r="C101" s="6" t="s">
        <v>14</v>
      </c>
      <c r="D101" s="6">
        <v>37</v>
      </c>
      <c r="E101" s="6" t="s">
        <v>31</v>
      </c>
      <c r="F101" s="6" t="s">
        <v>16</v>
      </c>
      <c r="G101" s="6" t="s">
        <v>23</v>
      </c>
      <c r="H101" s="7">
        <v>45332</v>
      </c>
      <c r="I101" s="7"/>
      <c r="J101" s="8">
        <v>206000</v>
      </c>
      <c r="K101" s="9">
        <v>0</v>
      </c>
      <c r="L101" s="6" t="s">
        <v>24</v>
      </c>
    </row>
    <row r="102" spans="1:12" x14ac:dyDescent="0.3">
      <c r="A102" s="5" t="s">
        <v>235</v>
      </c>
      <c r="B102" s="6" t="s">
        <v>236</v>
      </c>
      <c r="C102" s="6" t="s">
        <v>14</v>
      </c>
      <c r="D102" s="6">
        <v>38</v>
      </c>
      <c r="E102" s="6" t="s">
        <v>27</v>
      </c>
      <c r="F102" s="6" t="s">
        <v>28</v>
      </c>
      <c r="G102" s="6" t="s">
        <v>34</v>
      </c>
      <c r="H102" s="7">
        <v>44183</v>
      </c>
      <c r="I102" s="7"/>
      <c r="J102" s="8">
        <v>208000</v>
      </c>
      <c r="K102" s="9">
        <v>0</v>
      </c>
      <c r="L102" s="6" t="s">
        <v>24</v>
      </c>
    </row>
    <row r="103" spans="1:12" x14ac:dyDescent="0.3">
      <c r="A103" s="5" t="s">
        <v>237</v>
      </c>
      <c r="B103" s="6" t="s">
        <v>238</v>
      </c>
      <c r="C103" s="6" t="s">
        <v>21</v>
      </c>
      <c r="D103" s="6">
        <v>45</v>
      </c>
      <c r="E103" s="6" t="s">
        <v>15</v>
      </c>
      <c r="F103" s="6" t="s">
        <v>16</v>
      </c>
      <c r="G103" s="6" t="s">
        <v>23</v>
      </c>
      <c r="H103" s="7">
        <v>43837</v>
      </c>
      <c r="I103" s="7"/>
      <c r="J103" s="8">
        <v>210000</v>
      </c>
      <c r="K103" s="9">
        <v>0</v>
      </c>
      <c r="L103" s="6" t="s">
        <v>24</v>
      </c>
    </row>
    <row r="104" spans="1:12" x14ac:dyDescent="0.3">
      <c r="A104" s="5" t="s">
        <v>239</v>
      </c>
      <c r="B104" s="6" t="s">
        <v>240</v>
      </c>
      <c r="C104" s="6" t="s">
        <v>14</v>
      </c>
      <c r="D104" s="6">
        <v>51</v>
      </c>
      <c r="E104" s="6" t="s">
        <v>15</v>
      </c>
      <c r="F104" s="6" t="s">
        <v>16</v>
      </c>
      <c r="G104" s="6" t="s">
        <v>34</v>
      </c>
      <c r="H104" s="7">
        <v>45206</v>
      </c>
      <c r="I104" s="7"/>
      <c r="J104" s="8">
        <v>212000</v>
      </c>
      <c r="K104" s="9">
        <v>0.33</v>
      </c>
      <c r="L104" s="6" t="s">
        <v>24</v>
      </c>
    </row>
    <row r="105" spans="1:12" x14ac:dyDescent="0.3">
      <c r="A105" s="5" t="s">
        <v>241</v>
      </c>
      <c r="B105" s="6" t="s">
        <v>242</v>
      </c>
      <c r="C105" s="6" t="s">
        <v>21</v>
      </c>
      <c r="D105" s="6">
        <v>56</v>
      </c>
      <c r="E105" s="6" t="s">
        <v>42</v>
      </c>
      <c r="F105" s="6" t="s">
        <v>43</v>
      </c>
      <c r="G105" s="6" t="s">
        <v>34</v>
      </c>
      <c r="H105" s="7">
        <v>44487</v>
      </c>
      <c r="I105" s="7">
        <v>44931</v>
      </c>
      <c r="J105" s="8">
        <v>214000</v>
      </c>
      <c r="K105" s="9">
        <v>0.12</v>
      </c>
      <c r="L105" s="6" t="s">
        <v>18</v>
      </c>
    </row>
    <row r="106" spans="1:12" x14ac:dyDescent="0.3">
      <c r="A106" s="5" t="s">
        <v>243</v>
      </c>
      <c r="B106" s="6" t="s">
        <v>244</v>
      </c>
      <c r="C106" s="6" t="s">
        <v>21</v>
      </c>
      <c r="D106" s="6">
        <v>53</v>
      </c>
      <c r="E106" s="6" t="s">
        <v>42</v>
      </c>
      <c r="F106" s="6" t="s">
        <v>46</v>
      </c>
      <c r="G106" s="6" t="s">
        <v>23</v>
      </c>
      <c r="H106" s="7">
        <v>44791</v>
      </c>
      <c r="I106" s="7"/>
      <c r="J106" s="8">
        <v>216000</v>
      </c>
      <c r="K106" s="9">
        <v>0</v>
      </c>
      <c r="L106" s="6" t="s">
        <v>24</v>
      </c>
    </row>
    <row r="107" spans="1:12" x14ac:dyDescent="0.3">
      <c r="A107" s="5" t="s">
        <v>245</v>
      </c>
      <c r="B107" s="6" t="s">
        <v>246</v>
      </c>
      <c r="C107" s="6" t="s">
        <v>41</v>
      </c>
      <c r="D107" s="6">
        <v>47</v>
      </c>
      <c r="E107" s="6" t="s">
        <v>42</v>
      </c>
      <c r="F107" s="6" t="s">
        <v>49</v>
      </c>
      <c r="G107" s="6" t="s">
        <v>17</v>
      </c>
      <c r="H107" s="7">
        <v>45440</v>
      </c>
      <c r="I107" s="7"/>
      <c r="J107" s="8">
        <v>218000</v>
      </c>
      <c r="K107" s="9">
        <v>0.28000000000000003</v>
      </c>
      <c r="L107" s="6" t="s">
        <v>24</v>
      </c>
    </row>
    <row r="108" spans="1:12" x14ac:dyDescent="0.3">
      <c r="A108" s="5" t="s">
        <v>50</v>
      </c>
      <c r="B108" s="6" t="s">
        <v>247</v>
      </c>
      <c r="C108" s="6" t="s">
        <v>14</v>
      </c>
      <c r="D108" s="6">
        <v>36</v>
      </c>
      <c r="E108" s="6" t="s">
        <v>52</v>
      </c>
      <c r="F108" s="6" t="s">
        <v>16</v>
      </c>
      <c r="G108" s="6" t="s">
        <v>53</v>
      </c>
      <c r="H108" s="7">
        <v>44811</v>
      </c>
      <c r="I108" s="7"/>
      <c r="J108" s="8">
        <v>220000</v>
      </c>
      <c r="K108" s="9">
        <v>0</v>
      </c>
      <c r="L108" s="6" t="s">
        <v>24</v>
      </c>
    </row>
    <row r="109" spans="1:12" x14ac:dyDescent="0.3">
      <c r="A109" s="5" t="s">
        <v>248</v>
      </c>
      <c r="B109" s="6" t="s">
        <v>249</v>
      </c>
      <c r="C109" s="6" t="s">
        <v>41</v>
      </c>
      <c r="D109" s="6">
        <v>41</v>
      </c>
      <c r="E109" s="6" t="s">
        <v>42</v>
      </c>
      <c r="F109" s="6" t="s">
        <v>46</v>
      </c>
      <c r="G109" s="6" t="s">
        <v>53</v>
      </c>
      <c r="H109" s="7">
        <v>45294</v>
      </c>
      <c r="I109" s="7"/>
      <c r="J109" s="8">
        <v>222000</v>
      </c>
      <c r="K109" s="9">
        <v>0.4</v>
      </c>
      <c r="L109" s="6" t="s">
        <v>24</v>
      </c>
    </row>
    <row r="110" spans="1:12" x14ac:dyDescent="0.3">
      <c r="A110" s="5" t="s">
        <v>250</v>
      </c>
      <c r="B110" s="6" t="s">
        <v>251</v>
      </c>
      <c r="C110" s="6" t="s">
        <v>14</v>
      </c>
      <c r="D110" s="6">
        <v>30</v>
      </c>
      <c r="E110" s="6" t="s">
        <v>58</v>
      </c>
      <c r="F110" s="6" t="s">
        <v>59</v>
      </c>
      <c r="G110" s="6" t="s">
        <v>34</v>
      </c>
      <c r="H110" s="7">
        <v>45074</v>
      </c>
      <c r="I110" s="7"/>
      <c r="J110" s="8">
        <v>224000</v>
      </c>
      <c r="K110" s="9">
        <v>0</v>
      </c>
      <c r="L110" s="6" t="s">
        <v>24</v>
      </c>
    </row>
    <row r="111" spans="1:12" x14ac:dyDescent="0.3">
      <c r="A111" s="5" t="s">
        <v>252</v>
      </c>
      <c r="B111" s="6" t="s">
        <v>253</v>
      </c>
      <c r="C111" s="6" t="s">
        <v>21</v>
      </c>
      <c r="D111" s="6">
        <v>30</v>
      </c>
      <c r="E111" s="6" t="s">
        <v>52</v>
      </c>
      <c r="F111" s="6" t="s">
        <v>16</v>
      </c>
      <c r="G111" s="6" t="s">
        <v>23</v>
      </c>
      <c r="H111" s="7">
        <v>45245</v>
      </c>
      <c r="I111" s="7"/>
      <c r="J111" s="8">
        <v>226000</v>
      </c>
      <c r="K111" s="9">
        <v>0.37</v>
      </c>
      <c r="L111" s="6" t="s">
        <v>24</v>
      </c>
    </row>
    <row r="112" spans="1:12" x14ac:dyDescent="0.3">
      <c r="A112" s="5" t="s">
        <v>254</v>
      </c>
      <c r="B112" s="6" t="s">
        <v>255</v>
      </c>
      <c r="C112" s="6" t="s">
        <v>14</v>
      </c>
      <c r="D112" s="6">
        <v>38</v>
      </c>
      <c r="E112" s="6" t="s">
        <v>52</v>
      </c>
      <c r="F112" s="6" t="s">
        <v>16</v>
      </c>
      <c r="G112" s="6" t="s">
        <v>34</v>
      </c>
      <c r="H112" s="7">
        <v>43851</v>
      </c>
      <c r="I112" s="7"/>
      <c r="J112" s="8">
        <v>228000</v>
      </c>
      <c r="K112" s="9">
        <v>0.3</v>
      </c>
      <c r="L112" s="6" t="s">
        <v>24</v>
      </c>
    </row>
    <row r="113" spans="1:12" x14ac:dyDescent="0.3">
      <c r="A113" s="5" t="s">
        <v>256</v>
      </c>
      <c r="B113" s="6" t="s">
        <v>257</v>
      </c>
      <c r="C113" s="6" t="s">
        <v>21</v>
      </c>
      <c r="D113" s="6">
        <v>28</v>
      </c>
      <c r="E113" s="6" t="s">
        <v>66</v>
      </c>
      <c r="F113" s="6" t="s">
        <v>16</v>
      </c>
      <c r="G113" s="6" t="s">
        <v>17</v>
      </c>
      <c r="H113" s="7">
        <v>45206</v>
      </c>
      <c r="I113" s="7"/>
      <c r="J113" s="8">
        <v>230000</v>
      </c>
      <c r="K113" s="9">
        <v>0</v>
      </c>
      <c r="L113" s="6" t="s">
        <v>24</v>
      </c>
    </row>
    <row r="114" spans="1:12" x14ac:dyDescent="0.3">
      <c r="A114" s="5" t="s">
        <v>258</v>
      </c>
      <c r="B114" s="6" t="s">
        <v>259</v>
      </c>
      <c r="C114" s="6" t="s">
        <v>14</v>
      </c>
      <c r="D114" s="6">
        <v>39</v>
      </c>
      <c r="E114" s="6" t="s">
        <v>58</v>
      </c>
      <c r="F114" s="6" t="s">
        <v>59</v>
      </c>
      <c r="G114" s="6" t="s">
        <v>23</v>
      </c>
      <c r="H114" s="7">
        <v>45401</v>
      </c>
      <c r="I114" s="7"/>
      <c r="J114" s="8">
        <v>232000</v>
      </c>
      <c r="K114" s="9">
        <v>0</v>
      </c>
      <c r="L114" s="6" t="s">
        <v>24</v>
      </c>
    </row>
    <row r="115" spans="1:12" x14ac:dyDescent="0.3">
      <c r="A115" s="5" t="s">
        <v>260</v>
      </c>
      <c r="B115" s="6" t="s">
        <v>261</v>
      </c>
      <c r="C115" s="6" t="s">
        <v>21</v>
      </c>
      <c r="D115" s="6">
        <v>31</v>
      </c>
      <c r="E115" s="6" t="s">
        <v>66</v>
      </c>
      <c r="F115" s="6" t="s">
        <v>16</v>
      </c>
      <c r="G115" s="6" t="s">
        <v>34</v>
      </c>
      <c r="H115" s="7">
        <v>44083</v>
      </c>
      <c r="I115" s="7"/>
      <c r="J115" s="8">
        <v>234000</v>
      </c>
      <c r="K115" s="9">
        <v>0</v>
      </c>
      <c r="L115" s="6" t="s">
        <v>24</v>
      </c>
    </row>
    <row r="116" spans="1:12" x14ac:dyDescent="0.3">
      <c r="A116" s="5" t="s">
        <v>262</v>
      </c>
      <c r="B116" s="6" t="s">
        <v>263</v>
      </c>
      <c r="C116" s="6" t="s">
        <v>21</v>
      </c>
      <c r="D116" s="6">
        <v>45</v>
      </c>
      <c r="E116" s="6" t="s">
        <v>66</v>
      </c>
      <c r="F116" s="6" t="s">
        <v>16</v>
      </c>
      <c r="G116" s="6" t="s">
        <v>53</v>
      </c>
      <c r="H116" s="7">
        <v>45233</v>
      </c>
      <c r="I116" s="7"/>
      <c r="J116" s="8">
        <v>236000</v>
      </c>
      <c r="K116" s="9">
        <v>0.3</v>
      </c>
      <c r="L116" s="6" t="s">
        <v>24</v>
      </c>
    </row>
    <row r="117" spans="1:12" x14ac:dyDescent="0.3">
      <c r="A117" s="5" t="s">
        <v>264</v>
      </c>
      <c r="B117" s="6" t="s">
        <v>265</v>
      </c>
      <c r="C117" s="6" t="s">
        <v>14</v>
      </c>
      <c r="D117" s="6">
        <v>50</v>
      </c>
      <c r="E117" s="6" t="s">
        <v>58</v>
      </c>
      <c r="F117" s="6" t="s">
        <v>59</v>
      </c>
      <c r="G117" s="6" t="s">
        <v>53</v>
      </c>
      <c r="H117" s="7">
        <v>45412</v>
      </c>
      <c r="I117" s="7"/>
      <c r="J117" s="8">
        <v>238000</v>
      </c>
      <c r="K117" s="9">
        <v>0.33</v>
      </c>
      <c r="L117" s="6" t="s">
        <v>24</v>
      </c>
    </row>
    <row r="118" spans="1:12" x14ac:dyDescent="0.3">
      <c r="A118" s="5" t="s">
        <v>266</v>
      </c>
      <c r="B118" s="6" t="s">
        <v>267</v>
      </c>
      <c r="C118" s="6" t="s">
        <v>14</v>
      </c>
      <c r="D118" s="6">
        <v>36</v>
      </c>
      <c r="E118" s="6" t="s">
        <v>15</v>
      </c>
      <c r="F118" s="6" t="s">
        <v>16</v>
      </c>
      <c r="G118" s="6" t="s">
        <v>53</v>
      </c>
      <c r="H118" s="7">
        <v>43887</v>
      </c>
      <c r="I118" s="7"/>
      <c r="J118" s="8">
        <v>240000</v>
      </c>
      <c r="K118" s="9">
        <v>0</v>
      </c>
      <c r="L118" s="6" t="s">
        <v>24</v>
      </c>
    </row>
    <row r="119" spans="1:12" x14ac:dyDescent="0.3">
      <c r="A119" s="5" t="s">
        <v>268</v>
      </c>
      <c r="B119" s="6" t="s">
        <v>269</v>
      </c>
      <c r="C119" s="6" t="s">
        <v>14</v>
      </c>
      <c r="D119" s="6">
        <v>45</v>
      </c>
      <c r="E119" s="6" t="s">
        <v>22</v>
      </c>
      <c r="F119" s="6" t="s">
        <v>16</v>
      </c>
      <c r="G119" s="6" t="s">
        <v>53</v>
      </c>
      <c r="H119" s="7">
        <v>44815</v>
      </c>
      <c r="I119" s="7"/>
      <c r="J119" s="8">
        <v>242000</v>
      </c>
      <c r="K119" s="9">
        <v>0</v>
      </c>
      <c r="L119" s="6" t="s">
        <v>24</v>
      </c>
    </row>
    <row r="120" spans="1:12" x14ac:dyDescent="0.3">
      <c r="A120" s="5" t="s">
        <v>270</v>
      </c>
      <c r="B120" s="6" t="s">
        <v>271</v>
      </c>
      <c r="C120" s="6" t="s">
        <v>21</v>
      </c>
      <c r="D120" s="6">
        <v>29</v>
      </c>
      <c r="E120" s="6" t="s">
        <v>81</v>
      </c>
      <c r="F120" s="6" t="s">
        <v>43</v>
      </c>
      <c r="G120" s="6" t="s">
        <v>53</v>
      </c>
      <c r="H120" s="7">
        <v>45430</v>
      </c>
      <c r="I120" s="7"/>
      <c r="J120" s="8">
        <v>244000</v>
      </c>
      <c r="K120" s="9">
        <v>0.08</v>
      </c>
      <c r="L120" s="6" t="s">
        <v>24</v>
      </c>
    </row>
    <row r="121" spans="1:12" x14ac:dyDescent="0.3">
      <c r="A121" s="5" t="s">
        <v>272</v>
      </c>
      <c r="B121" s="6" t="s">
        <v>273</v>
      </c>
      <c r="C121" s="6" t="s">
        <v>41</v>
      </c>
      <c r="D121" s="6">
        <v>41</v>
      </c>
      <c r="E121" s="6" t="s">
        <v>52</v>
      </c>
      <c r="F121" s="6" t="s">
        <v>16</v>
      </c>
      <c r="G121" s="6" t="s">
        <v>17</v>
      </c>
      <c r="H121" s="7">
        <v>44509</v>
      </c>
      <c r="I121" s="7"/>
      <c r="J121" s="8">
        <v>246000</v>
      </c>
      <c r="K121" s="9">
        <v>0.14000000000000001</v>
      </c>
      <c r="L121" s="6" t="s">
        <v>24</v>
      </c>
    </row>
    <row r="122" spans="1:12" x14ac:dyDescent="0.3">
      <c r="A122" s="5" t="s">
        <v>29</v>
      </c>
      <c r="B122" s="6" t="s">
        <v>274</v>
      </c>
      <c r="C122" s="6" t="s">
        <v>14</v>
      </c>
      <c r="D122" s="6">
        <v>47</v>
      </c>
      <c r="E122" s="6" t="s">
        <v>66</v>
      </c>
      <c r="F122" s="6" t="s">
        <v>16</v>
      </c>
      <c r="G122" s="6" t="s">
        <v>23</v>
      </c>
      <c r="H122" s="7">
        <v>43963</v>
      </c>
      <c r="I122" s="7"/>
      <c r="J122" s="8">
        <v>248000</v>
      </c>
      <c r="K122" s="9">
        <v>0</v>
      </c>
      <c r="L122" s="6" t="s">
        <v>24</v>
      </c>
    </row>
    <row r="123" spans="1:12" x14ac:dyDescent="0.3">
      <c r="A123" s="5" t="s">
        <v>125</v>
      </c>
      <c r="B123" s="6" t="s">
        <v>275</v>
      </c>
      <c r="C123" s="6" t="s">
        <v>14</v>
      </c>
      <c r="D123" s="6">
        <v>38</v>
      </c>
      <c r="E123" s="6" t="s">
        <v>31</v>
      </c>
      <c r="F123" s="6" t="s">
        <v>16</v>
      </c>
      <c r="G123" s="6" t="s">
        <v>53</v>
      </c>
      <c r="H123" s="7">
        <v>44815</v>
      </c>
      <c r="I123" s="7"/>
      <c r="J123" s="8">
        <v>250000</v>
      </c>
      <c r="K123" s="9">
        <v>0</v>
      </c>
      <c r="L123" s="6" t="s">
        <v>24</v>
      </c>
    </row>
    <row r="124" spans="1:12" x14ac:dyDescent="0.3">
      <c r="A124" s="5" t="s">
        <v>276</v>
      </c>
      <c r="B124" s="6" t="s">
        <v>277</v>
      </c>
      <c r="C124" s="6" t="s">
        <v>14</v>
      </c>
      <c r="D124" s="6">
        <v>40</v>
      </c>
      <c r="E124" s="6" t="s">
        <v>81</v>
      </c>
      <c r="F124" s="6" t="s">
        <v>49</v>
      </c>
      <c r="G124" s="6" t="s">
        <v>34</v>
      </c>
      <c r="H124" s="7">
        <v>44857</v>
      </c>
      <c r="I124" s="7"/>
      <c r="J124" s="8">
        <v>252000</v>
      </c>
      <c r="K124" s="9">
        <v>0</v>
      </c>
      <c r="L124" s="6" t="s">
        <v>24</v>
      </c>
    </row>
    <row r="125" spans="1:12" x14ac:dyDescent="0.3">
      <c r="A125" s="5" t="s">
        <v>278</v>
      </c>
      <c r="B125" s="6" t="s">
        <v>279</v>
      </c>
      <c r="C125" s="6" t="s">
        <v>21</v>
      </c>
      <c r="D125" s="6">
        <v>45</v>
      </c>
      <c r="E125" s="6" t="s">
        <v>92</v>
      </c>
      <c r="F125" s="6" t="s">
        <v>59</v>
      </c>
      <c r="G125" s="6" t="s">
        <v>53</v>
      </c>
      <c r="H125" s="7">
        <v>45527</v>
      </c>
      <c r="I125" s="7"/>
      <c r="J125" s="8">
        <v>254000</v>
      </c>
      <c r="K125" s="9">
        <v>0</v>
      </c>
      <c r="L125" s="6" t="s">
        <v>24</v>
      </c>
    </row>
    <row r="126" spans="1:12" x14ac:dyDescent="0.3">
      <c r="A126" s="5" t="s">
        <v>280</v>
      </c>
      <c r="B126" s="6" t="s">
        <v>281</v>
      </c>
      <c r="C126" s="6" t="s">
        <v>21</v>
      </c>
      <c r="D126" s="6">
        <v>26</v>
      </c>
      <c r="E126" s="6" t="s">
        <v>81</v>
      </c>
      <c r="F126" s="6" t="s">
        <v>46</v>
      </c>
      <c r="G126" s="6" t="s">
        <v>23</v>
      </c>
      <c r="H126" s="7">
        <v>45237</v>
      </c>
      <c r="I126" s="7"/>
      <c r="J126" s="8">
        <v>256000</v>
      </c>
      <c r="K126" s="9">
        <v>0</v>
      </c>
      <c r="L126" s="6" t="s">
        <v>24</v>
      </c>
    </row>
    <row r="127" spans="1:12" x14ac:dyDescent="0.3">
      <c r="A127" s="5" t="s">
        <v>282</v>
      </c>
      <c r="B127" s="6" t="s">
        <v>283</v>
      </c>
      <c r="C127" s="6" t="s">
        <v>14</v>
      </c>
      <c r="D127" s="6">
        <v>35</v>
      </c>
      <c r="E127" s="6" t="s">
        <v>22</v>
      </c>
      <c r="F127" s="6" t="s">
        <v>16</v>
      </c>
      <c r="G127" s="6" t="s">
        <v>34</v>
      </c>
      <c r="H127" s="7">
        <v>45206</v>
      </c>
      <c r="I127" s="7"/>
      <c r="J127" s="8">
        <v>258000</v>
      </c>
      <c r="K127" s="9">
        <v>0</v>
      </c>
      <c r="L127" s="6" t="s">
        <v>24</v>
      </c>
    </row>
    <row r="128" spans="1:12" x14ac:dyDescent="0.3">
      <c r="A128" s="5" t="s">
        <v>284</v>
      </c>
      <c r="B128" s="6" t="s">
        <v>285</v>
      </c>
      <c r="C128" s="6" t="s">
        <v>21</v>
      </c>
      <c r="D128" s="6">
        <v>29</v>
      </c>
      <c r="E128" s="6" t="s">
        <v>92</v>
      </c>
      <c r="F128" s="6" t="s">
        <v>59</v>
      </c>
      <c r="G128" s="6" t="s">
        <v>34</v>
      </c>
      <c r="H128" s="7">
        <v>44677</v>
      </c>
      <c r="I128" s="7"/>
      <c r="J128" s="8">
        <v>260000</v>
      </c>
      <c r="K128" s="9">
        <v>0</v>
      </c>
      <c r="L128" s="6" t="s">
        <v>24</v>
      </c>
    </row>
    <row r="129" spans="1:12" x14ac:dyDescent="0.3">
      <c r="A129" s="5" t="s">
        <v>286</v>
      </c>
      <c r="B129" s="6" t="s">
        <v>287</v>
      </c>
      <c r="C129" s="6" t="s">
        <v>14</v>
      </c>
      <c r="D129" s="6">
        <v>35</v>
      </c>
      <c r="E129" s="6" t="s">
        <v>31</v>
      </c>
      <c r="F129" s="6" t="s">
        <v>16</v>
      </c>
      <c r="G129" s="6" t="s">
        <v>17</v>
      </c>
      <c r="H129" s="7">
        <v>43889</v>
      </c>
      <c r="I129" s="7"/>
      <c r="J129" s="8">
        <v>262000</v>
      </c>
      <c r="K129" s="9">
        <v>0</v>
      </c>
      <c r="L129" s="6" t="s">
        <v>24</v>
      </c>
    </row>
    <row r="130" spans="1:12" x14ac:dyDescent="0.3">
      <c r="A130" s="5" t="s">
        <v>288</v>
      </c>
      <c r="B130" s="6" t="s">
        <v>289</v>
      </c>
      <c r="C130" s="6" t="s">
        <v>14</v>
      </c>
      <c r="D130" s="6">
        <v>27</v>
      </c>
      <c r="E130" s="6" t="s">
        <v>15</v>
      </c>
      <c r="F130" s="6" t="s">
        <v>16</v>
      </c>
      <c r="G130" s="6" t="s">
        <v>17</v>
      </c>
      <c r="H130" s="7">
        <v>44116</v>
      </c>
      <c r="I130" s="7"/>
      <c r="J130" s="8">
        <v>264000</v>
      </c>
      <c r="K130" s="9">
        <v>0</v>
      </c>
      <c r="L130" s="6" t="s">
        <v>24</v>
      </c>
    </row>
    <row r="131" spans="1:12" x14ac:dyDescent="0.3">
      <c r="A131" s="5" t="s">
        <v>290</v>
      </c>
      <c r="B131" s="6" t="s">
        <v>291</v>
      </c>
      <c r="C131" s="6" t="s">
        <v>14</v>
      </c>
      <c r="D131" s="6">
        <v>26</v>
      </c>
      <c r="E131" s="6" t="s">
        <v>22</v>
      </c>
      <c r="F131" s="6" t="s">
        <v>16</v>
      </c>
      <c r="G131" s="6" t="s">
        <v>23</v>
      </c>
      <c r="H131" s="7">
        <v>44588</v>
      </c>
      <c r="I131" s="7"/>
      <c r="J131" s="8">
        <v>266000</v>
      </c>
      <c r="K131" s="9">
        <v>0.1</v>
      </c>
      <c r="L131" s="6" t="s">
        <v>24</v>
      </c>
    </row>
    <row r="132" spans="1:12" x14ac:dyDescent="0.3">
      <c r="A132" s="5" t="s">
        <v>292</v>
      </c>
      <c r="B132" s="6" t="s">
        <v>293</v>
      </c>
      <c r="C132" s="6" t="s">
        <v>14</v>
      </c>
      <c r="D132" s="6">
        <v>27</v>
      </c>
      <c r="E132" s="6" t="s">
        <v>27</v>
      </c>
      <c r="F132" s="6" t="s">
        <v>28</v>
      </c>
      <c r="G132" s="6" t="s">
        <v>17</v>
      </c>
      <c r="H132" s="7">
        <v>45337</v>
      </c>
      <c r="I132" s="7"/>
      <c r="J132" s="8">
        <v>268000</v>
      </c>
      <c r="K132" s="9">
        <v>0.33</v>
      </c>
      <c r="L132" s="6" t="s">
        <v>24</v>
      </c>
    </row>
    <row r="133" spans="1:12" x14ac:dyDescent="0.3">
      <c r="A133" s="5" t="s">
        <v>141</v>
      </c>
      <c r="B133" s="6" t="s">
        <v>294</v>
      </c>
      <c r="C133" s="6" t="s">
        <v>21</v>
      </c>
      <c r="D133" s="6">
        <v>30</v>
      </c>
      <c r="E133" s="6" t="s">
        <v>31</v>
      </c>
      <c r="F133" s="6" t="s">
        <v>16</v>
      </c>
      <c r="G133" s="6" t="s">
        <v>23</v>
      </c>
      <c r="H133" s="7">
        <v>45332</v>
      </c>
      <c r="I133" s="7"/>
      <c r="J133" s="8">
        <v>270000</v>
      </c>
      <c r="K133" s="9">
        <v>0.05</v>
      </c>
      <c r="L133" s="6" t="s">
        <v>24</v>
      </c>
    </row>
    <row r="134" spans="1:12" x14ac:dyDescent="0.3">
      <c r="A134" s="5" t="s">
        <v>159</v>
      </c>
      <c r="B134" s="6" t="s">
        <v>295</v>
      </c>
      <c r="C134" s="6" t="s">
        <v>14</v>
      </c>
      <c r="D134" s="6">
        <v>36</v>
      </c>
      <c r="E134" s="6" t="s">
        <v>27</v>
      </c>
      <c r="F134" s="6" t="s">
        <v>28</v>
      </c>
      <c r="G134" s="6" t="s">
        <v>34</v>
      </c>
      <c r="H134" s="7">
        <v>44183</v>
      </c>
      <c r="I134" s="7">
        <v>45273</v>
      </c>
      <c r="J134" s="8">
        <v>272000</v>
      </c>
      <c r="K134" s="9">
        <v>0</v>
      </c>
      <c r="L134" s="6" t="s">
        <v>18</v>
      </c>
    </row>
    <row r="135" spans="1:12" x14ac:dyDescent="0.3">
      <c r="A135" s="5" t="s">
        <v>296</v>
      </c>
      <c r="B135" s="6" t="s">
        <v>297</v>
      </c>
      <c r="C135" s="6" t="s">
        <v>21</v>
      </c>
      <c r="D135" s="6">
        <v>45</v>
      </c>
      <c r="E135" s="6" t="s">
        <v>15</v>
      </c>
      <c r="F135" s="6" t="s">
        <v>16</v>
      </c>
      <c r="G135" s="6" t="s">
        <v>23</v>
      </c>
      <c r="H135" s="7">
        <v>43837</v>
      </c>
      <c r="I135" s="7"/>
      <c r="J135" s="8">
        <v>274000</v>
      </c>
      <c r="K135" s="9">
        <v>0.15</v>
      </c>
      <c r="L135" s="6" t="s">
        <v>24</v>
      </c>
    </row>
    <row r="136" spans="1:12" x14ac:dyDescent="0.3">
      <c r="A136" s="5" t="s">
        <v>298</v>
      </c>
      <c r="B136" s="6" t="s">
        <v>299</v>
      </c>
      <c r="C136" s="6" t="s">
        <v>14</v>
      </c>
      <c r="D136" s="6">
        <v>37</v>
      </c>
      <c r="E136" s="6" t="s">
        <v>15</v>
      </c>
      <c r="F136" s="6" t="s">
        <v>16</v>
      </c>
      <c r="G136" s="6" t="s">
        <v>34</v>
      </c>
      <c r="H136" s="7">
        <v>45206</v>
      </c>
      <c r="I136" s="7"/>
      <c r="J136" s="8">
        <v>276000</v>
      </c>
      <c r="K136" s="9">
        <v>0</v>
      </c>
      <c r="L136" s="6" t="s">
        <v>24</v>
      </c>
    </row>
    <row r="137" spans="1:12" x14ac:dyDescent="0.3">
      <c r="A137" s="5" t="s">
        <v>300</v>
      </c>
      <c r="B137" s="6" t="s">
        <v>301</v>
      </c>
      <c r="C137" s="6" t="s">
        <v>14</v>
      </c>
      <c r="D137" s="6">
        <v>38</v>
      </c>
      <c r="E137" s="6" t="s">
        <v>42</v>
      </c>
      <c r="F137" s="6" t="s">
        <v>43</v>
      </c>
      <c r="G137" s="6" t="s">
        <v>34</v>
      </c>
      <c r="H137" s="7">
        <v>44487</v>
      </c>
      <c r="I137" s="7"/>
      <c r="J137" s="8">
        <v>278000</v>
      </c>
      <c r="K137" s="9">
        <v>0</v>
      </c>
      <c r="L137" s="6" t="s">
        <v>24</v>
      </c>
    </row>
    <row r="138" spans="1:12" x14ac:dyDescent="0.3">
      <c r="A138" s="5" t="s">
        <v>302</v>
      </c>
      <c r="B138" s="6" t="s">
        <v>303</v>
      </c>
      <c r="C138" s="6" t="s">
        <v>21</v>
      </c>
      <c r="D138" s="6">
        <v>45</v>
      </c>
      <c r="E138" s="6" t="s">
        <v>42</v>
      </c>
      <c r="F138" s="6" t="s">
        <v>46</v>
      </c>
      <c r="G138" s="6" t="s">
        <v>23</v>
      </c>
      <c r="H138" s="7">
        <v>44791</v>
      </c>
      <c r="I138" s="7"/>
      <c r="J138" s="8">
        <v>280000</v>
      </c>
      <c r="K138" s="9">
        <v>0</v>
      </c>
      <c r="L138" s="6" t="s">
        <v>24</v>
      </c>
    </row>
    <row r="139" spans="1:12" x14ac:dyDescent="0.3">
      <c r="A139" s="5" t="s">
        <v>304</v>
      </c>
      <c r="B139" s="6" t="s">
        <v>305</v>
      </c>
      <c r="C139" s="6" t="s">
        <v>41</v>
      </c>
      <c r="D139" s="6">
        <v>51</v>
      </c>
      <c r="E139" s="6" t="s">
        <v>42</v>
      </c>
      <c r="F139" s="6" t="s">
        <v>49</v>
      </c>
      <c r="G139" s="6" t="s">
        <v>17</v>
      </c>
      <c r="H139" s="7">
        <v>45440</v>
      </c>
      <c r="I139" s="7"/>
      <c r="J139" s="8">
        <v>282000</v>
      </c>
      <c r="K139" s="9">
        <v>0.31</v>
      </c>
      <c r="L139" s="6" t="s">
        <v>24</v>
      </c>
    </row>
    <row r="140" spans="1:12" x14ac:dyDescent="0.3">
      <c r="A140" s="5" t="s">
        <v>306</v>
      </c>
      <c r="B140" s="6" t="s">
        <v>307</v>
      </c>
      <c r="C140" s="6" t="s">
        <v>14</v>
      </c>
      <c r="D140" s="6">
        <v>56</v>
      </c>
      <c r="E140" s="6" t="s">
        <v>52</v>
      </c>
      <c r="F140" s="6" t="s">
        <v>16</v>
      </c>
      <c r="G140" s="6" t="s">
        <v>53</v>
      </c>
      <c r="H140" s="7">
        <v>44811</v>
      </c>
      <c r="I140" s="7"/>
      <c r="J140" s="8">
        <v>284000</v>
      </c>
      <c r="K140" s="9">
        <v>0.28999999999999998</v>
      </c>
      <c r="L140" s="6" t="s">
        <v>24</v>
      </c>
    </row>
    <row r="141" spans="1:12" x14ac:dyDescent="0.3">
      <c r="A141" s="5" t="s">
        <v>308</v>
      </c>
      <c r="B141" s="6" t="s">
        <v>309</v>
      </c>
      <c r="C141" s="6" t="s">
        <v>41</v>
      </c>
      <c r="D141" s="6">
        <v>53</v>
      </c>
      <c r="E141" s="6" t="s">
        <v>42</v>
      </c>
      <c r="F141" s="6" t="s">
        <v>46</v>
      </c>
      <c r="G141" s="6" t="s">
        <v>53</v>
      </c>
      <c r="H141" s="7">
        <v>45294</v>
      </c>
      <c r="I141" s="7"/>
      <c r="J141" s="8">
        <v>286000</v>
      </c>
      <c r="K141" s="9">
        <v>0.15</v>
      </c>
      <c r="L141" s="6" t="s">
        <v>24</v>
      </c>
    </row>
    <row r="142" spans="1:12" x14ac:dyDescent="0.3">
      <c r="A142" s="5" t="s">
        <v>32</v>
      </c>
      <c r="B142" s="6" t="s">
        <v>310</v>
      </c>
      <c r="C142" s="6" t="s">
        <v>14</v>
      </c>
      <c r="D142" s="6">
        <v>47</v>
      </c>
      <c r="E142" s="6" t="s">
        <v>58</v>
      </c>
      <c r="F142" s="6" t="s">
        <v>59</v>
      </c>
      <c r="G142" s="6" t="s">
        <v>34</v>
      </c>
      <c r="H142" s="7">
        <v>45074</v>
      </c>
      <c r="I142" s="7"/>
      <c r="J142" s="8">
        <v>288000</v>
      </c>
      <c r="K142" s="9">
        <v>0</v>
      </c>
      <c r="L142" s="6" t="s">
        <v>24</v>
      </c>
    </row>
    <row r="143" spans="1:12" x14ac:dyDescent="0.3">
      <c r="A143" s="5" t="s">
        <v>311</v>
      </c>
      <c r="B143" s="6" t="s">
        <v>312</v>
      </c>
      <c r="C143" s="6" t="s">
        <v>14</v>
      </c>
      <c r="D143" s="6">
        <v>36</v>
      </c>
      <c r="E143" s="6" t="s">
        <v>52</v>
      </c>
      <c r="F143" s="6" t="s">
        <v>16</v>
      </c>
      <c r="G143" s="6" t="s">
        <v>23</v>
      </c>
      <c r="H143" s="7">
        <v>45245</v>
      </c>
      <c r="I143" s="7"/>
      <c r="J143" s="8">
        <v>290000</v>
      </c>
      <c r="K143" s="9">
        <v>0.4</v>
      </c>
      <c r="L143" s="6" t="s">
        <v>24</v>
      </c>
    </row>
    <row r="144" spans="1:12" x14ac:dyDescent="0.3">
      <c r="A144" s="5" t="s">
        <v>313</v>
      </c>
      <c r="B144" s="6" t="s">
        <v>314</v>
      </c>
      <c r="C144" s="6" t="s">
        <v>21</v>
      </c>
      <c r="D144" s="6">
        <v>41</v>
      </c>
      <c r="E144" s="6" t="s">
        <v>52</v>
      </c>
      <c r="F144" s="6" t="s">
        <v>16</v>
      </c>
      <c r="G144" s="6" t="s">
        <v>34</v>
      </c>
      <c r="H144" s="7">
        <v>43851</v>
      </c>
      <c r="I144" s="7"/>
      <c r="J144" s="8">
        <v>292000</v>
      </c>
      <c r="K144" s="9">
        <v>0.14000000000000001</v>
      </c>
      <c r="L144" s="6" t="s">
        <v>24</v>
      </c>
    </row>
    <row r="145" spans="1:12" x14ac:dyDescent="0.3">
      <c r="A145" s="5" t="s">
        <v>315</v>
      </c>
      <c r="B145" s="6" t="s">
        <v>316</v>
      </c>
      <c r="C145" s="6" t="s">
        <v>21</v>
      </c>
      <c r="D145" s="6">
        <v>30</v>
      </c>
      <c r="E145" s="6" t="s">
        <v>66</v>
      </c>
      <c r="F145" s="6" t="s">
        <v>16</v>
      </c>
      <c r="G145" s="6" t="s">
        <v>17</v>
      </c>
      <c r="H145" s="7">
        <v>45206</v>
      </c>
      <c r="I145" s="7"/>
      <c r="J145" s="8">
        <v>294000</v>
      </c>
      <c r="K145" s="9">
        <v>0</v>
      </c>
      <c r="L145" s="6" t="s">
        <v>24</v>
      </c>
    </row>
    <row r="146" spans="1:12" x14ac:dyDescent="0.3">
      <c r="A146" s="5" t="s">
        <v>317</v>
      </c>
      <c r="B146" s="6" t="s">
        <v>318</v>
      </c>
      <c r="C146" s="6" t="s">
        <v>21</v>
      </c>
      <c r="D146" s="6">
        <v>30</v>
      </c>
      <c r="E146" s="6" t="s">
        <v>58</v>
      </c>
      <c r="F146" s="6" t="s">
        <v>59</v>
      </c>
      <c r="G146" s="6" t="s">
        <v>23</v>
      </c>
      <c r="H146" s="7">
        <v>45401</v>
      </c>
      <c r="I146" s="7"/>
      <c r="J146" s="8">
        <v>296000</v>
      </c>
      <c r="K146" s="9">
        <v>0</v>
      </c>
      <c r="L146" s="6" t="s">
        <v>24</v>
      </c>
    </row>
    <row r="147" spans="1:12" x14ac:dyDescent="0.3">
      <c r="A147" s="5" t="s">
        <v>319</v>
      </c>
      <c r="B147" s="6" t="s">
        <v>320</v>
      </c>
      <c r="C147" s="6" t="s">
        <v>14</v>
      </c>
      <c r="D147" s="6">
        <v>38</v>
      </c>
      <c r="E147" s="6" t="s">
        <v>66</v>
      </c>
      <c r="F147" s="6" t="s">
        <v>16</v>
      </c>
      <c r="G147" s="6" t="s">
        <v>34</v>
      </c>
      <c r="H147" s="7">
        <v>44083</v>
      </c>
      <c r="I147" s="7"/>
      <c r="J147" s="8">
        <v>298000</v>
      </c>
      <c r="K147" s="9">
        <v>0.39</v>
      </c>
      <c r="L147" s="6" t="s">
        <v>24</v>
      </c>
    </row>
    <row r="148" spans="1:12" x14ac:dyDescent="0.3">
      <c r="A148" s="5" t="s">
        <v>321</v>
      </c>
      <c r="B148" s="6" t="s">
        <v>322</v>
      </c>
      <c r="C148" s="6" t="s">
        <v>21</v>
      </c>
      <c r="D148" s="6">
        <v>28</v>
      </c>
      <c r="E148" s="6" t="s">
        <v>66</v>
      </c>
      <c r="F148" s="6" t="s">
        <v>16</v>
      </c>
      <c r="G148" s="6" t="s">
        <v>53</v>
      </c>
      <c r="H148" s="7">
        <v>45233</v>
      </c>
      <c r="I148" s="7"/>
      <c r="J148" s="8">
        <v>300000</v>
      </c>
      <c r="K148" s="9">
        <v>0.21</v>
      </c>
      <c r="L148" s="6" t="s">
        <v>24</v>
      </c>
    </row>
    <row r="149" spans="1:12" x14ac:dyDescent="0.3">
      <c r="A149" s="5" t="s">
        <v>323</v>
      </c>
      <c r="B149" s="6" t="s">
        <v>324</v>
      </c>
      <c r="C149" s="6" t="s">
        <v>14</v>
      </c>
      <c r="D149" s="6">
        <v>39</v>
      </c>
      <c r="E149" s="6" t="s">
        <v>58</v>
      </c>
      <c r="F149" s="6" t="s">
        <v>59</v>
      </c>
      <c r="G149" s="6" t="s">
        <v>53</v>
      </c>
      <c r="H149" s="7">
        <v>45412</v>
      </c>
      <c r="I149" s="7"/>
      <c r="J149" s="8">
        <v>302000</v>
      </c>
      <c r="K149" s="9">
        <v>0.1</v>
      </c>
      <c r="L149" s="6" t="s">
        <v>24</v>
      </c>
    </row>
    <row r="150" spans="1:12" x14ac:dyDescent="0.3">
      <c r="A150" s="5" t="s">
        <v>325</v>
      </c>
      <c r="B150" s="6" t="s">
        <v>326</v>
      </c>
      <c r="C150" s="6" t="s">
        <v>41</v>
      </c>
      <c r="D150" s="6">
        <v>31</v>
      </c>
      <c r="E150" s="6" t="s">
        <v>15</v>
      </c>
      <c r="F150" s="6" t="s">
        <v>16</v>
      </c>
      <c r="G150" s="6" t="s">
        <v>53</v>
      </c>
      <c r="H150" s="7">
        <v>43887</v>
      </c>
      <c r="I150" s="7"/>
      <c r="J150" s="8">
        <v>304000</v>
      </c>
      <c r="K150" s="9">
        <v>0.05</v>
      </c>
      <c r="L150" s="6" t="s">
        <v>24</v>
      </c>
    </row>
    <row r="151" spans="1:12" x14ac:dyDescent="0.3">
      <c r="A151" s="5" t="s">
        <v>327</v>
      </c>
      <c r="B151" s="6" t="s">
        <v>328</v>
      </c>
      <c r="C151" s="6" t="s">
        <v>14</v>
      </c>
      <c r="D151" s="6">
        <v>45</v>
      </c>
      <c r="E151" s="6" t="s">
        <v>22</v>
      </c>
      <c r="F151" s="6" t="s">
        <v>16</v>
      </c>
      <c r="G151" s="6" t="s">
        <v>53</v>
      </c>
      <c r="H151" s="7">
        <v>44815</v>
      </c>
      <c r="I151" s="7"/>
      <c r="J151" s="8">
        <v>306000</v>
      </c>
      <c r="K151" s="9">
        <v>0.1</v>
      </c>
      <c r="L151" s="6" t="s">
        <v>24</v>
      </c>
    </row>
    <row r="152" spans="1:12" x14ac:dyDescent="0.3">
      <c r="A152" s="5" t="s">
        <v>329</v>
      </c>
      <c r="B152" s="6" t="s">
        <v>330</v>
      </c>
      <c r="C152" s="6" t="s">
        <v>21</v>
      </c>
      <c r="D152" s="6">
        <v>50</v>
      </c>
      <c r="E152" s="6" t="s">
        <v>81</v>
      </c>
      <c r="F152" s="6" t="s">
        <v>43</v>
      </c>
      <c r="G152" s="6" t="s">
        <v>53</v>
      </c>
      <c r="H152" s="7">
        <v>45430</v>
      </c>
      <c r="I152" s="7"/>
      <c r="J152" s="8">
        <v>308000</v>
      </c>
      <c r="K152" s="9">
        <v>0.31</v>
      </c>
      <c r="L152" s="6" t="s">
        <v>24</v>
      </c>
    </row>
    <row r="153" spans="1:12" x14ac:dyDescent="0.3">
      <c r="A153" s="5" t="s">
        <v>331</v>
      </c>
      <c r="B153" s="6" t="s">
        <v>332</v>
      </c>
      <c r="C153" s="6" t="s">
        <v>14</v>
      </c>
      <c r="D153" s="6">
        <v>36</v>
      </c>
      <c r="E153" s="6" t="s">
        <v>52</v>
      </c>
      <c r="F153" s="6" t="s">
        <v>16</v>
      </c>
      <c r="G153" s="6" t="s">
        <v>17</v>
      </c>
      <c r="H153" s="7">
        <v>44509</v>
      </c>
      <c r="I153" s="7"/>
      <c r="J153" s="8">
        <v>310000</v>
      </c>
      <c r="K153" s="9">
        <v>0</v>
      </c>
      <c r="L153" s="6" t="s">
        <v>24</v>
      </c>
    </row>
    <row r="154" spans="1:12" x14ac:dyDescent="0.3">
      <c r="A154" s="5" t="s">
        <v>333</v>
      </c>
      <c r="B154" s="6" t="s">
        <v>334</v>
      </c>
      <c r="C154" s="6" t="s">
        <v>14</v>
      </c>
      <c r="D154" s="6">
        <v>45</v>
      </c>
      <c r="E154" s="6" t="s">
        <v>66</v>
      </c>
      <c r="F154" s="6" t="s">
        <v>16</v>
      </c>
      <c r="G154" s="6" t="s">
        <v>23</v>
      </c>
      <c r="H154" s="7">
        <v>43963</v>
      </c>
      <c r="I154" s="7"/>
      <c r="J154" s="8">
        <v>312000</v>
      </c>
      <c r="K154" s="9">
        <v>0.08</v>
      </c>
      <c r="L154" s="6" t="s">
        <v>24</v>
      </c>
    </row>
    <row r="155" spans="1:12" x14ac:dyDescent="0.3">
      <c r="A155" s="5" t="s">
        <v>335</v>
      </c>
      <c r="B155" s="6" t="s">
        <v>336</v>
      </c>
      <c r="C155" s="6" t="s">
        <v>21</v>
      </c>
      <c r="D155" s="6">
        <v>29</v>
      </c>
      <c r="E155" s="6" t="s">
        <v>31</v>
      </c>
      <c r="F155" s="6" t="s">
        <v>16</v>
      </c>
      <c r="G155" s="6" t="s">
        <v>53</v>
      </c>
      <c r="H155" s="7">
        <v>44815</v>
      </c>
      <c r="I155" s="7"/>
      <c r="J155" s="8">
        <v>314000</v>
      </c>
      <c r="K155" s="9">
        <v>0</v>
      </c>
      <c r="L155" s="6" t="s">
        <v>24</v>
      </c>
    </row>
    <row r="156" spans="1:12" x14ac:dyDescent="0.3">
      <c r="A156" s="5" t="s">
        <v>337</v>
      </c>
      <c r="B156" s="6" t="s">
        <v>338</v>
      </c>
      <c r="C156" s="6" t="s">
        <v>21</v>
      </c>
      <c r="D156" s="6">
        <v>41</v>
      </c>
      <c r="E156" s="6" t="s">
        <v>81</v>
      </c>
      <c r="F156" s="6" t="s">
        <v>49</v>
      </c>
      <c r="G156" s="6" t="s">
        <v>34</v>
      </c>
      <c r="H156" s="7">
        <v>44857</v>
      </c>
      <c r="I156" s="7"/>
      <c r="J156" s="8">
        <v>316000</v>
      </c>
      <c r="K156" s="9">
        <v>0</v>
      </c>
      <c r="L156" s="6" t="s">
        <v>24</v>
      </c>
    </row>
    <row r="157" spans="1:12" x14ac:dyDescent="0.3">
      <c r="A157" s="5" t="s">
        <v>339</v>
      </c>
      <c r="B157" s="6" t="s">
        <v>340</v>
      </c>
      <c r="C157" s="6" t="s">
        <v>21</v>
      </c>
      <c r="D157" s="6">
        <v>47</v>
      </c>
      <c r="E157" s="6" t="s">
        <v>92</v>
      </c>
      <c r="F157" s="6" t="s">
        <v>59</v>
      </c>
      <c r="G157" s="6" t="s">
        <v>53</v>
      </c>
      <c r="H157" s="7">
        <v>45527</v>
      </c>
      <c r="I157" s="7"/>
      <c r="J157" s="8">
        <v>318000</v>
      </c>
      <c r="K157" s="9">
        <v>0</v>
      </c>
      <c r="L157" s="6" t="s">
        <v>24</v>
      </c>
    </row>
    <row r="158" spans="1:12" x14ac:dyDescent="0.3">
      <c r="A158" s="5" t="s">
        <v>341</v>
      </c>
      <c r="B158" s="6" t="s">
        <v>342</v>
      </c>
      <c r="C158" s="6" t="s">
        <v>14</v>
      </c>
      <c r="D158" s="6">
        <v>38</v>
      </c>
      <c r="E158" s="6" t="s">
        <v>81</v>
      </c>
      <c r="F158" s="6" t="s">
        <v>46</v>
      </c>
      <c r="G158" s="6" t="s">
        <v>23</v>
      </c>
      <c r="H158" s="7">
        <v>45237</v>
      </c>
      <c r="I158" s="7"/>
      <c r="J158" s="8">
        <v>320000</v>
      </c>
      <c r="K158" s="9">
        <v>0</v>
      </c>
      <c r="L158" s="6" t="s">
        <v>24</v>
      </c>
    </row>
    <row r="159" spans="1:12" x14ac:dyDescent="0.3">
      <c r="A159" s="5" t="s">
        <v>343</v>
      </c>
      <c r="B159" s="6" t="s">
        <v>344</v>
      </c>
      <c r="C159" s="6" t="s">
        <v>14</v>
      </c>
      <c r="D159" s="6">
        <v>40</v>
      </c>
      <c r="E159" s="6" t="s">
        <v>22</v>
      </c>
      <c r="F159" s="6" t="s">
        <v>16</v>
      </c>
      <c r="G159" s="6" t="s">
        <v>34</v>
      </c>
      <c r="H159" s="7">
        <v>45206</v>
      </c>
      <c r="I159" s="7"/>
      <c r="J159" s="8">
        <v>322000</v>
      </c>
      <c r="K159" s="9">
        <v>0</v>
      </c>
      <c r="L159" s="6" t="s">
        <v>24</v>
      </c>
    </row>
    <row r="160" spans="1:12" x14ac:dyDescent="0.3">
      <c r="A160" s="5" t="s">
        <v>345</v>
      </c>
      <c r="B160" s="6" t="s">
        <v>346</v>
      </c>
      <c r="C160" s="6" t="s">
        <v>21</v>
      </c>
      <c r="D160" s="6">
        <v>45</v>
      </c>
      <c r="E160" s="6" t="s">
        <v>92</v>
      </c>
      <c r="F160" s="6" t="s">
        <v>59</v>
      </c>
      <c r="G160" s="6" t="s">
        <v>34</v>
      </c>
      <c r="H160" s="7">
        <v>44677</v>
      </c>
      <c r="I160" s="7"/>
      <c r="J160" s="8">
        <v>324000</v>
      </c>
      <c r="K160" s="9">
        <v>0</v>
      </c>
      <c r="L160" s="6" t="s">
        <v>24</v>
      </c>
    </row>
    <row r="161" spans="1:12" x14ac:dyDescent="0.3">
      <c r="A161" s="5" t="s">
        <v>347</v>
      </c>
      <c r="B161" s="6" t="s">
        <v>348</v>
      </c>
      <c r="C161" s="6" t="s">
        <v>14</v>
      </c>
      <c r="D161" s="6">
        <v>26</v>
      </c>
      <c r="E161" s="6" t="s">
        <v>31</v>
      </c>
      <c r="F161" s="6" t="s">
        <v>16</v>
      </c>
      <c r="G161" s="6" t="s">
        <v>17</v>
      </c>
      <c r="H161" s="7">
        <v>43889</v>
      </c>
      <c r="I161" s="7"/>
      <c r="J161" s="8">
        <v>326000</v>
      </c>
      <c r="K161" s="9">
        <v>0</v>
      </c>
      <c r="L161" s="6" t="s">
        <v>24</v>
      </c>
    </row>
    <row r="162" spans="1:12" x14ac:dyDescent="0.3">
      <c r="A162" s="5" t="s">
        <v>349</v>
      </c>
      <c r="B162" s="6" t="s">
        <v>350</v>
      </c>
      <c r="C162" s="6" t="s">
        <v>14</v>
      </c>
      <c r="D162" s="6">
        <v>35</v>
      </c>
      <c r="E162" s="6" t="s">
        <v>15</v>
      </c>
      <c r="F162" s="6" t="s">
        <v>16</v>
      </c>
      <c r="G162" s="6" t="s">
        <v>17</v>
      </c>
      <c r="H162" s="7">
        <v>44116</v>
      </c>
      <c r="I162" s="7"/>
      <c r="J162" s="8">
        <v>328000</v>
      </c>
      <c r="K162" s="9">
        <v>0</v>
      </c>
      <c r="L162" s="6" t="s">
        <v>24</v>
      </c>
    </row>
    <row r="163" spans="1:12" x14ac:dyDescent="0.3">
      <c r="A163" s="5" t="s">
        <v>351</v>
      </c>
      <c r="B163" s="6" t="s">
        <v>352</v>
      </c>
      <c r="C163" s="6" t="s">
        <v>14</v>
      </c>
      <c r="D163" s="6">
        <v>29</v>
      </c>
      <c r="E163" s="6" t="s">
        <v>22</v>
      </c>
      <c r="F163" s="6" t="s">
        <v>16</v>
      </c>
      <c r="G163" s="6" t="s">
        <v>23</v>
      </c>
      <c r="H163" s="7">
        <v>44588</v>
      </c>
      <c r="I163" s="7"/>
      <c r="J163" s="8">
        <v>330000</v>
      </c>
      <c r="K163" s="9">
        <v>0.15</v>
      </c>
      <c r="L163" s="6" t="s">
        <v>24</v>
      </c>
    </row>
    <row r="164" spans="1:12" x14ac:dyDescent="0.3">
      <c r="A164" s="5" t="s">
        <v>353</v>
      </c>
      <c r="B164" s="6" t="s">
        <v>354</v>
      </c>
      <c r="C164" s="6" t="s">
        <v>355</v>
      </c>
      <c r="D164" s="6">
        <v>35</v>
      </c>
      <c r="E164" s="6" t="s">
        <v>27</v>
      </c>
      <c r="F164" s="6" t="s">
        <v>28</v>
      </c>
      <c r="G164" s="6" t="s">
        <v>17</v>
      </c>
      <c r="H164" s="7">
        <v>45337</v>
      </c>
      <c r="I164" s="7"/>
      <c r="J164" s="8">
        <v>332000</v>
      </c>
      <c r="K164" s="9">
        <v>0</v>
      </c>
      <c r="L164" s="6" t="s">
        <v>24</v>
      </c>
    </row>
    <row r="165" spans="1:12" x14ac:dyDescent="0.3">
      <c r="A165" s="5" t="s">
        <v>356</v>
      </c>
      <c r="B165" s="6" t="s">
        <v>357</v>
      </c>
      <c r="C165" s="6" t="s">
        <v>14</v>
      </c>
      <c r="D165" s="6">
        <v>27</v>
      </c>
      <c r="E165" s="6" t="s">
        <v>31</v>
      </c>
      <c r="F165" s="6" t="s">
        <v>16</v>
      </c>
      <c r="G165" s="6" t="s">
        <v>23</v>
      </c>
      <c r="H165" s="7">
        <v>45332</v>
      </c>
      <c r="I165" s="7"/>
      <c r="J165" s="8">
        <v>334000</v>
      </c>
      <c r="K165" s="9">
        <v>0.13</v>
      </c>
      <c r="L165" s="6" t="s">
        <v>24</v>
      </c>
    </row>
    <row r="166" spans="1:12" x14ac:dyDescent="0.3">
      <c r="A166" s="5" t="s">
        <v>358</v>
      </c>
      <c r="B166" s="6" t="s">
        <v>359</v>
      </c>
      <c r="C166" s="6" t="s">
        <v>21</v>
      </c>
      <c r="D166" s="6">
        <v>26</v>
      </c>
      <c r="E166" s="6" t="s">
        <v>27</v>
      </c>
      <c r="F166" s="6" t="s">
        <v>28</v>
      </c>
      <c r="G166" s="6" t="s">
        <v>34</v>
      </c>
      <c r="H166" s="7">
        <v>44183</v>
      </c>
      <c r="I166" s="7"/>
      <c r="J166" s="8">
        <v>336000</v>
      </c>
      <c r="K166" s="9">
        <v>0</v>
      </c>
      <c r="L166" s="6" t="s">
        <v>24</v>
      </c>
    </row>
    <row r="167" spans="1:12" x14ac:dyDescent="0.3">
      <c r="A167" s="5" t="s">
        <v>360</v>
      </c>
      <c r="B167" s="6" t="s">
        <v>361</v>
      </c>
      <c r="C167" s="6" t="s">
        <v>14</v>
      </c>
      <c r="D167" s="6">
        <v>27</v>
      </c>
      <c r="E167" s="6" t="s">
        <v>15</v>
      </c>
      <c r="F167" s="6" t="s">
        <v>16</v>
      </c>
      <c r="G167" s="6" t="s">
        <v>23</v>
      </c>
      <c r="H167" s="7">
        <v>43837</v>
      </c>
      <c r="I167" s="7"/>
      <c r="J167" s="8">
        <v>338000</v>
      </c>
      <c r="K167" s="9">
        <v>0.1</v>
      </c>
      <c r="L167" s="6" t="s">
        <v>24</v>
      </c>
    </row>
    <row r="168" spans="1:12" x14ac:dyDescent="0.3">
      <c r="A168" s="5" t="s">
        <v>362</v>
      </c>
      <c r="B168" s="6" t="s">
        <v>363</v>
      </c>
      <c r="C168" s="6" t="s">
        <v>21</v>
      </c>
      <c r="D168" s="6">
        <v>30</v>
      </c>
      <c r="E168" s="6" t="s">
        <v>15</v>
      </c>
      <c r="F168" s="6" t="s">
        <v>16</v>
      </c>
      <c r="G168" s="6" t="s">
        <v>34</v>
      </c>
      <c r="H168" s="7">
        <v>45206</v>
      </c>
      <c r="I168" s="7"/>
      <c r="J168" s="8">
        <v>340000</v>
      </c>
      <c r="K168" s="9">
        <v>0.3</v>
      </c>
      <c r="L168" s="6" t="s">
        <v>24</v>
      </c>
    </row>
    <row r="169" spans="1:12" x14ac:dyDescent="0.3">
      <c r="A169" s="5" t="s">
        <v>364</v>
      </c>
      <c r="B169" s="6" t="s">
        <v>365</v>
      </c>
      <c r="C169" s="6" t="s">
        <v>14</v>
      </c>
      <c r="D169" s="6">
        <v>36</v>
      </c>
      <c r="E169" s="6" t="s">
        <v>42</v>
      </c>
      <c r="F169" s="6" t="s">
        <v>43</v>
      </c>
      <c r="G169" s="6" t="s">
        <v>34</v>
      </c>
      <c r="H169" s="7">
        <v>44487</v>
      </c>
      <c r="I169" s="7"/>
      <c r="J169" s="8">
        <v>342000</v>
      </c>
      <c r="K169" s="9">
        <v>0</v>
      </c>
      <c r="L169" s="6" t="s">
        <v>24</v>
      </c>
    </row>
    <row r="170" spans="1:12" x14ac:dyDescent="0.3">
      <c r="A170" s="5" t="s">
        <v>366</v>
      </c>
      <c r="B170" s="6" t="s">
        <v>367</v>
      </c>
      <c r="C170" s="6" t="s">
        <v>21</v>
      </c>
      <c r="D170" s="6">
        <v>45</v>
      </c>
      <c r="E170" s="6" t="s">
        <v>42</v>
      </c>
      <c r="F170" s="6" t="s">
        <v>46</v>
      </c>
      <c r="G170" s="6" t="s">
        <v>23</v>
      </c>
      <c r="H170" s="7">
        <v>44791</v>
      </c>
      <c r="I170" s="7"/>
      <c r="J170" s="8">
        <v>344000</v>
      </c>
      <c r="K170" s="9">
        <v>0.06</v>
      </c>
      <c r="L170" s="6" t="s">
        <v>24</v>
      </c>
    </row>
    <row r="171" spans="1:12" x14ac:dyDescent="0.3">
      <c r="A171" s="5" t="s">
        <v>368</v>
      </c>
      <c r="B171" s="6" t="s">
        <v>369</v>
      </c>
      <c r="C171" s="6" t="s">
        <v>14</v>
      </c>
      <c r="D171" s="6">
        <v>37</v>
      </c>
      <c r="E171" s="6" t="s">
        <v>42</v>
      </c>
      <c r="F171" s="6" t="s">
        <v>49</v>
      </c>
      <c r="G171" s="6" t="s">
        <v>17</v>
      </c>
      <c r="H171" s="7">
        <v>45440</v>
      </c>
      <c r="I171" s="7"/>
      <c r="J171" s="8">
        <v>346000</v>
      </c>
      <c r="K171" s="9">
        <v>0</v>
      </c>
      <c r="L171" s="6" t="s">
        <v>24</v>
      </c>
    </row>
    <row r="172" spans="1:12" x14ac:dyDescent="0.3">
      <c r="A172" s="5" t="s">
        <v>370</v>
      </c>
      <c r="B172" s="6" t="s">
        <v>371</v>
      </c>
      <c r="C172" s="6" t="s">
        <v>14</v>
      </c>
      <c r="D172" s="6">
        <v>38</v>
      </c>
      <c r="E172" s="6" t="s">
        <v>52</v>
      </c>
      <c r="F172" s="6" t="s">
        <v>16</v>
      </c>
      <c r="G172" s="6" t="s">
        <v>53</v>
      </c>
      <c r="H172" s="7">
        <v>44811</v>
      </c>
      <c r="I172" s="7"/>
      <c r="J172" s="8">
        <v>348000</v>
      </c>
      <c r="K172" s="9">
        <v>0.3</v>
      </c>
      <c r="L172" s="6" t="s">
        <v>24</v>
      </c>
    </row>
    <row r="173" spans="1:12" x14ac:dyDescent="0.3">
      <c r="A173" s="5" t="s">
        <v>372</v>
      </c>
      <c r="B173" s="6" t="s">
        <v>373</v>
      </c>
      <c r="C173" s="6" t="s">
        <v>14</v>
      </c>
      <c r="D173" s="6">
        <v>45</v>
      </c>
      <c r="E173" s="6" t="s">
        <v>42</v>
      </c>
      <c r="F173" s="6" t="s">
        <v>46</v>
      </c>
      <c r="G173" s="6" t="s">
        <v>53</v>
      </c>
      <c r="H173" s="7">
        <v>45294</v>
      </c>
      <c r="I173" s="7"/>
      <c r="J173" s="8">
        <v>350000</v>
      </c>
      <c r="K173" s="9">
        <v>0</v>
      </c>
      <c r="L173" s="6" t="s">
        <v>24</v>
      </c>
    </row>
    <row r="174" spans="1:12" x14ac:dyDescent="0.3">
      <c r="A174" s="5" t="s">
        <v>374</v>
      </c>
      <c r="B174" s="6" t="s">
        <v>375</v>
      </c>
      <c r="C174" s="6" t="s">
        <v>41</v>
      </c>
      <c r="D174" s="6">
        <v>51</v>
      </c>
      <c r="E174" s="6" t="s">
        <v>58</v>
      </c>
      <c r="F174" s="6" t="s">
        <v>59</v>
      </c>
      <c r="G174" s="6" t="s">
        <v>34</v>
      </c>
      <c r="H174" s="7">
        <v>45074</v>
      </c>
      <c r="I174" s="7">
        <v>45536</v>
      </c>
      <c r="J174" s="8">
        <v>352000</v>
      </c>
      <c r="K174" s="9">
        <v>0.32</v>
      </c>
      <c r="L174" s="6" t="s">
        <v>18</v>
      </c>
    </row>
    <row r="175" spans="1:12" x14ac:dyDescent="0.3">
      <c r="A175" s="5" t="s">
        <v>376</v>
      </c>
      <c r="B175" s="6" t="s">
        <v>377</v>
      </c>
      <c r="C175" s="6" t="s">
        <v>14</v>
      </c>
      <c r="D175" s="6">
        <v>56</v>
      </c>
      <c r="E175" s="6" t="s">
        <v>52</v>
      </c>
      <c r="F175" s="6" t="s">
        <v>16</v>
      </c>
      <c r="G175" s="6" t="s">
        <v>23</v>
      </c>
      <c r="H175" s="7">
        <v>45245</v>
      </c>
      <c r="I175" s="7"/>
      <c r="J175" s="8">
        <v>354000</v>
      </c>
      <c r="K175" s="9">
        <v>0</v>
      </c>
      <c r="L175" s="6" t="s">
        <v>24</v>
      </c>
    </row>
    <row r="176" spans="1:12" x14ac:dyDescent="0.3">
      <c r="A176" s="5" t="s">
        <v>378</v>
      </c>
      <c r="B176" s="6" t="s">
        <v>379</v>
      </c>
      <c r="C176" s="6" t="s">
        <v>14</v>
      </c>
      <c r="D176" s="6">
        <v>53</v>
      </c>
      <c r="E176" s="6" t="s">
        <v>52</v>
      </c>
      <c r="F176" s="6" t="s">
        <v>16</v>
      </c>
      <c r="G176" s="6" t="s">
        <v>34</v>
      </c>
      <c r="H176" s="7">
        <v>43851</v>
      </c>
      <c r="I176" s="7"/>
      <c r="J176" s="8">
        <v>356000</v>
      </c>
      <c r="K176" s="9">
        <v>0</v>
      </c>
      <c r="L176" s="6" t="s">
        <v>24</v>
      </c>
    </row>
    <row r="177" spans="1:12" x14ac:dyDescent="0.3">
      <c r="A177" s="5" t="s">
        <v>380</v>
      </c>
      <c r="B177" s="6" t="s">
        <v>381</v>
      </c>
      <c r="C177" s="6" t="s">
        <v>21</v>
      </c>
      <c r="D177" s="6">
        <v>47</v>
      </c>
      <c r="E177" s="6" t="s">
        <v>66</v>
      </c>
      <c r="F177" s="6" t="s">
        <v>16</v>
      </c>
      <c r="G177" s="6" t="s">
        <v>17</v>
      </c>
      <c r="H177" s="7">
        <v>45206</v>
      </c>
      <c r="I177" s="7"/>
      <c r="J177" s="8">
        <v>358000</v>
      </c>
      <c r="K177" s="9">
        <v>0.39</v>
      </c>
      <c r="L177" s="6" t="s">
        <v>24</v>
      </c>
    </row>
    <row r="178" spans="1:12" x14ac:dyDescent="0.3">
      <c r="A178" s="5" t="s">
        <v>382</v>
      </c>
      <c r="B178" s="6" t="s">
        <v>383</v>
      </c>
      <c r="C178" s="6" t="s">
        <v>14</v>
      </c>
      <c r="D178" s="6">
        <v>36</v>
      </c>
      <c r="E178" s="6" t="s">
        <v>58</v>
      </c>
      <c r="F178" s="6" t="s">
        <v>59</v>
      </c>
      <c r="G178" s="6" t="s">
        <v>23</v>
      </c>
      <c r="H178" s="7">
        <v>45401</v>
      </c>
      <c r="I178" s="7"/>
      <c r="J178" s="8">
        <v>360000</v>
      </c>
      <c r="K178" s="9">
        <v>0</v>
      </c>
      <c r="L178" s="6" t="s">
        <v>24</v>
      </c>
    </row>
    <row r="179" spans="1:12" x14ac:dyDescent="0.3">
      <c r="A179" s="5" t="s">
        <v>384</v>
      </c>
      <c r="B179" s="6" t="s">
        <v>385</v>
      </c>
      <c r="C179" s="6" t="s">
        <v>21</v>
      </c>
      <c r="D179" s="6">
        <v>41</v>
      </c>
      <c r="E179" s="6" t="s">
        <v>66</v>
      </c>
      <c r="F179" s="6" t="s">
        <v>16</v>
      </c>
      <c r="G179" s="6" t="s">
        <v>34</v>
      </c>
      <c r="H179" s="7">
        <v>44083</v>
      </c>
      <c r="I179" s="7"/>
      <c r="J179" s="8">
        <v>362000</v>
      </c>
      <c r="K179" s="9">
        <v>0.22</v>
      </c>
      <c r="L179" s="6" t="s">
        <v>24</v>
      </c>
    </row>
    <row r="180" spans="1:12" x14ac:dyDescent="0.3">
      <c r="A180" s="5" t="s">
        <v>386</v>
      </c>
      <c r="B180" s="6" t="s">
        <v>387</v>
      </c>
      <c r="C180" s="6" t="s">
        <v>21</v>
      </c>
      <c r="D180" s="6">
        <v>30</v>
      </c>
      <c r="E180" s="6" t="s">
        <v>66</v>
      </c>
      <c r="F180" s="6" t="s">
        <v>16</v>
      </c>
      <c r="G180" s="6" t="s">
        <v>53</v>
      </c>
      <c r="H180" s="7">
        <v>45233</v>
      </c>
      <c r="I180" s="7"/>
      <c r="J180" s="8">
        <v>364000</v>
      </c>
      <c r="K180" s="9">
        <v>0</v>
      </c>
      <c r="L180" s="6" t="s">
        <v>24</v>
      </c>
    </row>
    <row r="181" spans="1:12" x14ac:dyDescent="0.3">
      <c r="A181" s="5" t="s">
        <v>388</v>
      </c>
      <c r="B181" s="6" t="s">
        <v>389</v>
      </c>
      <c r="C181" s="6" t="s">
        <v>21</v>
      </c>
      <c r="D181" s="6">
        <v>30</v>
      </c>
      <c r="E181" s="6" t="s">
        <v>58</v>
      </c>
      <c r="F181" s="6" t="s">
        <v>59</v>
      </c>
      <c r="G181" s="6" t="s">
        <v>53</v>
      </c>
      <c r="H181" s="7">
        <v>45412</v>
      </c>
      <c r="I181" s="7"/>
      <c r="J181" s="8">
        <v>366000</v>
      </c>
      <c r="K181" s="9">
        <v>0</v>
      </c>
      <c r="L181" s="6" t="s">
        <v>24</v>
      </c>
    </row>
    <row r="182" spans="1:12" x14ac:dyDescent="0.3">
      <c r="A182" s="5" t="s">
        <v>390</v>
      </c>
      <c r="B182" s="6" t="s">
        <v>391</v>
      </c>
      <c r="C182" s="6" t="s">
        <v>14</v>
      </c>
      <c r="D182" s="6">
        <v>38</v>
      </c>
      <c r="E182" s="6" t="s">
        <v>15</v>
      </c>
      <c r="F182" s="6" t="s">
        <v>16</v>
      </c>
      <c r="G182" s="6" t="s">
        <v>53</v>
      </c>
      <c r="H182" s="7">
        <v>43887</v>
      </c>
      <c r="I182" s="7"/>
      <c r="J182" s="8">
        <v>368000</v>
      </c>
      <c r="K182" s="9">
        <v>7.0000000000000007E-2</v>
      </c>
      <c r="L182" s="6" t="s">
        <v>24</v>
      </c>
    </row>
    <row r="183" spans="1:12" x14ac:dyDescent="0.3">
      <c r="A183" s="5" t="s">
        <v>392</v>
      </c>
      <c r="B183" s="6" t="s">
        <v>393</v>
      </c>
      <c r="C183" s="6" t="s">
        <v>41</v>
      </c>
      <c r="D183" s="6">
        <v>28</v>
      </c>
      <c r="E183" s="6" t="s">
        <v>22</v>
      </c>
      <c r="F183" s="6" t="s">
        <v>16</v>
      </c>
      <c r="G183" s="6" t="s">
        <v>53</v>
      </c>
      <c r="H183" s="7">
        <v>44815</v>
      </c>
      <c r="I183" s="7"/>
      <c r="J183" s="8">
        <v>370000</v>
      </c>
      <c r="K183" s="9">
        <v>0</v>
      </c>
      <c r="L183" s="6" t="s">
        <v>24</v>
      </c>
    </row>
    <row r="184" spans="1:12" x14ac:dyDescent="0.3">
      <c r="A184" s="5" t="s">
        <v>394</v>
      </c>
      <c r="B184" s="6" t="s">
        <v>395</v>
      </c>
      <c r="C184" s="6" t="s">
        <v>14</v>
      </c>
      <c r="D184" s="6">
        <v>39</v>
      </c>
      <c r="E184" s="6" t="s">
        <v>81</v>
      </c>
      <c r="F184" s="6" t="s">
        <v>43</v>
      </c>
      <c r="G184" s="6" t="s">
        <v>53</v>
      </c>
      <c r="H184" s="7">
        <v>45430</v>
      </c>
      <c r="I184" s="7"/>
      <c r="J184" s="8">
        <v>372000</v>
      </c>
      <c r="K184" s="9">
        <v>0.4</v>
      </c>
      <c r="L184" s="6" t="s">
        <v>24</v>
      </c>
    </row>
    <row r="185" spans="1:12" x14ac:dyDescent="0.3">
      <c r="A185" s="5" t="s">
        <v>396</v>
      </c>
      <c r="B185" s="6" t="s">
        <v>397</v>
      </c>
      <c r="C185" s="6" t="s">
        <v>21</v>
      </c>
      <c r="D185" s="6">
        <v>31</v>
      </c>
      <c r="E185" s="6" t="s">
        <v>52</v>
      </c>
      <c r="F185" s="6" t="s">
        <v>16</v>
      </c>
      <c r="G185" s="6" t="s">
        <v>17</v>
      </c>
      <c r="H185" s="7">
        <v>44509</v>
      </c>
      <c r="I185" s="7"/>
      <c r="J185" s="8">
        <v>374000</v>
      </c>
      <c r="K185" s="9">
        <v>0</v>
      </c>
      <c r="L185" s="6" t="s">
        <v>24</v>
      </c>
    </row>
    <row r="186" spans="1:12" x14ac:dyDescent="0.3">
      <c r="A186" s="5" t="s">
        <v>398</v>
      </c>
      <c r="B186" s="6" t="s">
        <v>399</v>
      </c>
      <c r="C186" s="6" t="s">
        <v>41</v>
      </c>
      <c r="D186" s="6">
        <v>45</v>
      </c>
      <c r="E186" s="6" t="s">
        <v>66</v>
      </c>
      <c r="F186" s="6" t="s">
        <v>16</v>
      </c>
      <c r="G186" s="6" t="s">
        <v>23</v>
      </c>
      <c r="H186" s="7">
        <v>43963</v>
      </c>
      <c r="I186" s="7"/>
      <c r="J186" s="8">
        <v>376000</v>
      </c>
      <c r="K186" s="9">
        <v>0.15</v>
      </c>
      <c r="L186" s="6" t="s">
        <v>24</v>
      </c>
    </row>
    <row r="187" spans="1:12" x14ac:dyDescent="0.3">
      <c r="A187" s="5" t="s">
        <v>400</v>
      </c>
      <c r="B187" s="6" t="s">
        <v>401</v>
      </c>
      <c r="C187" s="6" t="s">
        <v>14</v>
      </c>
      <c r="D187" s="6">
        <v>50</v>
      </c>
      <c r="E187" s="6" t="s">
        <v>31</v>
      </c>
      <c r="F187" s="6" t="s">
        <v>16</v>
      </c>
      <c r="G187" s="6" t="s">
        <v>53</v>
      </c>
      <c r="H187" s="7">
        <v>44815</v>
      </c>
      <c r="I187" s="7"/>
      <c r="J187" s="8">
        <v>378000</v>
      </c>
      <c r="K187" s="9">
        <v>0</v>
      </c>
      <c r="L187" s="6" t="s">
        <v>24</v>
      </c>
    </row>
    <row r="188" spans="1:12" x14ac:dyDescent="0.3">
      <c r="A188" s="5" t="s">
        <v>402</v>
      </c>
      <c r="B188" s="6" t="s">
        <v>403</v>
      </c>
      <c r="C188" s="6" t="s">
        <v>14</v>
      </c>
      <c r="D188" s="6">
        <v>36</v>
      </c>
      <c r="E188" s="6" t="s">
        <v>81</v>
      </c>
      <c r="F188" s="6" t="s">
        <v>49</v>
      </c>
      <c r="G188" s="6" t="s">
        <v>34</v>
      </c>
      <c r="H188" s="7">
        <v>44857</v>
      </c>
      <c r="I188" s="7"/>
      <c r="J188" s="8">
        <v>380000</v>
      </c>
      <c r="K188" s="9">
        <v>0.05</v>
      </c>
      <c r="L188" s="6" t="s">
        <v>24</v>
      </c>
    </row>
    <row r="189" spans="1:12" x14ac:dyDescent="0.3">
      <c r="A189" s="5" t="s">
        <v>404</v>
      </c>
      <c r="B189" s="6" t="s">
        <v>405</v>
      </c>
      <c r="C189" s="6" t="s">
        <v>21</v>
      </c>
      <c r="D189" s="6">
        <v>45</v>
      </c>
      <c r="E189" s="6" t="s">
        <v>92</v>
      </c>
      <c r="F189" s="6" t="s">
        <v>59</v>
      </c>
      <c r="G189" s="6" t="s">
        <v>53</v>
      </c>
      <c r="H189" s="7">
        <v>45527</v>
      </c>
      <c r="I189" s="7"/>
      <c r="J189" s="8">
        <v>382000</v>
      </c>
      <c r="K189" s="9">
        <v>0</v>
      </c>
      <c r="L189" s="6" t="s">
        <v>24</v>
      </c>
    </row>
    <row r="190" spans="1:12" x14ac:dyDescent="0.3">
      <c r="A190" s="5" t="s">
        <v>406</v>
      </c>
      <c r="B190" s="6" t="s">
        <v>407</v>
      </c>
      <c r="C190" s="6" t="s">
        <v>21</v>
      </c>
      <c r="D190" s="6">
        <v>29</v>
      </c>
      <c r="E190" s="6" t="s">
        <v>81</v>
      </c>
      <c r="F190" s="6" t="s">
        <v>46</v>
      </c>
      <c r="G190" s="6" t="s">
        <v>23</v>
      </c>
      <c r="H190" s="7">
        <v>45237</v>
      </c>
      <c r="I190" s="7"/>
      <c r="J190" s="8">
        <v>384000</v>
      </c>
      <c r="K190" s="9">
        <v>0</v>
      </c>
      <c r="L190" s="6" t="s">
        <v>24</v>
      </c>
    </row>
    <row r="191" spans="1:12" x14ac:dyDescent="0.3">
      <c r="A191" s="5" t="s">
        <v>408</v>
      </c>
      <c r="B191" s="6" t="s">
        <v>409</v>
      </c>
      <c r="C191" s="6" t="s">
        <v>21</v>
      </c>
      <c r="D191" s="6">
        <v>41</v>
      </c>
      <c r="E191" s="6" t="s">
        <v>22</v>
      </c>
      <c r="F191" s="6" t="s">
        <v>16</v>
      </c>
      <c r="G191" s="6" t="s">
        <v>34</v>
      </c>
      <c r="H191" s="7">
        <v>45206</v>
      </c>
      <c r="I191" s="7"/>
      <c r="J191" s="8">
        <v>386000</v>
      </c>
      <c r="K191" s="9">
        <v>0</v>
      </c>
      <c r="L191" s="6" t="s">
        <v>24</v>
      </c>
    </row>
    <row r="192" spans="1:12" x14ac:dyDescent="0.3">
      <c r="A192" s="5" t="s">
        <v>410</v>
      </c>
      <c r="B192" s="6" t="s">
        <v>411</v>
      </c>
      <c r="C192" s="6" t="s">
        <v>14</v>
      </c>
      <c r="D192" s="6">
        <v>47</v>
      </c>
      <c r="E192" s="6" t="s">
        <v>92</v>
      </c>
      <c r="F192" s="6" t="s">
        <v>59</v>
      </c>
      <c r="G192" s="6" t="s">
        <v>34</v>
      </c>
      <c r="H192" s="7">
        <v>44677</v>
      </c>
      <c r="I192" s="7"/>
      <c r="J192" s="8">
        <v>388000</v>
      </c>
      <c r="K192" s="9">
        <v>0.37</v>
      </c>
      <c r="L192" s="6" t="s">
        <v>24</v>
      </c>
    </row>
    <row r="193" spans="1:12" x14ac:dyDescent="0.3">
      <c r="A193" s="5" t="s">
        <v>412</v>
      </c>
      <c r="B193" s="6" t="s">
        <v>413</v>
      </c>
      <c r="C193" s="6" t="s">
        <v>41</v>
      </c>
      <c r="D193" s="6">
        <v>46</v>
      </c>
      <c r="E193" s="6" t="s">
        <v>31</v>
      </c>
      <c r="F193" s="6" t="s">
        <v>16</v>
      </c>
      <c r="G193" s="6" t="s">
        <v>17</v>
      </c>
      <c r="H193" s="7">
        <v>43889</v>
      </c>
      <c r="I193" s="7"/>
      <c r="J193" s="8">
        <v>390000</v>
      </c>
      <c r="K193" s="9">
        <v>0</v>
      </c>
      <c r="L193" s="6" t="s">
        <v>24</v>
      </c>
    </row>
    <row r="194" spans="1:12" x14ac:dyDescent="0.3">
      <c r="A194" s="5" t="s">
        <v>414</v>
      </c>
      <c r="B194" s="6" t="s">
        <v>415</v>
      </c>
      <c r="C194" s="6" t="s">
        <v>41</v>
      </c>
      <c r="D194" s="6">
        <v>46</v>
      </c>
      <c r="E194" s="6" t="s">
        <v>15</v>
      </c>
      <c r="F194" s="6" t="s">
        <v>16</v>
      </c>
      <c r="G194" s="6" t="s">
        <v>17</v>
      </c>
      <c r="H194" s="7">
        <v>44116</v>
      </c>
      <c r="I194" s="7"/>
      <c r="J194" s="8">
        <v>392000</v>
      </c>
      <c r="K194" s="9">
        <v>0</v>
      </c>
      <c r="L194" s="6" t="s">
        <v>24</v>
      </c>
    </row>
    <row r="195" spans="1:12" x14ac:dyDescent="0.3">
      <c r="A195" s="5" t="s">
        <v>416</v>
      </c>
      <c r="B195" s="6" t="s">
        <v>417</v>
      </c>
      <c r="C195" s="6" t="s">
        <v>14</v>
      </c>
      <c r="D195" s="6">
        <v>45</v>
      </c>
      <c r="E195" s="6" t="s">
        <v>22</v>
      </c>
      <c r="F195" s="6" t="s">
        <v>16</v>
      </c>
      <c r="G195" s="6" t="s">
        <v>23</v>
      </c>
      <c r="H195" s="7">
        <v>44588</v>
      </c>
      <c r="I195" s="7"/>
      <c r="J195" s="8">
        <v>394000</v>
      </c>
      <c r="K195" s="9">
        <v>0.36</v>
      </c>
      <c r="L195" s="6" t="s">
        <v>24</v>
      </c>
    </row>
    <row r="196" spans="1:12" x14ac:dyDescent="0.3">
      <c r="A196" s="5" t="s">
        <v>418</v>
      </c>
      <c r="B196" s="6" t="s">
        <v>419</v>
      </c>
      <c r="C196" s="6" t="s">
        <v>14</v>
      </c>
      <c r="D196" s="6">
        <v>26</v>
      </c>
      <c r="E196" s="6" t="s">
        <v>27</v>
      </c>
      <c r="F196" s="6" t="s">
        <v>28</v>
      </c>
      <c r="G196" s="6" t="s">
        <v>17</v>
      </c>
      <c r="H196" s="7">
        <v>45337</v>
      </c>
      <c r="I196" s="7"/>
      <c r="J196" s="8">
        <v>396000</v>
      </c>
      <c r="K196" s="9">
        <v>0</v>
      </c>
      <c r="L196" s="6" t="s">
        <v>24</v>
      </c>
    </row>
    <row r="197" spans="1:12" x14ac:dyDescent="0.3">
      <c r="A197" s="5" t="s">
        <v>420</v>
      </c>
      <c r="B197" s="6" t="s">
        <v>421</v>
      </c>
      <c r="C197" s="6" t="s">
        <v>14</v>
      </c>
      <c r="D197" s="6">
        <v>35</v>
      </c>
      <c r="E197" s="6" t="s">
        <v>31</v>
      </c>
      <c r="F197" s="6" t="s">
        <v>16</v>
      </c>
      <c r="G197" s="6" t="s">
        <v>23</v>
      </c>
      <c r="H197" s="7">
        <v>45332</v>
      </c>
      <c r="I197" s="7"/>
      <c r="J197" s="8">
        <v>398000</v>
      </c>
      <c r="K197" s="9">
        <v>0</v>
      </c>
      <c r="L197" s="6" t="s">
        <v>24</v>
      </c>
    </row>
    <row r="198" spans="1:12" x14ac:dyDescent="0.3">
      <c r="A198" s="5" t="s">
        <v>422</v>
      </c>
      <c r="B198" s="6" t="s">
        <v>423</v>
      </c>
      <c r="C198" s="6" t="s">
        <v>21</v>
      </c>
      <c r="D198" s="6">
        <v>29</v>
      </c>
      <c r="E198" s="6" t="s">
        <v>27</v>
      </c>
      <c r="F198" s="6" t="s">
        <v>28</v>
      </c>
      <c r="G198" s="6" t="s">
        <v>34</v>
      </c>
      <c r="H198" s="7">
        <v>44183</v>
      </c>
      <c r="I198" s="7"/>
      <c r="J198" s="8">
        <v>400000</v>
      </c>
      <c r="K198" s="9">
        <v>0</v>
      </c>
      <c r="L198" s="6" t="s">
        <v>24</v>
      </c>
    </row>
    <row r="199" spans="1:12" x14ac:dyDescent="0.3">
      <c r="A199" s="5" t="s">
        <v>424</v>
      </c>
      <c r="B199" s="6" t="s">
        <v>425</v>
      </c>
      <c r="C199" s="6" t="s">
        <v>14</v>
      </c>
      <c r="D199" s="6">
        <v>35</v>
      </c>
      <c r="E199" s="6" t="s">
        <v>15</v>
      </c>
      <c r="F199" s="6" t="s">
        <v>16</v>
      </c>
      <c r="G199" s="6" t="s">
        <v>23</v>
      </c>
      <c r="H199" s="7">
        <v>43837</v>
      </c>
      <c r="I199" s="7"/>
      <c r="J199" s="8">
        <v>402000</v>
      </c>
      <c r="K199" s="9">
        <v>0</v>
      </c>
      <c r="L199" s="6" t="s">
        <v>24</v>
      </c>
    </row>
    <row r="200" spans="1:12" x14ac:dyDescent="0.3">
      <c r="A200" s="5" t="s">
        <v>426</v>
      </c>
      <c r="B200" s="6" t="s">
        <v>427</v>
      </c>
      <c r="C200" s="6" t="s">
        <v>21</v>
      </c>
      <c r="D200" s="6">
        <v>27</v>
      </c>
      <c r="E200" s="6" t="s">
        <v>15</v>
      </c>
      <c r="F200" s="6" t="s">
        <v>16</v>
      </c>
      <c r="G200" s="6" t="s">
        <v>34</v>
      </c>
      <c r="H200" s="7">
        <v>45206</v>
      </c>
      <c r="I200" s="7"/>
      <c r="J200" s="8">
        <v>404000</v>
      </c>
      <c r="K200" s="9">
        <v>0</v>
      </c>
      <c r="L200" s="6" t="s">
        <v>24</v>
      </c>
    </row>
    <row r="201" spans="1:12" x14ac:dyDescent="0.3">
      <c r="A201" s="5" t="s">
        <v>428</v>
      </c>
      <c r="B201" s="6" t="s">
        <v>429</v>
      </c>
      <c r="C201" s="6" t="s">
        <v>14</v>
      </c>
      <c r="D201" s="6">
        <v>26</v>
      </c>
      <c r="E201" s="6" t="s">
        <v>42</v>
      </c>
      <c r="F201" s="6" t="s">
        <v>43</v>
      </c>
      <c r="G201" s="6" t="s">
        <v>34</v>
      </c>
      <c r="H201" s="7">
        <v>44487</v>
      </c>
      <c r="I201" s="7"/>
      <c r="J201" s="8">
        <v>406000</v>
      </c>
      <c r="K201" s="9">
        <v>0.19</v>
      </c>
      <c r="L201" s="6" t="s">
        <v>24</v>
      </c>
    </row>
    <row r="202" spans="1:12" x14ac:dyDescent="0.3">
      <c r="A202" s="5" t="s">
        <v>430</v>
      </c>
      <c r="B202" s="6" t="s">
        <v>431</v>
      </c>
      <c r="C202" s="6" t="s">
        <v>21</v>
      </c>
      <c r="D202" s="6">
        <v>27</v>
      </c>
      <c r="E202" s="6" t="s">
        <v>42</v>
      </c>
      <c r="F202" s="6" t="s">
        <v>46</v>
      </c>
      <c r="G202" s="6" t="s">
        <v>23</v>
      </c>
      <c r="H202" s="7">
        <v>44791</v>
      </c>
      <c r="I202" s="7">
        <v>45306</v>
      </c>
      <c r="J202" s="8">
        <v>408000</v>
      </c>
      <c r="K202" s="9">
        <v>0.15</v>
      </c>
      <c r="L202" s="6" t="s">
        <v>18</v>
      </c>
    </row>
    <row r="203" spans="1:12" x14ac:dyDescent="0.3">
      <c r="A203" s="5" t="s">
        <v>432</v>
      </c>
      <c r="B203" s="6" t="s">
        <v>433</v>
      </c>
      <c r="C203" s="6" t="s">
        <v>21</v>
      </c>
      <c r="D203" s="6">
        <v>30</v>
      </c>
      <c r="E203" s="6" t="s">
        <v>42</v>
      </c>
      <c r="F203" s="6" t="s">
        <v>49</v>
      </c>
      <c r="G203" s="6" t="s">
        <v>17</v>
      </c>
      <c r="H203" s="7">
        <v>45440</v>
      </c>
      <c r="I203" s="7"/>
      <c r="J203" s="8">
        <v>410000</v>
      </c>
      <c r="K203" s="9">
        <v>0</v>
      </c>
      <c r="L203" s="6" t="s">
        <v>24</v>
      </c>
    </row>
    <row r="204" spans="1:12" x14ac:dyDescent="0.3">
      <c r="A204" s="5" t="s">
        <v>434</v>
      </c>
      <c r="B204" s="6" t="s">
        <v>435</v>
      </c>
      <c r="C204" s="6" t="s">
        <v>41</v>
      </c>
      <c r="D204" s="6">
        <v>46</v>
      </c>
      <c r="E204" s="6" t="s">
        <v>52</v>
      </c>
      <c r="F204" s="6" t="s">
        <v>16</v>
      </c>
      <c r="G204" s="6" t="s">
        <v>53</v>
      </c>
      <c r="H204" s="7">
        <v>44811</v>
      </c>
      <c r="I204" s="7"/>
      <c r="J204" s="8">
        <v>412000</v>
      </c>
      <c r="K204" s="9">
        <v>0.09</v>
      </c>
      <c r="L204" s="6" t="s">
        <v>24</v>
      </c>
    </row>
    <row r="205" spans="1:12" x14ac:dyDescent="0.3">
      <c r="A205" s="5" t="s">
        <v>436</v>
      </c>
      <c r="B205" s="6" t="s">
        <v>437</v>
      </c>
      <c r="C205" s="6" t="s">
        <v>14</v>
      </c>
      <c r="D205" s="6">
        <v>45</v>
      </c>
      <c r="E205" s="6" t="s">
        <v>42</v>
      </c>
      <c r="F205" s="6" t="s">
        <v>46</v>
      </c>
      <c r="G205" s="6" t="s">
        <v>53</v>
      </c>
      <c r="H205" s="7">
        <v>45294</v>
      </c>
      <c r="I205" s="7"/>
      <c r="J205" s="8">
        <v>414000</v>
      </c>
      <c r="K205" s="9">
        <v>0</v>
      </c>
      <c r="L205" s="6" t="s">
        <v>24</v>
      </c>
    </row>
    <row r="206" spans="1:12" x14ac:dyDescent="0.3">
      <c r="A206" s="5" t="s">
        <v>438</v>
      </c>
      <c r="B206" s="6" t="s">
        <v>439</v>
      </c>
      <c r="C206" s="6" t="s">
        <v>41</v>
      </c>
      <c r="D206" s="6">
        <v>46</v>
      </c>
      <c r="E206" s="6" t="s">
        <v>58</v>
      </c>
      <c r="F206" s="6" t="s">
        <v>59</v>
      </c>
      <c r="G206" s="6" t="s">
        <v>34</v>
      </c>
      <c r="H206" s="7">
        <v>45074</v>
      </c>
      <c r="I206" s="7"/>
      <c r="J206" s="8">
        <v>416000</v>
      </c>
      <c r="K206" s="9">
        <v>0</v>
      </c>
      <c r="L206" s="6" t="s">
        <v>24</v>
      </c>
    </row>
    <row r="207" spans="1:12" x14ac:dyDescent="0.3">
      <c r="A207" s="5" t="s">
        <v>440</v>
      </c>
      <c r="B207" s="6" t="s">
        <v>441</v>
      </c>
      <c r="C207" s="6" t="s">
        <v>14</v>
      </c>
      <c r="D207" s="6">
        <v>38</v>
      </c>
      <c r="E207" s="6" t="s">
        <v>52</v>
      </c>
      <c r="F207" s="6" t="s">
        <v>16</v>
      </c>
      <c r="G207" s="6" t="s">
        <v>23</v>
      </c>
      <c r="H207" s="7">
        <v>45245</v>
      </c>
      <c r="I207" s="7"/>
      <c r="J207" s="8">
        <v>418000</v>
      </c>
      <c r="K207" s="9">
        <v>0.4</v>
      </c>
      <c r="L207" s="6" t="s">
        <v>24</v>
      </c>
    </row>
    <row r="208" spans="1:12" x14ac:dyDescent="0.3">
      <c r="A208" s="5" t="s">
        <v>442</v>
      </c>
      <c r="B208" s="6" t="s">
        <v>443</v>
      </c>
      <c r="C208" s="6" t="s">
        <v>14</v>
      </c>
      <c r="D208" s="6">
        <v>45</v>
      </c>
      <c r="E208" s="6" t="s">
        <v>52</v>
      </c>
      <c r="F208" s="6" t="s">
        <v>16</v>
      </c>
      <c r="G208" s="6" t="s">
        <v>34</v>
      </c>
      <c r="H208" s="7">
        <v>43851</v>
      </c>
      <c r="I208" s="7"/>
      <c r="J208" s="8">
        <v>420000</v>
      </c>
      <c r="K208" s="9">
        <v>0.09</v>
      </c>
      <c r="L208" s="6" t="s">
        <v>24</v>
      </c>
    </row>
    <row r="209" spans="1:12" x14ac:dyDescent="0.3">
      <c r="A209" s="5" t="s">
        <v>444</v>
      </c>
      <c r="B209" s="6" t="s">
        <v>445</v>
      </c>
      <c r="C209" s="6" t="s">
        <v>14</v>
      </c>
      <c r="D209" s="6">
        <v>51</v>
      </c>
      <c r="E209" s="6" t="s">
        <v>66</v>
      </c>
      <c r="F209" s="6" t="s">
        <v>16</v>
      </c>
      <c r="G209" s="6" t="s">
        <v>17</v>
      </c>
      <c r="H209" s="7">
        <v>45206</v>
      </c>
      <c r="I209" s="7"/>
      <c r="J209" s="8">
        <v>422000</v>
      </c>
      <c r="K209" s="9">
        <v>0.31</v>
      </c>
      <c r="L209" s="6" t="s">
        <v>24</v>
      </c>
    </row>
    <row r="210" spans="1:12" x14ac:dyDescent="0.3">
      <c r="A210" s="5" t="s">
        <v>446</v>
      </c>
      <c r="B210" s="6" t="s">
        <v>447</v>
      </c>
      <c r="C210" s="6" t="s">
        <v>14</v>
      </c>
      <c r="D210" s="6">
        <v>56</v>
      </c>
      <c r="E210" s="6" t="s">
        <v>58</v>
      </c>
      <c r="F210" s="6" t="s">
        <v>59</v>
      </c>
      <c r="G210" s="6" t="s">
        <v>23</v>
      </c>
      <c r="H210" s="7">
        <v>45401</v>
      </c>
      <c r="I210" s="7"/>
      <c r="J210" s="8">
        <v>424000</v>
      </c>
      <c r="K210" s="9">
        <v>0</v>
      </c>
      <c r="L210" s="6" t="s">
        <v>24</v>
      </c>
    </row>
    <row r="211" spans="1:12" x14ac:dyDescent="0.3">
      <c r="A211" s="5" t="s">
        <v>448</v>
      </c>
      <c r="B211" s="6" t="s">
        <v>449</v>
      </c>
      <c r="C211" s="6" t="s">
        <v>14</v>
      </c>
      <c r="D211" s="6">
        <v>53</v>
      </c>
      <c r="E211" s="6" t="s">
        <v>66</v>
      </c>
      <c r="F211" s="6" t="s">
        <v>16</v>
      </c>
      <c r="G211" s="6" t="s">
        <v>34</v>
      </c>
      <c r="H211" s="7">
        <v>44083</v>
      </c>
      <c r="I211" s="7">
        <v>45052</v>
      </c>
      <c r="J211" s="8">
        <v>426000</v>
      </c>
      <c r="K211" s="9">
        <v>0</v>
      </c>
      <c r="L211" s="6" t="s">
        <v>18</v>
      </c>
    </row>
    <row r="212" spans="1:12" x14ac:dyDescent="0.3">
      <c r="A212" s="5" t="s">
        <v>450</v>
      </c>
      <c r="B212" s="6" t="s">
        <v>451</v>
      </c>
      <c r="C212" s="6" t="s">
        <v>21</v>
      </c>
      <c r="D212" s="6">
        <v>47</v>
      </c>
      <c r="E212" s="6" t="s">
        <v>66</v>
      </c>
      <c r="F212" s="6" t="s">
        <v>16</v>
      </c>
      <c r="G212" s="6" t="s">
        <v>53</v>
      </c>
      <c r="H212" s="7">
        <v>45233</v>
      </c>
      <c r="I212" s="7"/>
      <c r="J212" s="8">
        <v>428000</v>
      </c>
      <c r="K212" s="9">
        <v>0</v>
      </c>
      <c r="L212" s="6" t="s">
        <v>24</v>
      </c>
    </row>
    <row r="213" spans="1:12" x14ac:dyDescent="0.3">
      <c r="A213" s="5" t="s">
        <v>452</v>
      </c>
      <c r="B213" s="6" t="s">
        <v>453</v>
      </c>
      <c r="C213" s="6" t="s">
        <v>21</v>
      </c>
      <c r="D213" s="6">
        <v>36</v>
      </c>
      <c r="E213" s="6" t="s">
        <v>58</v>
      </c>
      <c r="F213" s="6" t="s">
        <v>59</v>
      </c>
      <c r="G213" s="6" t="s">
        <v>53</v>
      </c>
      <c r="H213" s="7">
        <v>44316</v>
      </c>
      <c r="I213" s="7">
        <v>45124</v>
      </c>
      <c r="J213" s="8">
        <v>430000</v>
      </c>
      <c r="K213" s="9">
        <v>0.14000000000000001</v>
      </c>
      <c r="L213" s="6" t="s">
        <v>18</v>
      </c>
    </row>
    <row r="214" spans="1:12" x14ac:dyDescent="0.3">
      <c r="A214" s="5" t="s">
        <v>454</v>
      </c>
      <c r="B214" s="6" t="s">
        <v>455</v>
      </c>
      <c r="C214" s="6" t="s">
        <v>14</v>
      </c>
      <c r="D214" s="6">
        <v>41</v>
      </c>
      <c r="E214" s="6" t="s">
        <v>15</v>
      </c>
      <c r="F214" s="6" t="s">
        <v>16</v>
      </c>
      <c r="G214" s="6" t="s">
        <v>53</v>
      </c>
      <c r="H214" s="7">
        <v>43887</v>
      </c>
      <c r="I214" s="7"/>
      <c r="J214" s="8">
        <v>432000</v>
      </c>
      <c r="K214" s="9">
        <v>0</v>
      </c>
      <c r="L214" s="6" t="s">
        <v>24</v>
      </c>
    </row>
    <row r="215" spans="1:12" x14ac:dyDescent="0.3">
      <c r="A215" s="5" t="s">
        <v>456</v>
      </c>
      <c r="B215" s="6" t="s">
        <v>457</v>
      </c>
      <c r="C215" s="6" t="s">
        <v>41</v>
      </c>
      <c r="D215" s="6">
        <v>30</v>
      </c>
      <c r="E215" s="6" t="s">
        <v>22</v>
      </c>
      <c r="F215" s="6" t="s">
        <v>16</v>
      </c>
      <c r="G215" s="6" t="s">
        <v>53</v>
      </c>
      <c r="H215" s="7">
        <v>44815</v>
      </c>
      <c r="I215" s="7"/>
      <c r="J215" s="8">
        <v>434000</v>
      </c>
      <c r="K215" s="9">
        <v>0.15</v>
      </c>
      <c r="L215" s="6" t="s">
        <v>24</v>
      </c>
    </row>
    <row r="216" spans="1:12" x14ac:dyDescent="0.3">
      <c r="A216" s="5" t="s">
        <v>458</v>
      </c>
      <c r="B216" s="6" t="s">
        <v>459</v>
      </c>
      <c r="C216" s="6" t="s">
        <v>14</v>
      </c>
      <c r="D216" s="6">
        <v>30</v>
      </c>
      <c r="E216" s="6" t="s">
        <v>81</v>
      </c>
      <c r="F216" s="6" t="s">
        <v>43</v>
      </c>
      <c r="G216" s="6" t="s">
        <v>53</v>
      </c>
      <c r="H216" s="7">
        <v>45430</v>
      </c>
      <c r="I216" s="7"/>
      <c r="J216" s="8">
        <v>436000</v>
      </c>
      <c r="K216" s="9">
        <v>0</v>
      </c>
      <c r="L216" s="6" t="s">
        <v>24</v>
      </c>
    </row>
    <row r="217" spans="1:12" x14ac:dyDescent="0.3">
      <c r="A217" s="5" t="s">
        <v>460</v>
      </c>
      <c r="B217" s="6" t="s">
        <v>461</v>
      </c>
      <c r="C217" s="6" t="s">
        <v>21</v>
      </c>
      <c r="D217" s="6">
        <v>38</v>
      </c>
      <c r="E217" s="6" t="s">
        <v>52</v>
      </c>
      <c r="F217" s="6" t="s">
        <v>16</v>
      </c>
      <c r="G217" s="6" t="s">
        <v>17</v>
      </c>
      <c r="H217" s="7">
        <v>44509</v>
      </c>
      <c r="I217" s="7">
        <v>45102</v>
      </c>
      <c r="J217" s="8">
        <v>438000</v>
      </c>
      <c r="K217" s="9">
        <v>0.22</v>
      </c>
      <c r="L217" s="6" t="s">
        <v>18</v>
      </c>
    </row>
    <row r="218" spans="1:12" x14ac:dyDescent="0.3">
      <c r="A218" s="5" t="s">
        <v>462</v>
      </c>
      <c r="B218" s="6" t="s">
        <v>463</v>
      </c>
      <c r="C218" s="6" t="s">
        <v>41</v>
      </c>
      <c r="D218" s="6">
        <v>31</v>
      </c>
      <c r="E218" s="6" t="s">
        <v>66</v>
      </c>
      <c r="F218" s="6" t="s">
        <v>16</v>
      </c>
      <c r="G218" s="6" t="s">
        <v>23</v>
      </c>
      <c r="H218" s="7">
        <v>43963</v>
      </c>
      <c r="I218" s="7"/>
      <c r="J218" s="8">
        <v>440000</v>
      </c>
      <c r="K218" s="9">
        <v>0.3</v>
      </c>
      <c r="L218" s="6" t="s">
        <v>24</v>
      </c>
    </row>
    <row r="219" spans="1:12" x14ac:dyDescent="0.3">
      <c r="A219" s="5" t="s">
        <v>464</v>
      </c>
      <c r="B219" s="6" t="s">
        <v>465</v>
      </c>
      <c r="C219" s="6" t="s">
        <v>14</v>
      </c>
      <c r="D219" s="6">
        <v>39</v>
      </c>
      <c r="E219" s="6" t="s">
        <v>31</v>
      </c>
      <c r="F219" s="6" t="s">
        <v>16</v>
      </c>
      <c r="G219" s="6" t="s">
        <v>53</v>
      </c>
      <c r="H219" s="7">
        <v>44815</v>
      </c>
      <c r="I219" s="7"/>
      <c r="J219" s="8">
        <v>442000</v>
      </c>
      <c r="K219" s="9">
        <v>7.0000000000000007E-2</v>
      </c>
      <c r="L219" s="6" t="s">
        <v>24</v>
      </c>
    </row>
    <row r="220" spans="1:12" x14ac:dyDescent="0.3">
      <c r="A220" s="5" t="s">
        <v>466</v>
      </c>
      <c r="B220" s="6" t="s">
        <v>467</v>
      </c>
      <c r="C220" s="6" t="s">
        <v>21</v>
      </c>
      <c r="D220" s="6">
        <v>31</v>
      </c>
      <c r="E220" s="6" t="s">
        <v>81</v>
      </c>
      <c r="F220" s="6" t="s">
        <v>49</v>
      </c>
      <c r="G220" s="6" t="s">
        <v>34</v>
      </c>
      <c r="H220" s="7">
        <v>44857</v>
      </c>
      <c r="I220" s="7"/>
      <c r="J220" s="8">
        <v>444000</v>
      </c>
      <c r="K220" s="9">
        <v>0.11</v>
      </c>
      <c r="L220" s="6" t="s">
        <v>24</v>
      </c>
    </row>
    <row r="221" spans="1:12" x14ac:dyDescent="0.3">
      <c r="A221" s="5" t="s">
        <v>468</v>
      </c>
      <c r="B221" s="6" t="s">
        <v>469</v>
      </c>
      <c r="C221" s="6" t="s">
        <v>14</v>
      </c>
      <c r="D221" s="6">
        <v>45</v>
      </c>
      <c r="E221" s="6" t="s">
        <v>92</v>
      </c>
      <c r="F221" s="6" t="s">
        <v>59</v>
      </c>
      <c r="G221" s="6" t="s">
        <v>53</v>
      </c>
      <c r="H221" s="7">
        <v>45527</v>
      </c>
      <c r="I221" s="7"/>
      <c r="J221" s="8">
        <v>446000</v>
      </c>
      <c r="K221" s="9">
        <v>0.06</v>
      </c>
      <c r="L221" s="6" t="s">
        <v>24</v>
      </c>
    </row>
    <row r="222" spans="1:12" x14ac:dyDescent="0.3">
      <c r="A222" s="5" t="s">
        <v>470</v>
      </c>
      <c r="B222" s="6" t="s">
        <v>471</v>
      </c>
      <c r="C222" s="6" t="s">
        <v>21</v>
      </c>
      <c r="D222" s="6">
        <v>50</v>
      </c>
      <c r="E222" s="6" t="s">
        <v>81</v>
      </c>
      <c r="F222" s="6" t="s">
        <v>46</v>
      </c>
      <c r="G222" s="6" t="s">
        <v>23</v>
      </c>
      <c r="H222" s="7">
        <v>45237</v>
      </c>
      <c r="I222" s="7"/>
      <c r="J222" s="8">
        <v>448000</v>
      </c>
      <c r="K222" s="9">
        <v>0.12</v>
      </c>
      <c r="L222" s="6" t="s">
        <v>24</v>
      </c>
    </row>
    <row r="223" spans="1:12" x14ac:dyDescent="0.3">
      <c r="A223" s="5" t="s">
        <v>472</v>
      </c>
      <c r="B223" s="6" t="s">
        <v>473</v>
      </c>
      <c r="C223" s="6" t="s">
        <v>21</v>
      </c>
      <c r="D223" s="6">
        <v>36</v>
      </c>
      <c r="E223" s="6" t="s">
        <v>22</v>
      </c>
      <c r="F223" s="6" t="s">
        <v>16</v>
      </c>
      <c r="G223" s="6" t="s">
        <v>34</v>
      </c>
      <c r="H223" s="7">
        <v>45206</v>
      </c>
      <c r="I223" s="7"/>
      <c r="J223" s="8">
        <v>450000</v>
      </c>
      <c r="K223" s="9">
        <v>0.16</v>
      </c>
      <c r="L223" s="6" t="s">
        <v>24</v>
      </c>
    </row>
    <row r="224" spans="1:12" x14ac:dyDescent="0.3">
      <c r="A224" s="5" t="s">
        <v>474</v>
      </c>
      <c r="B224" s="6" t="s">
        <v>475</v>
      </c>
      <c r="C224" s="6" t="s">
        <v>14</v>
      </c>
      <c r="D224" s="6">
        <v>45</v>
      </c>
      <c r="E224" s="6" t="s">
        <v>92</v>
      </c>
      <c r="F224" s="6" t="s">
        <v>59</v>
      </c>
      <c r="G224" s="6" t="s">
        <v>34</v>
      </c>
      <c r="H224" s="7">
        <v>44677</v>
      </c>
      <c r="I224" s="7"/>
      <c r="J224" s="8">
        <v>452000</v>
      </c>
      <c r="K224" s="9">
        <v>0.35</v>
      </c>
      <c r="L224" s="6" t="s">
        <v>24</v>
      </c>
    </row>
    <row r="225" spans="1:12" x14ac:dyDescent="0.3">
      <c r="A225" s="5" t="s">
        <v>476</v>
      </c>
      <c r="B225" s="6" t="s">
        <v>477</v>
      </c>
      <c r="C225" s="6" t="s">
        <v>21</v>
      </c>
      <c r="D225" s="6">
        <v>31</v>
      </c>
      <c r="E225" s="6" t="s">
        <v>31</v>
      </c>
      <c r="F225" s="6" t="s">
        <v>16</v>
      </c>
      <c r="G225" s="6" t="s">
        <v>17</v>
      </c>
      <c r="H225" s="7">
        <v>43889</v>
      </c>
      <c r="I225" s="7"/>
      <c r="J225" s="8">
        <v>454000</v>
      </c>
      <c r="K225" s="9">
        <v>0.18</v>
      </c>
      <c r="L225" s="6" t="s">
        <v>24</v>
      </c>
    </row>
    <row r="226" spans="1:12" x14ac:dyDescent="0.3">
      <c r="A226" s="5" t="s">
        <v>478</v>
      </c>
      <c r="B226" s="6" t="s">
        <v>479</v>
      </c>
      <c r="C226" s="6" t="s">
        <v>14</v>
      </c>
      <c r="D226" s="6">
        <v>41</v>
      </c>
      <c r="E226" s="6" t="s">
        <v>15</v>
      </c>
      <c r="F226" s="6" t="s">
        <v>16</v>
      </c>
      <c r="G226" s="6" t="s">
        <v>17</v>
      </c>
      <c r="H226" s="7">
        <v>44116</v>
      </c>
      <c r="I226" s="7"/>
      <c r="J226" s="8">
        <v>456000</v>
      </c>
      <c r="K226" s="9">
        <v>0.1</v>
      </c>
      <c r="L226" s="6" t="s">
        <v>24</v>
      </c>
    </row>
    <row r="227" spans="1:12" x14ac:dyDescent="0.3">
      <c r="A227" s="5" t="s">
        <v>480</v>
      </c>
      <c r="B227" s="6" t="s">
        <v>481</v>
      </c>
      <c r="C227" s="6" t="s">
        <v>14</v>
      </c>
      <c r="D227" s="6">
        <v>47</v>
      </c>
      <c r="E227" s="6" t="s">
        <v>22</v>
      </c>
      <c r="F227" s="6" t="s">
        <v>16</v>
      </c>
      <c r="G227" s="6" t="s">
        <v>23</v>
      </c>
      <c r="H227" s="7">
        <v>44588</v>
      </c>
      <c r="I227" s="7"/>
      <c r="J227" s="8">
        <v>458000</v>
      </c>
      <c r="K227" s="9">
        <v>0.11</v>
      </c>
      <c r="L227" s="6" t="s">
        <v>24</v>
      </c>
    </row>
    <row r="228" spans="1:12" x14ac:dyDescent="0.3">
      <c r="A228" s="5" t="s">
        <v>482</v>
      </c>
      <c r="B228" s="6" t="s">
        <v>483</v>
      </c>
      <c r="C228" s="6" t="s">
        <v>14</v>
      </c>
      <c r="D228" s="6">
        <v>38</v>
      </c>
      <c r="E228" s="6" t="s">
        <v>27</v>
      </c>
      <c r="F228" s="6" t="s">
        <v>28</v>
      </c>
      <c r="G228" s="6" t="s">
        <v>17</v>
      </c>
      <c r="H228" s="7">
        <v>45337</v>
      </c>
      <c r="I228" s="7"/>
      <c r="J228" s="8">
        <v>460000</v>
      </c>
      <c r="K228" s="9">
        <v>0</v>
      </c>
      <c r="L228" s="6" t="s">
        <v>24</v>
      </c>
    </row>
    <row r="229" spans="1:12" x14ac:dyDescent="0.3">
      <c r="A229" s="5" t="s">
        <v>484</v>
      </c>
      <c r="B229" s="6" t="s">
        <v>485</v>
      </c>
      <c r="C229" s="6" t="s">
        <v>355</v>
      </c>
      <c r="D229" s="6">
        <v>40</v>
      </c>
      <c r="E229" s="6" t="s">
        <v>31</v>
      </c>
      <c r="F229" s="6" t="s">
        <v>16</v>
      </c>
      <c r="G229" s="6" t="s">
        <v>23</v>
      </c>
      <c r="H229" s="7">
        <v>45332</v>
      </c>
      <c r="I229" s="7"/>
      <c r="J229" s="8">
        <v>462000</v>
      </c>
      <c r="K229" s="9">
        <v>0</v>
      </c>
      <c r="L229" s="6" t="s">
        <v>24</v>
      </c>
    </row>
    <row r="230" spans="1:12" x14ac:dyDescent="0.3">
      <c r="A230" s="5" t="s">
        <v>486</v>
      </c>
      <c r="B230" s="6" t="s">
        <v>487</v>
      </c>
      <c r="C230" s="6" t="s">
        <v>14</v>
      </c>
      <c r="D230" s="6">
        <v>45</v>
      </c>
      <c r="E230" s="6" t="s">
        <v>27</v>
      </c>
      <c r="F230" s="6" t="s">
        <v>28</v>
      </c>
      <c r="G230" s="6" t="s">
        <v>34</v>
      </c>
      <c r="H230" s="7">
        <v>44183</v>
      </c>
      <c r="I230" s="7"/>
      <c r="J230" s="8">
        <v>464000</v>
      </c>
      <c r="K230" s="9">
        <v>0</v>
      </c>
      <c r="L230" s="6" t="s">
        <v>24</v>
      </c>
    </row>
    <row r="231" spans="1:12" x14ac:dyDescent="0.3">
      <c r="A231" s="5" t="s">
        <v>488</v>
      </c>
      <c r="B231" s="6" t="s">
        <v>489</v>
      </c>
      <c r="C231" s="6" t="s">
        <v>21</v>
      </c>
      <c r="D231" s="6">
        <v>31</v>
      </c>
      <c r="E231" s="6" t="s">
        <v>15</v>
      </c>
      <c r="F231" s="6" t="s">
        <v>16</v>
      </c>
      <c r="G231" s="6" t="s">
        <v>23</v>
      </c>
      <c r="H231" s="7">
        <v>43837</v>
      </c>
      <c r="I231" s="7"/>
      <c r="J231" s="8">
        <v>466000</v>
      </c>
      <c r="K231" s="9">
        <v>0</v>
      </c>
      <c r="L231" s="6" t="s">
        <v>24</v>
      </c>
    </row>
    <row r="232" spans="1:12" x14ac:dyDescent="0.3">
      <c r="A232" s="5" t="s">
        <v>490</v>
      </c>
      <c r="B232" s="6" t="s">
        <v>491</v>
      </c>
      <c r="C232" s="6" t="s">
        <v>14</v>
      </c>
      <c r="D232" s="6">
        <v>35</v>
      </c>
      <c r="E232" s="6" t="s">
        <v>15</v>
      </c>
      <c r="F232" s="6" t="s">
        <v>16</v>
      </c>
      <c r="G232" s="6" t="s">
        <v>34</v>
      </c>
      <c r="H232" s="7">
        <v>45206</v>
      </c>
      <c r="I232" s="7"/>
      <c r="J232" s="8">
        <v>468000</v>
      </c>
      <c r="K232" s="9">
        <v>0.2</v>
      </c>
      <c r="L232" s="6" t="s">
        <v>24</v>
      </c>
    </row>
    <row r="233" spans="1:12" x14ac:dyDescent="0.3">
      <c r="A233" s="5" t="s">
        <v>492</v>
      </c>
      <c r="B233" s="6" t="s">
        <v>493</v>
      </c>
      <c r="C233" s="6" t="s">
        <v>21</v>
      </c>
      <c r="D233" s="6">
        <v>31</v>
      </c>
      <c r="E233" s="6" t="s">
        <v>42</v>
      </c>
      <c r="F233" s="6" t="s">
        <v>43</v>
      </c>
      <c r="G233" s="6" t="s">
        <v>34</v>
      </c>
      <c r="H233" s="7">
        <v>44487</v>
      </c>
      <c r="I233" s="7"/>
      <c r="J233" s="8">
        <v>470000</v>
      </c>
      <c r="K233" s="9">
        <v>0</v>
      </c>
      <c r="L233" s="6" t="s">
        <v>24</v>
      </c>
    </row>
    <row r="234" spans="1:12" x14ac:dyDescent="0.3">
      <c r="A234" s="5" t="s">
        <v>494</v>
      </c>
      <c r="B234" s="6" t="s">
        <v>495</v>
      </c>
      <c r="C234" s="6" t="s">
        <v>14</v>
      </c>
      <c r="D234" s="6">
        <v>35</v>
      </c>
      <c r="E234" s="6" t="s">
        <v>42</v>
      </c>
      <c r="F234" s="6" t="s">
        <v>46</v>
      </c>
      <c r="G234" s="6" t="s">
        <v>23</v>
      </c>
      <c r="H234" s="7">
        <v>44791</v>
      </c>
      <c r="I234" s="7"/>
      <c r="J234" s="8">
        <v>472000</v>
      </c>
      <c r="K234" s="9">
        <v>0</v>
      </c>
      <c r="L234" s="6" t="s">
        <v>24</v>
      </c>
    </row>
    <row r="235" spans="1:12" x14ac:dyDescent="0.3">
      <c r="A235" s="5" t="s">
        <v>496</v>
      </c>
      <c r="B235" s="6" t="s">
        <v>497</v>
      </c>
      <c r="C235" s="6" t="s">
        <v>21</v>
      </c>
      <c r="D235" s="6">
        <v>31</v>
      </c>
      <c r="E235" s="6" t="s">
        <v>42</v>
      </c>
      <c r="F235" s="6" t="s">
        <v>49</v>
      </c>
      <c r="G235" s="6" t="s">
        <v>17</v>
      </c>
      <c r="H235" s="7">
        <v>45440</v>
      </c>
      <c r="I235" s="7"/>
      <c r="J235" s="8">
        <v>474000</v>
      </c>
      <c r="K235" s="9">
        <v>0.33</v>
      </c>
      <c r="L235" s="6" t="s">
        <v>24</v>
      </c>
    </row>
    <row r="236" spans="1:12" x14ac:dyDescent="0.3">
      <c r="A236" s="5" t="s">
        <v>498</v>
      </c>
      <c r="B236" s="6" t="s">
        <v>499</v>
      </c>
      <c r="C236" s="6" t="s">
        <v>21</v>
      </c>
      <c r="D236" s="6">
        <v>31</v>
      </c>
      <c r="E236" s="6" t="s">
        <v>52</v>
      </c>
      <c r="F236" s="6" t="s">
        <v>16</v>
      </c>
      <c r="G236" s="6" t="s">
        <v>53</v>
      </c>
      <c r="H236" s="7">
        <v>44811</v>
      </c>
      <c r="I236" s="7"/>
      <c r="J236" s="8">
        <v>476000</v>
      </c>
      <c r="K236" s="9">
        <v>0.14000000000000001</v>
      </c>
      <c r="L236" s="6" t="s">
        <v>24</v>
      </c>
    </row>
    <row r="237" spans="1:12" x14ac:dyDescent="0.3">
      <c r="A237" s="5" t="s">
        <v>500</v>
      </c>
      <c r="B237" s="6" t="s">
        <v>501</v>
      </c>
      <c r="C237" s="6" t="s">
        <v>41</v>
      </c>
      <c r="D237" s="6">
        <v>27</v>
      </c>
      <c r="E237" s="6" t="s">
        <v>42</v>
      </c>
      <c r="F237" s="6" t="s">
        <v>46</v>
      </c>
      <c r="G237" s="6" t="s">
        <v>53</v>
      </c>
      <c r="H237" s="7">
        <v>44564</v>
      </c>
      <c r="I237" s="7">
        <v>45094</v>
      </c>
      <c r="J237" s="8">
        <v>478000</v>
      </c>
      <c r="K237" s="9">
        <v>0</v>
      </c>
      <c r="L237" s="6" t="s">
        <v>18</v>
      </c>
    </row>
    <row r="238" spans="1:12" x14ac:dyDescent="0.3">
      <c r="A238" s="5" t="s">
        <v>502</v>
      </c>
      <c r="B238" s="6" t="s">
        <v>503</v>
      </c>
      <c r="C238" s="6" t="s">
        <v>14</v>
      </c>
      <c r="D238" s="6">
        <v>30</v>
      </c>
      <c r="E238" s="6" t="s">
        <v>58</v>
      </c>
      <c r="F238" s="6" t="s">
        <v>59</v>
      </c>
      <c r="G238" s="6" t="s">
        <v>34</v>
      </c>
      <c r="H238" s="7">
        <v>45074</v>
      </c>
      <c r="I238" s="7"/>
      <c r="J238" s="8">
        <v>480000</v>
      </c>
      <c r="K238" s="9">
        <v>0.38</v>
      </c>
      <c r="L238" s="6" t="s">
        <v>24</v>
      </c>
    </row>
    <row r="239" spans="1:12" x14ac:dyDescent="0.3">
      <c r="A239" s="5" t="s">
        <v>504</v>
      </c>
      <c r="B239" s="6" t="s">
        <v>505</v>
      </c>
      <c r="C239" s="6" t="s">
        <v>41</v>
      </c>
      <c r="D239" s="6">
        <v>36</v>
      </c>
      <c r="E239" s="6" t="s">
        <v>52</v>
      </c>
      <c r="F239" s="6" t="s">
        <v>16</v>
      </c>
      <c r="G239" s="6" t="s">
        <v>23</v>
      </c>
      <c r="H239" s="7">
        <v>45245</v>
      </c>
      <c r="I239" s="7"/>
      <c r="J239" s="8">
        <v>482000</v>
      </c>
      <c r="K239" s="9">
        <v>0.3</v>
      </c>
      <c r="L239" s="6" t="s">
        <v>24</v>
      </c>
    </row>
    <row r="240" spans="1:12" x14ac:dyDescent="0.3">
      <c r="A240" s="5" t="s">
        <v>506</v>
      </c>
      <c r="B240" s="6" t="s">
        <v>507</v>
      </c>
      <c r="C240" s="6" t="s">
        <v>14</v>
      </c>
      <c r="D240" s="6">
        <v>45</v>
      </c>
      <c r="E240" s="6" t="s">
        <v>52</v>
      </c>
      <c r="F240" s="6" t="s">
        <v>16</v>
      </c>
      <c r="G240" s="6" t="s">
        <v>34</v>
      </c>
      <c r="H240" s="7">
        <v>43851</v>
      </c>
      <c r="I240" s="7"/>
      <c r="J240" s="8">
        <v>484000</v>
      </c>
      <c r="K240" s="9">
        <v>0.31</v>
      </c>
      <c r="L240" s="6" t="s">
        <v>24</v>
      </c>
    </row>
    <row r="241" spans="1:12" x14ac:dyDescent="0.3">
      <c r="A241" s="5" t="s">
        <v>508</v>
      </c>
      <c r="B241" s="6" t="s">
        <v>509</v>
      </c>
      <c r="C241" s="6" t="s">
        <v>21</v>
      </c>
      <c r="D241" s="6">
        <v>37</v>
      </c>
      <c r="E241" s="6" t="s">
        <v>66</v>
      </c>
      <c r="F241" s="6" t="s">
        <v>16</v>
      </c>
      <c r="G241" s="6" t="s">
        <v>17</v>
      </c>
      <c r="H241" s="7">
        <v>45206</v>
      </c>
      <c r="I241" s="7"/>
      <c r="J241" s="8">
        <v>486000</v>
      </c>
      <c r="K241" s="9">
        <v>0.14000000000000001</v>
      </c>
      <c r="L241" s="6" t="s">
        <v>24</v>
      </c>
    </row>
    <row r="242" spans="1:12" x14ac:dyDescent="0.3">
      <c r="A242" s="5" t="s">
        <v>510</v>
      </c>
      <c r="B242" s="6" t="s">
        <v>511</v>
      </c>
      <c r="C242" s="6" t="s">
        <v>21</v>
      </c>
      <c r="D242" s="6">
        <v>38</v>
      </c>
      <c r="E242" s="6" t="s">
        <v>58</v>
      </c>
      <c r="F242" s="6" t="s">
        <v>59</v>
      </c>
      <c r="G242" s="6" t="s">
        <v>23</v>
      </c>
      <c r="H242" s="7">
        <v>45401</v>
      </c>
      <c r="I242" s="7"/>
      <c r="J242" s="8">
        <v>488000</v>
      </c>
      <c r="K242" s="9">
        <v>0</v>
      </c>
      <c r="L242" s="6" t="s">
        <v>24</v>
      </c>
    </row>
    <row r="243" spans="1:12" x14ac:dyDescent="0.3">
      <c r="A243" s="5" t="s">
        <v>512</v>
      </c>
      <c r="B243" s="6" t="s">
        <v>513</v>
      </c>
      <c r="C243" s="6" t="s">
        <v>14</v>
      </c>
      <c r="D243" s="6">
        <v>45</v>
      </c>
      <c r="E243" s="6" t="s">
        <v>66</v>
      </c>
      <c r="F243" s="6" t="s">
        <v>16</v>
      </c>
      <c r="G243" s="6" t="s">
        <v>34</v>
      </c>
      <c r="H243" s="7">
        <v>44083</v>
      </c>
      <c r="I243" s="7"/>
      <c r="J243" s="8">
        <v>490000</v>
      </c>
      <c r="K243" s="9">
        <v>0</v>
      </c>
      <c r="L243" s="6" t="s">
        <v>24</v>
      </c>
    </row>
    <row r="244" spans="1:12" x14ac:dyDescent="0.3">
      <c r="A244" s="5" t="s">
        <v>145</v>
      </c>
      <c r="B244" s="6" t="s">
        <v>514</v>
      </c>
      <c r="C244" s="6" t="s">
        <v>14</v>
      </c>
      <c r="D244" s="6">
        <v>51</v>
      </c>
      <c r="E244" s="6" t="s">
        <v>66</v>
      </c>
      <c r="F244" s="6" t="s">
        <v>16</v>
      </c>
      <c r="G244" s="6" t="s">
        <v>53</v>
      </c>
      <c r="H244" s="7">
        <v>45233</v>
      </c>
      <c r="I244" s="7"/>
      <c r="J244" s="8">
        <v>492000</v>
      </c>
      <c r="K244" s="9">
        <v>0.09</v>
      </c>
      <c r="L244" s="6" t="s">
        <v>24</v>
      </c>
    </row>
    <row r="245" spans="1:12" x14ac:dyDescent="0.3">
      <c r="A245" s="5" t="s">
        <v>515</v>
      </c>
      <c r="B245" s="6" t="s">
        <v>516</v>
      </c>
      <c r="C245" s="6" t="s">
        <v>14</v>
      </c>
      <c r="D245" s="6">
        <v>56</v>
      </c>
      <c r="E245" s="6" t="s">
        <v>58</v>
      </c>
      <c r="F245" s="6" t="s">
        <v>59</v>
      </c>
      <c r="G245" s="6" t="s">
        <v>53</v>
      </c>
      <c r="H245" s="7">
        <v>45412</v>
      </c>
      <c r="I245" s="7"/>
      <c r="J245" s="8">
        <v>494000</v>
      </c>
      <c r="K245" s="9">
        <v>0.28999999999999998</v>
      </c>
      <c r="L245" s="6" t="s">
        <v>24</v>
      </c>
    </row>
    <row r="246" spans="1:12" x14ac:dyDescent="0.3">
      <c r="A246" s="5" t="s">
        <v>517</v>
      </c>
      <c r="B246" s="6" t="s">
        <v>518</v>
      </c>
      <c r="C246" s="6" t="s">
        <v>14</v>
      </c>
      <c r="D246" s="6">
        <v>53</v>
      </c>
      <c r="E246" s="6" t="s">
        <v>15</v>
      </c>
      <c r="F246" s="6" t="s">
        <v>16</v>
      </c>
      <c r="G246" s="6" t="s">
        <v>53</v>
      </c>
      <c r="H246" s="7">
        <v>43887</v>
      </c>
      <c r="I246" s="7"/>
      <c r="J246" s="8">
        <v>496000</v>
      </c>
      <c r="K246" s="9">
        <v>0</v>
      </c>
      <c r="L246" s="6" t="s">
        <v>24</v>
      </c>
    </row>
    <row r="247" spans="1:12" x14ac:dyDescent="0.3">
      <c r="A247" s="5" t="s">
        <v>519</v>
      </c>
      <c r="B247" s="6" t="s">
        <v>520</v>
      </c>
      <c r="C247" s="6" t="s">
        <v>14</v>
      </c>
      <c r="D247" s="6">
        <v>47</v>
      </c>
      <c r="E247" s="6" t="s">
        <v>22</v>
      </c>
      <c r="F247" s="6" t="s">
        <v>16</v>
      </c>
      <c r="G247" s="6" t="s">
        <v>53</v>
      </c>
      <c r="H247" s="7">
        <v>44815</v>
      </c>
      <c r="I247" s="7"/>
      <c r="J247" s="8">
        <v>498000</v>
      </c>
      <c r="K247" s="9">
        <v>0.3</v>
      </c>
      <c r="L247" s="6" t="s">
        <v>24</v>
      </c>
    </row>
    <row r="248" spans="1:12" x14ac:dyDescent="0.3">
      <c r="A248" s="5" t="s">
        <v>521</v>
      </c>
      <c r="B248" s="6" t="s">
        <v>522</v>
      </c>
      <c r="C248" s="6" t="s">
        <v>41</v>
      </c>
      <c r="D248" s="6">
        <v>36</v>
      </c>
      <c r="E248" s="6" t="s">
        <v>81</v>
      </c>
      <c r="F248" s="6" t="s">
        <v>43</v>
      </c>
      <c r="G248" s="6" t="s">
        <v>53</v>
      </c>
      <c r="H248" s="7">
        <v>45430</v>
      </c>
      <c r="I248" s="7"/>
      <c r="J248" s="8">
        <v>500000</v>
      </c>
      <c r="K248" s="9">
        <v>0</v>
      </c>
      <c r="L248" s="6" t="s">
        <v>24</v>
      </c>
    </row>
    <row r="249" spans="1:12" x14ac:dyDescent="0.3">
      <c r="A249" s="5" t="s">
        <v>523</v>
      </c>
      <c r="B249" s="6" t="s">
        <v>524</v>
      </c>
      <c r="C249" s="6" t="s">
        <v>14</v>
      </c>
      <c r="D249" s="6">
        <v>41</v>
      </c>
      <c r="E249" s="6" t="s">
        <v>52</v>
      </c>
      <c r="F249" s="6" t="s">
        <v>16</v>
      </c>
      <c r="G249" s="6" t="s">
        <v>17</v>
      </c>
      <c r="H249" s="7">
        <v>44509</v>
      </c>
      <c r="I249" s="7"/>
      <c r="J249" s="8">
        <v>502000</v>
      </c>
      <c r="K249" s="9">
        <v>0</v>
      </c>
      <c r="L249" s="6" t="s">
        <v>24</v>
      </c>
    </row>
    <row r="250" spans="1:12" x14ac:dyDescent="0.3">
      <c r="A250" s="5" t="s">
        <v>525</v>
      </c>
      <c r="B250" s="6" t="s">
        <v>526</v>
      </c>
      <c r="C250" s="6" t="s">
        <v>21</v>
      </c>
      <c r="D250" s="6">
        <v>31</v>
      </c>
      <c r="E250" s="6" t="s">
        <v>66</v>
      </c>
      <c r="F250" s="6" t="s">
        <v>16</v>
      </c>
      <c r="G250" s="6" t="s">
        <v>23</v>
      </c>
      <c r="H250" s="7">
        <v>43963</v>
      </c>
      <c r="I250" s="7"/>
      <c r="J250" s="8">
        <v>504000</v>
      </c>
      <c r="K250" s="9">
        <v>0.23</v>
      </c>
      <c r="L250" s="6" t="s">
        <v>24</v>
      </c>
    </row>
    <row r="251" spans="1:12" x14ac:dyDescent="0.3">
      <c r="A251" s="5" t="s">
        <v>35</v>
      </c>
      <c r="B251" s="6" t="s">
        <v>527</v>
      </c>
      <c r="C251" s="6" t="s">
        <v>41</v>
      </c>
      <c r="D251" s="6">
        <v>31</v>
      </c>
      <c r="E251" s="6" t="s">
        <v>31</v>
      </c>
      <c r="F251" s="6" t="s">
        <v>16</v>
      </c>
      <c r="G251" s="6" t="s">
        <v>53</v>
      </c>
      <c r="H251" s="7">
        <v>44815</v>
      </c>
      <c r="I251" s="7"/>
      <c r="J251" s="8">
        <v>506000</v>
      </c>
      <c r="K251" s="9">
        <v>0</v>
      </c>
      <c r="L251" s="6" t="s">
        <v>24</v>
      </c>
    </row>
    <row r="252" spans="1:12" x14ac:dyDescent="0.3">
      <c r="A252" s="5" t="s">
        <v>528</v>
      </c>
      <c r="B252" s="6" t="s">
        <v>529</v>
      </c>
      <c r="C252" s="6" t="s">
        <v>14</v>
      </c>
      <c r="D252" s="6">
        <v>38</v>
      </c>
      <c r="E252" s="6" t="s">
        <v>81</v>
      </c>
      <c r="F252" s="6" t="s">
        <v>49</v>
      </c>
      <c r="G252" s="6" t="s">
        <v>34</v>
      </c>
      <c r="H252" s="7">
        <v>44857</v>
      </c>
      <c r="I252" s="7"/>
      <c r="J252" s="8">
        <v>508000</v>
      </c>
      <c r="K252" s="9">
        <v>0</v>
      </c>
      <c r="L252" s="6" t="s">
        <v>24</v>
      </c>
    </row>
    <row r="253" spans="1:12" x14ac:dyDescent="0.3">
      <c r="A253" s="5" t="s">
        <v>530</v>
      </c>
      <c r="B253" s="6" t="s">
        <v>531</v>
      </c>
      <c r="C253" s="6" t="s">
        <v>21</v>
      </c>
      <c r="D253" s="6">
        <v>31</v>
      </c>
      <c r="E253" s="6" t="s">
        <v>92</v>
      </c>
      <c r="F253" s="6" t="s">
        <v>59</v>
      </c>
      <c r="G253" s="6" t="s">
        <v>53</v>
      </c>
      <c r="H253" s="7">
        <v>45527</v>
      </c>
      <c r="I253" s="7"/>
      <c r="J253" s="8">
        <v>510000</v>
      </c>
      <c r="K253" s="9">
        <v>0.15</v>
      </c>
      <c r="L253" s="6" t="s">
        <v>24</v>
      </c>
    </row>
    <row r="254" spans="1:12" x14ac:dyDescent="0.3">
      <c r="A254" s="5" t="s">
        <v>532</v>
      </c>
      <c r="B254" s="6" t="s">
        <v>533</v>
      </c>
      <c r="C254" s="6" t="s">
        <v>21</v>
      </c>
      <c r="D254" s="6">
        <v>39</v>
      </c>
      <c r="E254" s="6" t="s">
        <v>81</v>
      </c>
      <c r="F254" s="6" t="s">
        <v>46</v>
      </c>
      <c r="G254" s="6" t="s">
        <v>23</v>
      </c>
      <c r="H254" s="7">
        <v>45237</v>
      </c>
      <c r="I254" s="7"/>
      <c r="J254" s="8">
        <v>512000</v>
      </c>
      <c r="K254" s="9">
        <v>0</v>
      </c>
      <c r="L254" s="6" t="s">
        <v>24</v>
      </c>
    </row>
    <row r="255" spans="1:12" x14ac:dyDescent="0.3">
      <c r="A255" s="5" t="s">
        <v>200</v>
      </c>
      <c r="B255" s="6" t="s">
        <v>534</v>
      </c>
      <c r="C255" s="6" t="s">
        <v>21</v>
      </c>
      <c r="D255" s="6">
        <v>31</v>
      </c>
      <c r="E255" s="6" t="s">
        <v>22</v>
      </c>
      <c r="F255" s="6" t="s">
        <v>16</v>
      </c>
      <c r="G255" s="6" t="s">
        <v>34</v>
      </c>
      <c r="H255" s="7">
        <v>45206</v>
      </c>
      <c r="I255" s="7"/>
      <c r="J255" s="8">
        <v>514000</v>
      </c>
      <c r="K255" s="9">
        <v>0</v>
      </c>
      <c r="L255" s="6" t="s">
        <v>24</v>
      </c>
    </row>
    <row r="256" spans="1:12" x14ac:dyDescent="0.3">
      <c r="A256" s="5" t="s">
        <v>535</v>
      </c>
      <c r="B256" s="6" t="s">
        <v>536</v>
      </c>
      <c r="C256" s="6" t="s">
        <v>14</v>
      </c>
      <c r="D256" s="6">
        <v>45</v>
      </c>
      <c r="E256" s="6" t="s">
        <v>92</v>
      </c>
      <c r="F256" s="6" t="s">
        <v>59</v>
      </c>
      <c r="G256" s="6" t="s">
        <v>34</v>
      </c>
      <c r="H256" s="7">
        <v>44677</v>
      </c>
      <c r="I256" s="7"/>
      <c r="J256" s="8">
        <v>516000</v>
      </c>
      <c r="K256" s="9">
        <v>0.31</v>
      </c>
      <c r="L256" s="6" t="s">
        <v>24</v>
      </c>
    </row>
    <row r="257" spans="1:12" x14ac:dyDescent="0.3">
      <c r="A257" s="5" t="s">
        <v>37</v>
      </c>
      <c r="B257" s="6" t="s">
        <v>537</v>
      </c>
      <c r="C257" s="6" t="s">
        <v>14</v>
      </c>
      <c r="D257" s="6">
        <v>50</v>
      </c>
      <c r="E257" s="6" t="s">
        <v>31</v>
      </c>
      <c r="F257" s="6" t="s">
        <v>16</v>
      </c>
      <c r="G257" s="6" t="s">
        <v>17</v>
      </c>
      <c r="H257" s="7">
        <v>43889</v>
      </c>
      <c r="I257" s="7"/>
      <c r="J257" s="8">
        <v>518000</v>
      </c>
      <c r="K257" s="9">
        <v>0</v>
      </c>
      <c r="L257" s="6" t="s">
        <v>24</v>
      </c>
    </row>
    <row r="258" spans="1:12" x14ac:dyDescent="0.3">
      <c r="A258" s="5" t="s">
        <v>538</v>
      </c>
      <c r="B258" s="6" t="s">
        <v>539</v>
      </c>
      <c r="C258" s="6" t="s">
        <v>21</v>
      </c>
      <c r="D258" s="6">
        <v>36</v>
      </c>
      <c r="E258" s="6" t="s">
        <v>15</v>
      </c>
      <c r="F258" s="6" t="s">
        <v>16</v>
      </c>
      <c r="G258" s="6" t="s">
        <v>17</v>
      </c>
      <c r="H258" s="7">
        <v>44116</v>
      </c>
      <c r="I258" s="7"/>
      <c r="J258" s="8">
        <v>520000</v>
      </c>
      <c r="K258" s="9">
        <v>0</v>
      </c>
      <c r="L258" s="6" t="s">
        <v>24</v>
      </c>
    </row>
    <row r="259" spans="1:12" x14ac:dyDescent="0.3">
      <c r="A259" s="5" t="s">
        <v>540</v>
      </c>
      <c r="B259" s="6" t="s">
        <v>541</v>
      </c>
      <c r="C259" s="6" t="s">
        <v>14</v>
      </c>
      <c r="D259" s="6">
        <v>45</v>
      </c>
      <c r="E259" s="6" t="s">
        <v>22</v>
      </c>
      <c r="F259" s="6" t="s">
        <v>16</v>
      </c>
      <c r="G259" s="6" t="s">
        <v>23</v>
      </c>
      <c r="H259" s="7">
        <v>44588</v>
      </c>
      <c r="I259" s="7"/>
      <c r="J259" s="8">
        <v>522000</v>
      </c>
      <c r="K259" s="9">
        <v>0.39</v>
      </c>
      <c r="L259" s="6" t="s">
        <v>24</v>
      </c>
    </row>
    <row r="260" spans="1:12" x14ac:dyDescent="0.3">
      <c r="A260" s="5" t="s">
        <v>542</v>
      </c>
      <c r="B260" s="6" t="s">
        <v>543</v>
      </c>
      <c r="C260" s="6" t="s">
        <v>14</v>
      </c>
      <c r="D260" s="6">
        <v>29</v>
      </c>
      <c r="E260" s="6" t="s">
        <v>27</v>
      </c>
      <c r="F260" s="6" t="s">
        <v>28</v>
      </c>
      <c r="G260" s="6" t="s">
        <v>17</v>
      </c>
      <c r="H260" s="7">
        <v>45337</v>
      </c>
      <c r="I260" s="7"/>
      <c r="J260" s="8">
        <v>524000</v>
      </c>
      <c r="K260" s="9">
        <v>0</v>
      </c>
      <c r="L260" s="6" t="s">
        <v>24</v>
      </c>
    </row>
    <row r="261" spans="1:12" x14ac:dyDescent="0.3">
      <c r="A261" s="5" t="s">
        <v>544</v>
      </c>
      <c r="B261" s="6" t="s">
        <v>545</v>
      </c>
      <c r="C261" s="6" t="s">
        <v>14</v>
      </c>
      <c r="D261" s="6">
        <v>41</v>
      </c>
      <c r="E261" s="6" t="s">
        <v>31</v>
      </c>
      <c r="F261" s="6" t="s">
        <v>16</v>
      </c>
      <c r="G261" s="6" t="s">
        <v>23</v>
      </c>
      <c r="H261" s="7">
        <v>45332</v>
      </c>
      <c r="I261" s="7"/>
      <c r="J261" s="8">
        <v>526000</v>
      </c>
      <c r="K261" s="9">
        <v>0</v>
      </c>
      <c r="L261" s="6" t="s">
        <v>24</v>
      </c>
    </row>
    <row r="262" spans="1:12" x14ac:dyDescent="0.3">
      <c r="A262" s="5" t="s">
        <v>546</v>
      </c>
      <c r="B262" s="6" t="s">
        <v>547</v>
      </c>
      <c r="C262" s="6" t="s">
        <v>14</v>
      </c>
      <c r="D262" s="6">
        <v>47</v>
      </c>
      <c r="E262" s="6" t="s">
        <v>27</v>
      </c>
      <c r="F262" s="6" t="s">
        <v>28</v>
      </c>
      <c r="G262" s="6" t="s">
        <v>34</v>
      </c>
      <c r="H262" s="7">
        <v>44183</v>
      </c>
      <c r="I262" s="7"/>
      <c r="J262" s="8">
        <v>528000</v>
      </c>
      <c r="K262" s="9">
        <v>0</v>
      </c>
      <c r="L262" s="6" t="s">
        <v>24</v>
      </c>
    </row>
    <row r="263" spans="1:12" x14ac:dyDescent="0.3">
      <c r="A263" s="5" t="s">
        <v>548</v>
      </c>
      <c r="B263" s="6" t="s">
        <v>549</v>
      </c>
      <c r="C263" s="6" t="s">
        <v>21</v>
      </c>
      <c r="D263" s="6">
        <v>38</v>
      </c>
      <c r="E263" s="6" t="s">
        <v>15</v>
      </c>
      <c r="F263" s="6" t="s">
        <v>16</v>
      </c>
      <c r="G263" s="6" t="s">
        <v>23</v>
      </c>
      <c r="H263" s="7">
        <v>43837</v>
      </c>
      <c r="I263" s="7"/>
      <c r="J263" s="8">
        <v>530000</v>
      </c>
      <c r="K263" s="9">
        <v>0.15</v>
      </c>
      <c r="L263" s="6" t="s">
        <v>24</v>
      </c>
    </row>
    <row r="264" spans="1:12" x14ac:dyDescent="0.3">
      <c r="A264" s="5" t="s">
        <v>550</v>
      </c>
      <c r="B264" s="6" t="s">
        <v>551</v>
      </c>
      <c r="C264" s="6" t="s">
        <v>14</v>
      </c>
      <c r="D264" s="6">
        <v>40</v>
      </c>
      <c r="E264" s="6" t="s">
        <v>15</v>
      </c>
      <c r="F264" s="6" t="s">
        <v>16</v>
      </c>
      <c r="G264" s="6" t="s">
        <v>34</v>
      </c>
      <c r="H264" s="7">
        <v>45206</v>
      </c>
      <c r="I264" s="7"/>
      <c r="J264" s="8">
        <v>532000</v>
      </c>
      <c r="K264" s="9">
        <v>0</v>
      </c>
      <c r="L264" s="6" t="s">
        <v>24</v>
      </c>
    </row>
    <row r="265" spans="1:12" x14ac:dyDescent="0.3">
      <c r="A265" s="5" t="s">
        <v>552</v>
      </c>
      <c r="B265" s="6" t="s">
        <v>553</v>
      </c>
      <c r="C265" s="6" t="s">
        <v>14</v>
      </c>
      <c r="D265" s="6">
        <v>45</v>
      </c>
      <c r="E265" s="6" t="s">
        <v>42</v>
      </c>
      <c r="F265" s="6" t="s">
        <v>43</v>
      </c>
      <c r="G265" s="6" t="s">
        <v>34</v>
      </c>
      <c r="H265" s="7">
        <v>44487</v>
      </c>
      <c r="I265" s="7"/>
      <c r="J265" s="8">
        <v>534000</v>
      </c>
      <c r="K265" s="9">
        <v>0.15</v>
      </c>
      <c r="L265" s="6" t="s">
        <v>24</v>
      </c>
    </row>
    <row r="266" spans="1:12" x14ac:dyDescent="0.3">
      <c r="A266" s="5" t="s">
        <v>554</v>
      </c>
      <c r="B266" s="6" t="s">
        <v>555</v>
      </c>
      <c r="C266" s="6" t="s">
        <v>14</v>
      </c>
      <c r="D266" s="6">
        <v>26</v>
      </c>
      <c r="E266" s="6" t="s">
        <v>42</v>
      </c>
      <c r="F266" s="6" t="s">
        <v>46</v>
      </c>
      <c r="G266" s="6" t="s">
        <v>23</v>
      </c>
      <c r="H266" s="7">
        <v>44791</v>
      </c>
      <c r="I266" s="7">
        <v>45576</v>
      </c>
      <c r="J266" s="8">
        <v>536000</v>
      </c>
      <c r="K266" s="9">
        <v>0</v>
      </c>
      <c r="L266" s="6" t="s">
        <v>18</v>
      </c>
    </row>
    <row r="267" spans="1:12" x14ac:dyDescent="0.3">
      <c r="A267" s="5" t="s">
        <v>556</v>
      </c>
      <c r="B267" s="6" t="s">
        <v>557</v>
      </c>
      <c r="C267" s="6" t="s">
        <v>21</v>
      </c>
      <c r="D267" s="6">
        <v>35</v>
      </c>
      <c r="E267" s="6" t="s">
        <v>42</v>
      </c>
      <c r="F267" s="6" t="s">
        <v>49</v>
      </c>
      <c r="G267" s="6" t="s">
        <v>17</v>
      </c>
      <c r="H267" s="7">
        <v>45440</v>
      </c>
      <c r="I267" s="7"/>
      <c r="J267" s="8">
        <v>538000</v>
      </c>
      <c r="K267" s="9">
        <v>0.17</v>
      </c>
      <c r="L267" s="6" t="s">
        <v>24</v>
      </c>
    </row>
    <row r="268" spans="1:12" x14ac:dyDescent="0.3">
      <c r="A268" s="5" t="s">
        <v>558</v>
      </c>
      <c r="B268" s="6" t="s">
        <v>559</v>
      </c>
      <c r="C268" s="6" t="s">
        <v>21</v>
      </c>
      <c r="D268" s="6">
        <v>31</v>
      </c>
      <c r="E268" s="6" t="s">
        <v>52</v>
      </c>
      <c r="F268" s="6" t="s">
        <v>16</v>
      </c>
      <c r="G268" s="6" t="s">
        <v>53</v>
      </c>
      <c r="H268" s="7">
        <v>44811</v>
      </c>
      <c r="I268" s="7"/>
      <c r="J268" s="8">
        <v>540000</v>
      </c>
      <c r="K268" s="9">
        <v>0</v>
      </c>
      <c r="L268" s="6" t="s">
        <v>24</v>
      </c>
    </row>
    <row r="269" spans="1:12" x14ac:dyDescent="0.3">
      <c r="A269" s="5" t="s">
        <v>560</v>
      </c>
      <c r="B269" s="6" t="s">
        <v>561</v>
      </c>
      <c r="C269" s="6" t="s">
        <v>41</v>
      </c>
      <c r="D269" s="6">
        <v>35</v>
      </c>
      <c r="E269" s="6" t="s">
        <v>42</v>
      </c>
      <c r="F269" s="6" t="s">
        <v>46</v>
      </c>
      <c r="G269" s="6" t="s">
        <v>53</v>
      </c>
      <c r="H269" s="7">
        <v>45294</v>
      </c>
      <c r="I269" s="7"/>
      <c r="J269" s="8">
        <v>542000</v>
      </c>
      <c r="K269" s="9">
        <v>0.14000000000000001</v>
      </c>
      <c r="L269" s="6" t="s">
        <v>24</v>
      </c>
    </row>
    <row r="270" spans="1:12" x14ac:dyDescent="0.3">
      <c r="A270" s="5" t="s">
        <v>562</v>
      </c>
      <c r="B270" s="6" t="s">
        <v>563</v>
      </c>
      <c r="C270" s="6" t="s">
        <v>14</v>
      </c>
      <c r="D270" s="6">
        <v>27</v>
      </c>
      <c r="E270" s="6" t="s">
        <v>58</v>
      </c>
      <c r="F270" s="6" t="s">
        <v>59</v>
      </c>
      <c r="G270" s="6" t="s">
        <v>34</v>
      </c>
      <c r="H270" s="7">
        <v>45074</v>
      </c>
      <c r="I270" s="7"/>
      <c r="J270" s="8">
        <v>544000</v>
      </c>
      <c r="K270" s="9">
        <v>0.23</v>
      </c>
      <c r="L270" s="6" t="s">
        <v>24</v>
      </c>
    </row>
    <row r="271" spans="1:12" x14ac:dyDescent="0.3">
      <c r="A271" s="5" t="s">
        <v>564</v>
      </c>
      <c r="B271" s="6" t="s">
        <v>565</v>
      </c>
      <c r="C271" s="6" t="s">
        <v>41</v>
      </c>
      <c r="D271" s="6">
        <v>31</v>
      </c>
      <c r="E271" s="6" t="s">
        <v>52</v>
      </c>
      <c r="F271" s="6" t="s">
        <v>16</v>
      </c>
      <c r="G271" s="6" t="s">
        <v>23</v>
      </c>
      <c r="H271" s="7">
        <v>45245</v>
      </c>
      <c r="I271" s="7"/>
      <c r="J271" s="8">
        <v>546000</v>
      </c>
      <c r="K271" s="9">
        <v>0</v>
      </c>
      <c r="L271" s="6" t="s">
        <v>24</v>
      </c>
    </row>
    <row r="272" spans="1:12" x14ac:dyDescent="0.3">
      <c r="A272" s="5" t="s">
        <v>566</v>
      </c>
      <c r="B272" s="6" t="s">
        <v>567</v>
      </c>
      <c r="C272" s="6" t="s">
        <v>14</v>
      </c>
      <c r="D272" s="6">
        <v>27</v>
      </c>
      <c r="E272" s="6" t="s">
        <v>52</v>
      </c>
      <c r="F272" s="6" t="s">
        <v>16</v>
      </c>
      <c r="G272" s="6" t="s">
        <v>34</v>
      </c>
      <c r="H272" s="7">
        <v>43851</v>
      </c>
      <c r="I272" s="7"/>
      <c r="J272" s="8">
        <v>548000</v>
      </c>
      <c r="K272" s="9">
        <v>7.0000000000000007E-2</v>
      </c>
      <c r="L272" s="6" t="s">
        <v>24</v>
      </c>
    </row>
    <row r="273" spans="1:12" x14ac:dyDescent="0.3">
      <c r="A273" s="5" t="s">
        <v>568</v>
      </c>
      <c r="B273" s="6" t="s">
        <v>569</v>
      </c>
      <c r="C273" s="6" t="s">
        <v>14</v>
      </c>
      <c r="D273" s="6">
        <v>30</v>
      </c>
      <c r="E273" s="6" t="s">
        <v>66</v>
      </c>
      <c r="F273" s="6" t="s">
        <v>16</v>
      </c>
      <c r="G273" s="6" t="s">
        <v>17</v>
      </c>
      <c r="H273" s="7">
        <v>45206</v>
      </c>
      <c r="I273" s="7">
        <v>45514</v>
      </c>
      <c r="J273" s="8">
        <v>550000</v>
      </c>
      <c r="K273" s="9">
        <v>0</v>
      </c>
      <c r="L273" s="6" t="s">
        <v>18</v>
      </c>
    </row>
    <row r="274" spans="1:12" x14ac:dyDescent="0.3">
      <c r="A274" s="5" t="s">
        <v>570</v>
      </c>
      <c r="B274" s="6" t="s">
        <v>571</v>
      </c>
      <c r="C274" s="6" t="s">
        <v>21</v>
      </c>
      <c r="D274" s="6">
        <v>36</v>
      </c>
      <c r="E274" s="6" t="s">
        <v>58</v>
      </c>
      <c r="F274" s="6" t="s">
        <v>59</v>
      </c>
      <c r="G274" s="6" t="s">
        <v>23</v>
      </c>
      <c r="H274" s="7">
        <v>45401</v>
      </c>
      <c r="I274" s="7"/>
      <c r="J274" s="8">
        <v>552000</v>
      </c>
      <c r="K274" s="9">
        <v>0</v>
      </c>
      <c r="L274" s="6" t="s">
        <v>24</v>
      </c>
    </row>
    <row r="275" spans="1:12" x14ac:dyDescent="0.3">
      <c r="A275" s="5" t="s">
        <v>572</v>
      </c>
      <c r="B275" s="6" t="s">
        <v>573</v>
      </c>
      <c r="C275" s="6" t="s">
        <v>14</v>
      </c>
      <c r="D275" s="6">
        <v>45</v>
      </c>
      <c r="E275" s="6" t="s">
        <v>66</v>
      </c>
      <c r="F275" s="6" t="s">
        <v>16</v>
      </c>
      <c r="G275" s="6" t="s">
        <v>34</v>
      </c>
      <c r="H275" s="7">
        <v>44083</v>
      </c>
      <c r="I275" s="7"/>
      <c r="J275" s="8">
        <v>554000</v>
      </c>
      <c r="K275" s="9">
        <v>0</v>
      </c>
      <c r="L275" s="6" t="s">
        <v>24</v>
      </c>
    </row>
    <row r="276" spans="1:12" x14ac:dyDescent="0.3">
      <c r="A276" s="5" t="s">
        <v>574</v>
      </c>
      <c r="B276" s="6" t="s">
        <v>575</v>
      </c>
      <c r="C276" s="6" t="s">
        <v>21</v>
      </c>
      <c r="D276" s="6">
        <v>37</v>
      </c>
      <c r="E276" s="6" t="s">
        <v>66</v>
      </c>
      <c r="F276" s="6" t="s">
        <v>16</v>
      </c>
      <c r="G276" s="6" t="s">
        <v>53</v>
      </c>
      <c r="H276" s="7">
        <v>45233</v>
      </c>
      <c r="I276" s="7"/>
      <c r="J276" s="8">
        <v>556000</v>
      </c>
      <c r="K276" s="9">
        <v>0</v>
      </c>
      <c r="L276" s="6" t="s">
        <v>24</v>
      </c>
    </row>
    <row r="277" spans="1:12" x14ac:dyDescent="0.3">
      <c r="A277" s="5" t="s">
        <v>576</v>
      </c>
      <c r="B277" s="6" t="s">
        <v>577</v>
      </c>
      <c r="C277" s="6" t="s">
        <v>21</v>
      </c>
      <c r="D277" s="6">
        <v>38</v>
      </c>
      <c r="E277" s="6" t="s">
        <v>58</v>
      </c>
      <c r="F277" s="6" t="s">
        <v>59</v>
      </c>
      <c r="G277" s="6" t="s">
        <v>53</v>
      </c>
      <c r="H277" s="7">
        <v>43951</v>
      </c>
      <c r="I277" s="7">
        <v>45134</v>
      </c>
      <c r="J277" s="8">
        <v>558000</v>
      </c>
      <c r="K277" s="9">
        <v>0.27</v>
      </c>
      <c r="L277" s="6" t="s">
        <v>18</v>
      </c>
    </row>
    <row r="278" spans="1:12" x14ac:dyDescent="0.3">
      <c r="A278" s="5" t="s">
        <v>578</v>
      </c>
      <c r="B278" s="6" t="s">
        <v>579</v>
      </c>
      <c r="C278" s="6" t="s">
        <v>14</v>
      </c>
      <c r="D278" s="6">
        <v>45</v>
      </c>
      <c r="E278" s="6" t="s">
        <v>15</v>
      </c>
      <c r="F278" s="6" t="s">
        <v>16</v>
      </c>
      <c r="G278" s="6" t="s">
        <v>53</v>
      </c>
      <c r="H278" s="7">
        <v>43887</v>
      </c>
      <c r="I278" s="7"/>
      <c r="J278" s="8">
        <v>560000</v>
      </c>
      <c r="K278" s="9">
        <v>0</v>
      </c>
      <c r="L278" s="6" t="s">
        <v>24</v>
      </c>
    </row>
    <row r="279" spans="1:12" x14ac:dyDescent="0.3">
      <c r="A279" s="5" t="s">
        <v>580</v>
      </c>
      <c r="B279" s="6" t="s">
        <v>581</v>
      </c>
      <c r="C279" s="6" t="s">
        <v>14</v>
      </c>
      <c r="D279" s="6">
        <v>51</v>
      </c>
      <c r="E279" s="6" t="s">
        <v>22</v>
      </c>
      <c r="F279" s="6" t="s">
        <v>16</v>
      </c>
      <c r="G279" s="6" t="s">
        <v>53</v>
      </c>
      <c r="H279" s="7">
        <v>44815</v>
      </c>
      <c r="I279" s="7"/>
      <c r="J279" s="8">
        <v>562000</v>
      </c>
      <c r="K279" s="9">
        <v>0</v>
      </c>
      <c r="L279" s="6" t="s">
        <v>24</v>
      </c>
    </row>
    <row r="280" spans="1:12" x14ac:dyDescent="0.3">
      <c r="A280" s="5" t="s">
        <v>582</v>
      </c>
      <c r="B280" s="6" t="s">
        <v>583</v>
      </c>
      <c r="C280" s="6" t="s">
        <v>14</v>
      </c>
      <c r="D280" s="6">
        <v>56</v>
      </c>
      <c r="E280" s="6" t="s">
        <v>81</v>
      </c>
      <c r="F280" s="6" t="s">
        <v>43</v>
      </c>
      <c r="G280" s="6" t="s">
        <v>53</v>
      </c>
      <c r="H280" s="7">
        <v>45430</v>
      </c>
      <c r="I280" s="7"/>
      <c r="J280" s="8">
        <v>564000</v>
      </c>
      <c r="K280" s="9">
        <v>0.15</v>
      </c>
      <c r="L280" s="6" t="s">
        <v>24</v>
      </c>
    </row>
    <row r="281" spans="1:12" x14ac:dyDescent="0.3">
      <c r="A281" s="5" t="s">
        <v>584</v>
      </c>
      <c r="B281" s="6" t="s">
        <v>585</v>
      </c>
      <c r="C281" s="6" t="s">
        <v>14</v>
      </c>
      <c r="D281" s="6">
        <v>53</v>
      </c>
      <c r="E281" s="6" t="s">
        <v>52</v>
      </c>
      <c r="F281" s="6" t="s">
        <v>16</v>
      </c>
      <c r="G281" s="6" t="s">
        <v>17</v>
      </c>
      <c r="H281" s="7">
        <v>44509</v>
      </c>
      <c r="I281" s="7"/>
      <c r="J281" s="8">
        <v>566000</v>
      </c>
      <c r="K281" s="9">
        <v>0.15</v>
      </c>
      <c r="L281" s="6" t="s">
        <v>24</v>
      </c>
    </row>
    <row r="282" spans="1:12" x14ac:dyDescent="0.3">
      <c r="A282" s="5" t="s">
        <v>586</v>
      </c>
      <c r="B282" s="6" t="s">
        <v>587</v>
      </c>
      <c r="C282" s="6" t="s">
        <v>21</v>
      </c>
      <c r="D282" s="6">
        <v>47</v>
      </c>
      <c r="E282" s="6" t="s">
        <v>66</v>
      </c>
      <c r="F282" s="6" t="s">
        <v>16</v>
      </c>
      <c r="G282" s="6" t="s">
        <v>23</v>
      </c>
      <c r="H282" s="7">
        <v>43963</v>
      </c>
      <c r="I282" s="7"/>
      <c r="J282" s="8">
        <v>568000</v>
      </c>
      <c r="K282" s="9">
        <v>0</v>
      </c>
      <c r="L282" s="6" t="s">
        <v>24</v>
      </c>
    </row>
    <row r="283" spans="1:12" x14ac:dyDescent="0.3">
      <c r="A283" s="5" t="s">
        <v>588</v>
      </c>
      <c r="B283" s="6" t="s">
        <v>589</v>
      </c>
      <c r="C283" s="6" t="s">
        <v>41</v>
      </c>
      <c r="D283" s="6">
        <v>36</v>
      </c>
      <c r="E283" s="6" t="s">
        <v>31</v>
      </c>
      <c r="F283" s="6" t="s">
        <v>16</v>
      </c>
      <c r="G283" s="6" t="s">
        <v>53</v>
      </c>
      <c r="H283" s="7">
        <v>44815</v>
      </c>
      <c r="I283" s="7"/>
      <c r="J283" s="8">
        <v>570000</v>
      </c>
      <c r="K283" s="9">
        <v>0.1</v>
      </c>
      <c r="L283" s="6" t="s">
        <v>24</v>
      </c>
    </row>
    <row r="284" spans="1:12" x14ac:dyDescent="0.3">
      <c r="A284" s="5" t="s">
        <v>590</v>
      </c>
      <c r="B284" s="6" t="s">
        <v>591</v>
      </c>
      <c r="C284" s="6" t="s">
        <v>14</v>
      </c>
      <c r="D284" s="6">
        <v>41</v>
      </c>
      <c r="E284" s="6" t="s">
        <v>81</v>
      </c>
      <c r="F284" s="6" t="s">
        <v>49</v>
      </c>
      <c r="G284" s="6" t="s">
        <v>34</v>
      </c>
      <c r="H284" s="7">
        <v>44857</v>
      </c>
      <c r="I284" s="7"/>
      <c r="J284" s="8">
        <v>572000</v>
      </c>
      <c r="K284" s="9">
        <v>0</v>
      </c>
      <c r="L284" s="6" t="s">
        <v>24</v>
      </c>
    </row>
    <row r="285" spans="1:12" x14ac:dyDescent="0.3">
      <c r="A285" s="5" t="s">
        <v>592</v>
      </c>
      <c r="B285" s="6" t="s">
        <v>593</v>
      </c>
      <c r="C285" s="6" t="s">
        <v>14</v>
      </c>
      <c r="D285" s="6">
        <v>30</v>
      </c>
      <c r="E285" s="6" t="s">
        <v>92</v>
      </c>
      <c r="F285" s="6" t="s">
        <v>59</v>
      </c>
      <c r="G285" s="6" t="s">
        <v>53</v>
      </c>
      <c r="H285" s="7">
        <v>45527</v>
      </c>
      <c r="I285" s="7"/>
      <c r="J285" s="8">
        <v>574000</v>
      </c>
      <c r="K285" s="9">
        <v>0</v>
      </c>
      <c r="L285" s="6" t="s">
        <v>24</v>
      </c>
    </row>
    <row r="286" spans="1:12" x14ac:dyDescent="0.3">
      <c r="A286" s="5" t="s">
        <v>594</v>
      </c>
      <c r="B286" s="6" t="s">
        <v>595</v>
      </c>
      <c r="C286" s="6" t="s">
        <v>21</v>
      </c>
      <c r="D286" s="6">
        <v>31</v>
      </c>
      <c r="E286" s="6" t="s">
        <v>81</v>
      </c>
      <c r="F286" s="6" t="s">
        <v>46</v>
      </c>
      <c r="G286" s="6" t="s">
        <v>23</v>
      </c>
      <c r="H286" s="7">
        <v>45237</v>
      </c>
      <c r="I286" s="7"/>
      <c r="J286" s="8">
        <v>576000</v>
      </c>
      <c r="K286" s="9">
        <v>0.14000000000000001</v>
      </c>
      <c r="L286" s="6" t="s">
        <v>24</v>
      </c>
    </row>
    <row r="287" spans="1:12" x14ac:dyDescent="0.3">
      <c r="A287" s="5" t="s">
        <v>596</v>
      </c>
      <c r="B287" s="6" t="s">
        <v>597</v>
      </c>
      <c r="C287" s="6" t="s">
        <v>21</v>
      </c>
      <c r="D287" s="6">
        <v>38</v>
      </c>
      <c r="E287" s="6" t="s">
        <v>22</v>
      </c>
      <c r="F287" s="6" t="s">
        <v>16</v>
      </c>
      <c r="G287" s="6" t="s">
        <v>34</v>
      </c>
      <c r="H287" s="7">
        <v>45206</v>
      </c>
      <c r="I287" s="7"/>
      <c r="J287" s="8">
        <v>578000</v>
      </c>
      <c r="K287" s="9">
        <v>0.15</v>
      </c>
      <c r="L287" s="6" t="s">
        <v>24</v>
      </c>
    </row>
    <row r="288" spans="1:12" x14ac:dyDescent="0.3">
      <c r="A288" s="5" t="s">
        <v>598</v>
      </c>
      <c r="B288" s="6" t="s">
        <v>599</v>
      </c>
      <c r="C288" s="6" t="s">
        <v>21</v>
      </c>
      <c r="D288" s="6">
        <v>31</v>
      </c>
      <c r="E288" s="6" t="s">
        <v>92</v>
      </c>
      <c r="F288" s="6" t="s">
        <v>59</v>
      </c>
      <c r="G288" s="6" t="s">
        <v>34</v>
      </c>
      <c r="H288" s="7">
        <v>44677</v>
      </c>
      <c r="I288" s="7"/>
      <c r="J288" s="8">
        <v>580000</v>
      </c>
      <c r="K288" s="9">
        <v>0</v>
      </c>
      <c r="L288" s="6" t="s">
        <v>24</v>
      </c>
    </row>
    <row r="289" spans="1:12" x14ac:dyDescent="0.3">
      <c r="A289" s="5" t="s">
        <v>600</v>
      </c>
      <c r="B289" s="6" t="s">
        <v>601</v>
      </c>
      <c r="C289" s="6" t="s">
        <v>14</v>
      </c>
      <c r="D289" s="6">
        <v>39</v>
      </c>
      <c r="E289" s="6" t="s">
        <v>31</v>
      </c>
      <c r="F289" s="6" t="s">
        <v>16</v>
      </c>
      <c r="G289" s="6" t="s">
        <v>17</v>
      </c>
      <c r="H289" s="7">
        <v>43889</v>
      </c>
      <c r="I289" s="7"/>
      <c r="J289" s="8">
        <v>582000</v>
      </c>
      <c r="K289" s="9">
        <v>0.06</v>
      </c>
      <c r="L289" s="6" t="s">
        <v>24</v>
      </c>
    </row>
    <row r="290" spans="1:12" x14ac:dyDescent="0.3">
      <c r="A290" s="5" t="s">
        <v>602</v>
      </c>
      <c r="B290" s="6" t="s">
        <v>603</v>
      </c>
      <c r="C290" s="6" t="s">
        <v>21</v>
      </c>
      <c r="D290" s="6">
        <v>31</v>
      </c>
      <c r="E290" s="6" t="s">
        <v>15</v>
      </c>
      <c r="F290" s="6" t="s">
        <v>16</v>
      </c>
      <c r="G290" s="6" t="s">
        <v>17</v>
      </c>
      <c r="H290" s="7">
        <v>44116</v>
      </c>
      <c r="I290" s="7"/>
      <c r="J290" s="8">
        <v>584000</v>
      </c>
      <c r="K290" s="9">
        <v>0.1</v>
      </c>
      <c r="L290" s="6" t="s">
        <v>24</v>
      </c>
    </row>
    <row r="291" spans="1:12" x14ac:dyDescent="0.3">
      <c r="A291" s="5" t="s">
        <v>604</v>
      </c>
      <c r="B291" s="6" t="s">
        <v>605</v>
      </c>
      <c r="C291" s="6" t="s">
        <v>14</v>
      </c>
      <c r="D291" s="6">
        <v>45</v>
      </c>
      <c r="E291" s="6" t="s">
        <v>22</v>
      </c>
      <c r="F291" s="6" t="s">
        <v>16</v>
      </c>
      <c r="G291" s="6" t="s">
        <v>23</v>
      </c>
      <c r="H291" s="7">
        <v>44588</v>
      </c>
      <c r="I291" s="7"/>
      <c r="J291" s="8">
        <v>586000</v>
      </c>
      <c r="K291" s="9">
        <v>0.05</v>
      </c>
      <c r="L291" s="6" t="s">
        <v>24</v>
      </c>
    </row>
    <row r="292" spans="1:12" x14ac:dyDescent="0.3">
      <c r="A292" s="5" t="s">
        <v>606</v>
      </c>
      <c r="B292" s="6" t="s">
        <v>607</v>
      </c>
      <c r="C292" s="6" t="s">
        <v>14</v>
      </c>
      <c r="D292" s="6">
        <v>50</v>
      </c>
      <c r="E292" s="6" t="s">
        <v>27</v>
      </c>
      <c r="F292" s="6" t="s">
        <v>28</v>
      </c>
      <c r="G292" s="6" t="s">
        <v>17</v>
      </c>
      <c r="H292" s="7">
        <v>45337</v>
      </c>
      <c r="I292" s="7"/>
      <c r="J292" s="8">
        <v>588000</v>
      </c>
      <c r="K292" s="9">
        <v>0.36</v>
      </c>
      <c r="L292" s="6" t="s">
        <v>24</v>
      </c>
    </row>
    <row r="293" spans="1:12" x14ac:dyDescent="0.3">
      <c r="A293" s="5" t="s">
        <v>315</v>
      </c>
      <c r="B293" s="6" t="s">
        <v>608</v>
      </c>
      <c r="C293" s="6" t="s">
        <v>14</v>
      </c>
      <c r="D293" s="6">
        <v>36</v>
      </c>
      <c r="E293" s="6" t="s">
        <v>31</v>
      </c>
      <c r="F293" s="6" t="s">
        <v>16</v>
      </c>
      <c r="G293" s="6" t="s">
        <v>23</v>
      </c>
      <c r="H293" s="7">
        <v>45332</v>
      </c>
      <c r="I293" s="7"/>
      <c r="J293" s="8">
        <v>590000</v>
      </c>
      <c r="K293" s="9">
        <v>0.33</v>
      </c>
      <c r="L293" s="6" t="s">
        <v>24</v>
      </c>
    </row>
    <row r="294" spans="1:12" x14ac:dyDescent="0.3">
      <c r="A294" s="5" t="s">
        <v>609</v>
      </c>
      <c r="B294" s="6" t="s">
        <v>610</v>
      </c>
      <c r="C294" s="6" t="s">
        <v>14</v>
      </c>
      <c r="D294" s="6">
        <v>45</v>
      </c>
      <c r="E294" s="6" t="s">
        <v>27</v>
      </c>
      <c r="F294" s="6" t="s">
        <v>28</v>
      </c>
      <c r="G294" s="6" t="s">
        <v>34</v>
      </c>
      <c r="H294" s="7">
        <v>44183</v>
      </c>
      <c r="I294" s="7"/>
      <c r="J294" s="8">
        <v>592000</v>
      </c>
      <c r="K294" s="9">
        <v>0.11</v>
      </c>
      <c r="L294" s="6" t="s">
        <v>24</v>
      </c>
    </row>
    <row r="295" spans="1:12" x14ac:dyDescent="0.3">
      <c r="A295" s="5" t="s">
        <v>611</v>
      </c>
      <c r="B295" s="6" t="s">
        <v>612</v>
      </c>
      <c r="C295" s="6" t="s">
        <v>14</v>
      </c>
      <c r="D295" s="6">
        <v>29</v>
      </c>
      <c r="E295" s="6" t="s">
        <v>15</v>
      </c>
      <c r="F295" s="6" t="s">
        <v>16</v>
      </c>
      <c r="G295" s="6" t="s">
        <v>23</v>
      </c>
      <c r="H295" s="7">
        <v>43837</v>
      </c>
      <c r="I295" s="7">
        <v>45206</v>
      </c>
      <c r="J295" s="8">
        <v>594000</v>
      </c>
      <c r="K295" s="9">
        <v>0</v>
      </c>
      <c r="L295" s="6" t="s">
        <v>18</v>
      </c>
    </row>
    <row r="296" spans="1:12" x14ac:dyDescent="0.3">
      <c r="A296" s="5" t="s">
        <v>613</v>
      </c>
      <c r="B296" s="6" t="s">
        <v>614</v>
      </c>
      <c r="C296" s="6" t="s">
        <v>14</v>
      </c>
      <c r="D296" s="6">
        <v>41</v>
      </c>
      <c r="E296" s="6" t="s">
        <v>15</v>
      </c>
      <c r="F296" s="6" t="s">
        <v>16</v>
      </c>
      <c r="G296" s="6" t="s">
        <v>34</v>
      </c>
      <c r="H296" s="7">
        <v>45206</v>
      </c>
      <c r="I296" s="7"/>
      <c r="J296" s="8">
        <v>596000</v>
      </c>
      <c r="K296" s="9">
        <v>0.06</v>
      </c>
      <c r="L296" s="6" t="s">
        <v>24</v>
      </c>
    </row>
    <row r="297" spans="1:12" x14ac:dyDescent="0.3">
      <c r="A297" s="5" t="s">
        <v>250</v>
      </c>
      <c r="B297" s="6" t="s">
        <v>615</v>
      </c>
      <c r="C297" s="6" t="s">
        <v>14</v>
      </c>
      <c r="D297" s="6">
        <v>47</v>
      </c>
      <c r="E297" s="6" t="s">
        <v>42</v>
      </c>
      <c r="F297" s="6" t="s">
        <v>43</v>
      </c>
      <c r="G297" s="6" t="s">
        <v>34</v>
      </c>
      <c r="H297" s="7">
        <v>44487</v>
      </c>
      <c r="I297" s="7"/>
      <c r="J297" s="8">
        <v>598000</v>
      </c>
      <c r="K297" s="9">
        <v>0</v>
      </c>
      <c r="L297" s="6" t="s">
        <v>24</v>
      </c>
    </row>
    <row r="298" spans="1:12" x14ac:dyDescent="0.3">
      <c r="A298" s="5" t="s">
        <v>616</v>
      </c>
      <c r="B298" s="6" t="s">
        <v>617</v>
      </c>
      <c r="C298" s="6" t="s">
        <v>21</v>
      </c>
      <c r="D298" s="6">
        <v>38</v>
      </c>
      <c r="E298" s="6" t="s">
        <v>42</v>
      </c>
      <c r="F298" s="6" t="s">
        <v>46</v>
      </c>
      <c r="G298" s="6" t="s">
        <v>23</v>
      </c>
      <c r="H298" s="7">
        <v>44791</v>
      </c>
      <c r="I298" s="7"/>
      <c r="J298" s="8">
        <v>600000</v>
      </c>
      <c r="K298" s="9">
        <v>0.06</v>
      </c>
      <c r="L298" s="6" t="s">
        <v>24</v>
      </c>
    </row>
    <row r="299" spans="1:12" x14ac:dyDescent="0.3">
      <c r="A299" s="5" t="s">
        <v>618</v>
      </c>
      <c r="B299" s="6" t="s">
        <v>619</v>
      </c>
      <c r="C299" s="6" t="s">
        <v>14</v>
      </c>
      <c r="D299" s="6">
        <v>40</v>
      </c>
      <c r="E299" s="6" t="s">
        <v>42</v>
      </c>
      <c r="F299" s="6" t="s">
        <v>49</v>
      </c>
      <c r="G299" s="6" t="s">
        <v>17</v>
      </c>
      <c r="H299" s="7">
        <v>45440</v>
      </c>
      <c r="I299" s="7"/>
      <c r="J299" s="8">
        <v>602000</v>
      </c>
      <c r="K299" s="9">
        <v>0.39</v>
      </c>
      <c r="L299" s="6" t="s">
        <v>24</v>
      </c>
    </row>
    <row r="300" spans="1:12" x14ac:dyDescent="0.3">
      <c r="A300" s="5" t="s">
        <v>620</v>
      </c>
      <c r="B300" s="6" t="s">
        <v>621</v>
      </c>
      <c r="C300" s="6" t="s">
        <v>14</v>
      </c>
      <c r="D300" s="6">
        <v>45</v>
      </c>
      <c r="E300" s="6" t="s">
        <v>52</v>
      </c>
      <c r="F300" s="6" t="s">
        <v>16</v>
      </c>
      <c r="G300" s="6" t="s">
        <v>53</v>
      </c>
      <c r="H300" s="7">
        <v>44811</v>
      </c>
      <c r="I300" s="7"/>
      <c r="J300" s="8">
        <v>604000</v>
      </c>
      <c r="K300" s="9">
        <v>0</v>
      </c>
      <c r="L300" s="6" t="s">
        <v>24</v>
      </c>
    </row>
    <row r="301" spans="1:12" x14ac:dyDescent="0.3">
      <c r="A301" s="5" t="s">
        <v>622</v>
      </c>
      <c r="B301" s="6" t="s">
        <v>623</v>
      </c>
      <c r="C301" s="6" t="s">
        <v>21</v>
      </c>
      <c r="D301" s="6">
        <v>31</v>
      </c>
      <c r="E301" s="6" t="s">
        <v>42</v>
      </c>
      <c r="F301" s="6" t="s">
        <v>46</v>
      </c>
      <c r="G301" s="6" t="s">
        <v>53</v>
      </c>
      <c r="H301" s="7">
        <v>45294</v>
      </c>
      <c r="I301" s="7"/>
      <c r="J301" s="8">
        <v>606000</v>
      </c>
      <c r="K301" s="9">
        <v>0</v>
      </c>
      <c r="L301" s="6" t="s">
        <v>24</v>
      </c>
    </row>
    <row r="302" spans="1:12" x14ac:dyDescent="0.3">
      <c r="A302" s="5" t="s">
        <v>624</v>
      </c>
      <c r="B302" s="6" t="s">
        <v>625</v>
      </c>
      <c r="C302" s="6" t="s">
        <v>41</v>
      </c>
      <c r="D302" s="6">
        <v>35</v>
      </c>
      <c r="E302" s="6" t="s">
        <v>58</v>
      </c>
      <c r="F302" s="6" t="s">
        <v>59</v>
      </c>
      <c r="G302" s="6" t="s">
        <v>34</v>
      </c>
      <c r="H302" s="7">
        <v>45074</v>
      </c>
      <c r="I302" s="7">
        <v>45401</v>
      </c>
      <c r="J302" s="8">
        <v>608000</v>
      </c>
      <c r="K302" s="9">
        <v>0.28999999999999998</v>
      </c>
      <c r="L302" s="6" t="s">
        <v>18</v>
      </c>
    </row>
    <row r="303" spans="1:12" x14ac:dyDescent="0.3">
      <c r="A303" s="5" t="s">
        <v>626</v>
      </c>
      <c r="B303" s="6" t="s">
        <v>627</v>
      </c>
      <c r="C303" s="6" t="s">
        <v>14</v>
      </c>
      <c r="D303" s="6">
        <v>29</v>
      </c>
      <c r="E303" s="6" t="s">
        <v>52</v>
      </c>
      <c r="F303" s="6" t="s">
        <v>16</v>
      </c>
      <c r="G303" s="6" t="s">
        <v>23</v>
      </c>
      <c r="H303" s="7">
        <v>45245</v>
      </c>
      <c r="I303" s="7"/>
      <c r="J303" s="8">
        <v>610000</v>
      </c>
      <c r="K303" s="9">
        <v>0</v>
      </c>
      <c r="L303" s="6" t="s">
        <v>24</v>
      </c>
    </row>
    <row r="304" spans="1:12" x14ac:dyDescent="0.3">
      <c r="A304" s="5" t="s">
        <v>628</v>
      </c>
      <c r="B304" s="6" t="s">
        <v>629</v>
      </c>
      <c r="C304" s="6" t="s">
        <v>41</v>
      </c>
      <c r="D304" s="6">
        <v>35</v>
      </c>
      <c r="E304" s="6" t="s">
        <v>52</v>
      </c>
      <c r="F304" s="6" t="s">
        <v>16</v>
      </c>
      <c r="G304" s="6" t="s">
        <v>34</v>
      </c>
      <c r="H304" s="7">
        <v>43851</v>
      </c>
      <c r="I304" s="7"/>
      <c r="J304" s="8">
        <v>612000</v>
      </c>
      <c r="K304" s="9">
        <v>0</v>
      </c>
      <c r="L304" s="6" t="s">
        <v>24</v>
      </c>
    </row>
    <row r="305" spans="1:12" x14ac:dyDescent="0.3">
      <c r="A305" s="5" t="s">
        <v>630</v>
      </c>
      <c r="B305" s="6" t="s">
        <v>631</v>
      </c>
      <c r="C305" s="6" t="s">
        <v>14</v>
      </c>
      <c r="D305" s="6">
        <v>27</v>
      </c>
      <c r="E305" s="6" t="s">
        <v>66</v>
      </c>
      <c r="F305" s="6" t="s">
        <v>16</v>
      </c>
      <c r="G305" s="6" t="s">
        <v>17</v>
      </c>
      <c r="H305" s="7">
        <v>45206</v>
      </c>
      <c r="I305" s="7"/>
      <c r="J305" s="8">
        <v>614000</v>
      </c>
      <c r="K305" s="9">
        <v>0</v>
      </c>
      <c r="L305" s="6" t="s">
        <v>24</v>
      </c>
    </row>
    <row r="306" spans="1:12" x14ac:dyDescent="0.3">
      <c r="A306" s="5" t="s">
        <v>632</v>
      </c>
      <c r="B306" s="6" t="s">
        <v>633</v>
      </c>
      <c r="C306" s="6" t="s">
        <v>14</v>
      </c>
      <c r="D306" s="6">
        <v>26</v>
      </c>
      <c r="E306" s="6" t="s">
        <v>58</v>
      </c>
      <c r="F306" s="6" t="s">
        <v>59</v>
      </c>
      <c r="G306" s="6" t="s">
        <v>23</v>
      </c>
      <c r="H306" s="7">
        <v>45401</v>
      </c>
      <c r="I306" s="7"/>
      <c r="J306" s="8">
        <v>616000</v>
      </c>
      <c r="K306" s="9">
        <v>0.2</v>
      </c>
      <c r="L306" s="6" t="s">
        <v>24</v>
      </c>
    </row>
    <row r="307" spans="1:12" x14ac:dyDescent="0.3">
      <c r="A307" s="5" t="s">
        <v>634</v>
      </c>
      <c r="B307" s="6" t="s">
        <v>635</v>
      </c>
      <c r="C307" s="6" t="s">
        <v>21</v>
      </c>
      <c r="D307" s="6">
        <v>31</v>
      </c>
      <c r="E307" s="6" t="s">
        <v>66</v>
      </c>
      <c r="F307" s="6" t="s">
        <v>16</v>
      </c>
      <c r="G307" s="6" t="s">
        <v>34</v>
      </c>
      <c r="H307" s="7">
        <v>44083</v>
      </c>
      <c r="I307" s="7"/>
      <c r="J307" s="8">
        <v>618000</v>
      </c>
      <c r="K307" s="9">
        <v>0.28999999999999998</v>
      </c>
      <c r="L307" s="6" t="s">
        <v>24</v>
      </c>
    </row>
    <row r="308" spans="1:12" x14ac:dyDescent="0.3">
      <c r="A308" s="5" t="s">
        <v>636</v>
      </c>
      <c r="B308" s="6" t="s">
        <v>637</v>
      </c>
      <c r="C308" s="6" t="s">
        <v>21</v>
      </c>
      <c r="D308" s="6">
        <v>31</v>
      </c>
      <c r="E308" s="6" t="s">
        <v>66</v>
      </c>
      <c r="F308" s="6" t="s">
        <v>16</v>
      </c>
      <c r="G308" s="6" t="s">
        <v>53</v>
      </c>
      <c r="H308" s="7">
        <v>45233</v>
      </c>
      <c r="I308" s="7"/>
      <c r="J308" s="8">
        <v>620000</v>
      </c>
      <c r="K308" s="9">
        <v>0</v>
      </c>
      <c r="L308" s="6" t="s">
        <v>24</v>
      </c>
    </row>
    <row r="309" spans="1:12" x14ac:dyDescent="0.3">
      <c r="A309" s="5" t="s">
        <v>638</v>
      </c>
      <c r="B309" s="6" t="s">
        <v>639</v>
      </c>
      <c r="C309" s="6" t="s">
        <v>21</v>
      </c>
      <c r="D309" s="6">
        <v>36</v>
      </c>
      <c r="E309" s="6" t="s">
        <v>58</v>
      </c>
      <c r="F309" s="6" t="s">
        <v>59</v>
      </c>
      <c r="G309" s="6" t="s">
        <v>53</v>
      </c>
      <c r="H309" s="7">
        <v>45412</v>
      </c>
      <c r="I309" s="7"/>
      <c r="J309" s="8">
        <v>622000</v>
      </c>
      <c r="K309" s="9">
        <v>0</v>
      </c>
      <c r="L309" s="6" t="s">
        <v>24</v>
      </c>
    </row>
    <row r="310" spans="1:12" x14ac:dyDescent="0.3">
      <c r="A310" s="5" t="s">
        <v>640</v>
      </c>
      <c r="B310" s="6" t="s">
        <v>641</v>
      </c>
      <c r="C310" s="6" t="s">
        <v>21</v>
      </c>
      <c r="D310" s="6">
        <v>45</v>
      </c>
      <c r="E310" s="6" t="s">
        <v>15</v>
      </c>
      <c r="F310" s="6" t="s">
        <v>16</v>
      </c>
      <c r="G310" s="6" t="s">
        <v>53</v>
      </c>
      <c r="H310" s="7">
        <v>43887</v>
      </c>
      <c r="I310" s="7"/>
      <c r="J310" s="8">
        <v>624000</v>
      </c>
      <c r="K310" s="9">
        <v>0</v>
      </c>
      <c r="L310" s="6" t="s">
        <v>24</v>
      </c>
    </row>
    <row r="311" spans="1:12" x14ac:dyDescent="0.3">
      <c r="A311" s="5" t="s">
        <v>642</v>
      </c>
      <c r="B311" s="6" t="s">
        <v>643</v>
      </c>
      <c r="C311" s="6" t="s">
        <v>21</v>
      </c>
      <c r="D311" s="6">
        <v>37</v>
      </c>
      <c r="E311" s="6" t="s">
        <v>22</v>
      </c>
      <c r="F311" s="6" t="s">
        <v>16</v>
      </c>
      <c r="G311" s="6" t="s">
        <v>53</v>
      </c>
      <c r="H311" s="7">
        <v>44815</v>
      </c>
      <c r="I311" s="7"/>
      <c r="J311" s="8">
        <v>626000</v>
      </c>
      <c r="K311" s="9">
        <v>0.22</v>
      </c>
      <c r="L311" s="6" t="s">
        <v>24</v>
      </c>
    </row>
    <row r="312" spans="1:12" x14ac:dyDescent="0.3">
      <c r="A312" s="5" t="s">
        <v>54</v>
      </c>
      <c r="B312" s="6" t="s">
        <v>644</v>
      </c>
      <c r="C312" s="6" t="s">
        <v>14</v>
      </c>
      <c r="D312" s="6">
        <v>38</v>
      </c>
      <c r="E312" s="6" t="s">
        <v>81</v>
      </c>
      <c r="F312" s="6" t="s">
        <v>43</v>
      </c>
      <c r="G312" s="6" t="s">
        <v>53</v>
      </c>
      <c r="H312" s="7">
        <v>45430</v>
      </c>
      <c r="I312" s="7"/>
      <c r="J312" s="8">
        <v>628000</v>
      </c>
      <c r="K312" s="9">
        <v>7.0000000000000007E-2</v>
      </c>
      <c r="L312" s="6" t="s">
        <v>24</v>
      </c>
    </row>
    <row r="313" spans="1:12" x14ac:dyDescent="0.3">
      <c r="A313" s="5" t="s">
        <v>645</v>
      </c>
      <c r="B313" s="6" t="s">
        <v>646</v>
      </c>
      <c r="C313" s="6" t="s">
        <v>41</v>
      </c>
      <c r="D313" s="6">
        <v>45</v>
      </c>
      <c r="E313" s="6" t="s">
        <v>52</v>
      </c>
      <c r="F313" s="6" t="s">
        <v>16</v>
      </c>
      <c r="G313" s="6" t="s">
        <v>17</v>
      </c>
      <c r="H313" s="7">
        <v>44509</v>
      </c>
      <c r="I313" s="7"/>
      <c r="J313" s="8">
        <v>630000</v>
      </c>
      <c r="K313" s="9">
        <v>0</v>
      </c>
      <c r="L313" s="6" t="s">
        <v>24</v>
      </c>
    </row>
    <row r="314" spans="1:12" x14ac:dyDescent="0.3">
      <c r="A314" s="5" t="s">
        <v>647</v>
      </c>
      <c r="B314" s="6" t="s">
        <v>648</v>
      </c>
      <c r="C314" s="6" t="s">
        <v>14</v>
      </c>
      <c r="D314" s="6">
        <v>51</v>
      </c>
      <c r="E314" s="6" t="s">
        <v>66</v>
      </c>
      <c r="F314" s="6" t="s">
        <v>16</v>
      </c>
      <c r="G314" s="6" t="s">
        <v>23</v>
      </c>
      <c r="H314" s="7">
        <v>43963</v>
      </c>
      <c r="I314" s="7"/>
      <c r="J314" s="8">
        <v>632000</v>
      </c>
      <c r="K314" s="9">
        <v>0</v>
      </c>
      <c r="L314" s="6" t="s">
        <v>24</v>
      </c>
    </row>
    <row r="315" spans="1:12" x14ac:dyDescent="0.3">
      <c r="A315" s="5" t="s">
        <v>649</v>
      </c>
      <c r="B315" s="6" t="s">
        <v>650</v>
      </c>
      <c r="C315" s="6" t="s">
        <v>14</v>
      </c>
      <c r="D315" s="6">
        <v>56</v>
      </c>
      <c r="E315" s="6" t="s">
        <v>31</v>
      </c>
      <c r="F315" s="6" t="s">
        <v>16</v>
      </c>
      <c r="G315" s="6" t="s">
        <v>53</v>
      </c>
      <c r="H315" s="7">
        <v>44815</v>
      </c>
      <c r="I315" s="7"/>
      <c r="J315" s="8">
        <v>634000</v>
      </c>
      <c r="K315" s="9">
        <v>0</v>
      </c>
      <c r="L315" s="6" t="s">
        <v>24</v>
      </c>
    </row>
    <row r="316" spans="1:12" x14ac:dyDescent="0.3">
      <c r="A316" s="5" t="s">
        <v>651</v>
      </c>
      <c r="B316" s="6" t="s">
        <v>652</v>
      </c>
      <c r="C316" s="6" t="s">
        <v>14</v>
      </c>
      <c r="D316" s="6">
        <v>53</v>
      </c>
      <c r="E316" s="6" t="s">
        <v>81</v>
      </c>
      <c r="F316" s="6" t="s">
        <v>49</v>
      </c>
      <c r="G316" s="6" t="s">
        <v>34</v>
      </c>
      <c r="H316" s="7">
        <v>44857</v>
      </c>
      <c r="I316" s="7"/>
      <c r="J316" s="8">
        <v>636000</v>
      </c>
      <c r="K316" s="9">
        <v>0</v>
      </c>
      <c r="L316" s="6" t="s">
        <v>24</v>
      </c>
    </row>
    <row r="317" spans="1:12" x14ac:dyDescent="0.3">
      <c r="A317" s="5" t="s">
        <v>653</v>
      </c>
      <c r="B317" s="6" t="s">
        <v>654</v>
      </c>
      <c r="C317" s="6" t="s">
        <v>14</v>
      </c>
      <c r="D317" s="6">
        <v>47</v>
      </c>
      <c r="E317" s="6" t="s">
        <v>92</v>
      </c>
      <c r="F317" s="6" t="s">
        <v>59</v>
      </c>
      <c r="G317" s="6" t="s">
        <v>53</v>
      </c>
      <c r="H317" s="7">
        <v>45527</v>
      </c>
      <c r="I317" s="7"/>
      <c r="J317" s="8">
        <v>638000</v>
      </c>
      <c r="K317" s="9">
        <v>0.05</v>
      </c>
      <c r="L317" s="6" t="s">
        <v>24</v>
      </c>
    </row>
    <row r="318" spans="1:12" x14ac:dyDescent="0.3">
      <c r="A318" s="5" t="s">
        <v>655</v>
      </c>
      <c r="B318" s="6" t="s">
        <v>656</v>
      </c>
      <c r="C318" s="6" t="s">
        <v>21</v>
      </c>
      <c r="D318" s="6">
        <v>36</v>
      </c>
      <c r="E318" s="6" t="s">
        <v>81</v>
      </c>
      <c r="F318" s="6" t="s">
        <v>46</v>
      </c>
      <c r="G318" s="6" t="s">
        <v>23</v>
      </c>
      <c r="H318" s="7">
        <v>45237</v>
      </c>
      <c r="I318" s="7"/>
      <c r="J318" s="8">
        <v>640000</v>
      </c>
      <c r="K318" s="9">
        <v>0.34</v>
      </c>
      <c r="L318" s="6" t="s">
        <v>24</v>
      </c>
    </row>
    <row r="319" spans="1:12" x14ac:dyDescent="0.3">
      <c r="A319" s="5" t="s">
        <v>446</v>
      </c>
      <c r="B319" s="6" t="s">
        <v>657</v>
      </c>
      <c r="C319" s="6" t="s">
        <v>21</v>
      </c>
      <c r="D319" s="6">
        <v>41</v>
      </c>
      <c r="E319" s="6" t="s">
        <v>22</v>
      </c>
      <c r="F319" s="6" t="s">
        <v>16</v>
      </c>
      <c r="G319" s="6" t="s">
        <v>34</v>
      </c>
      <c r="H319" s="7">
        <v>45206</v>
      </c>
      <c r="I319" s="7"/>
      <c r="J319" s="8">
        <v>642000</v>
      </c>
      <c r="K319" s="9">
        <v>0.35</v>
      </c>
      <c r="L319" s="6" t="s">
        <v>24</v>
      </c>
    </row>
    <row r="320" spans="1:12" x14ac:dyDescent="0.3">
      <c r="A320" s="5" t="s">
        <v>658</v>
      </c>
      <c r="B320" s="6" t="s">
        <v>659</v>
      </c>
      <c r="C320" s="6" t="s">
        <v>21</v>
      </c>
      <c r="D320" s="6">
        <v>30</v>
      </c>
      <c r="E320" s="6" t="s">
        <v>92</v>
      </c>
      <c r="F320" s="6" t="s">
        <v>59</v>
      </c>
      <c r="G320" s="6" t="s">
        <v>34</v>
      </c>
      <c r="H320" s="7">
        <v>44677</v>
      </c>
      <c r="I320" s="7">
        <v>45412</v>
      </c>
      <c r="J320" s="8">
        <v>644000</v>
      </c>
      <c r="K320" s="9">
        <v>0</v>
      </c>
      <c r="L320" s="6" t="s">
        <v>18</v>
      </c>
    </row>
    <row r="321" spans="1:12" x14ac:dyDescent="0.3">
      <c r="A321" s="5" t="s">
        <v>660</v>
      </c>
      <c r="B321" s="6" t="s">
        <v>661</v>
      </c>
      <c r="C321" s="6" t="s">
        <v>21</v>
      </c>
      <c r="D321" s="6">
        <v>31</v>
      </c>
      <c r="E321" s="6" t="s">
        <v>31</v>
      </c>
      <c r="F321" s="6" t="s">
        <v>16</v>
      </c>
      <c r="G321" s="6" t="s">
        <v>17</v>
      </c>
      <c r="H321" s="7">
        <v>43889</v>
      </c>
      <c r="I321" s="7"/>
      <c r="J321" s="8">
        <v>646000</v>
      </c>
      <c r="K321" s="9">
        <v>0</v>
      </c>
      <c r="L321" s="6" t="s">
        <v>24</v>
      </c>
    </row>
    <row r="322" spans="1:12" x14ac:dyDescent="0.3">
      <c r="A322" s="5" t="s">
        <v>662</v>
      </c>
      <c r="B322" s="6" t="s">
        <v>663</v>
      </c>
      <c r="C322" s="6" t="s">
        <v>14</v>
      </c>
      <c r="D322" s="6">
        <v>38</v>
      </c>
      <c r="E322" s="6" t="s">
        <v>15</v>
      </c>
      <c r="F322" s="6" t="s">
        <v>16</v>
      </c>
      <c r="G322" s="6" t="s">
        <v>17</v>
      </c>
      <c r="H322" s="7">
        <v>44116</v>
      </c>
      <c r="I322" s="7"/>
      <c r="J322" s="8">
        <v>648000</v>
      </c>
      <c r="K322" s="9">
        <v>0</v>
      </c>
      <c r="L322" s="6" t="s">
        <v>24</v>
      </c>
    </row>
    <row r="323" spans="1:12" x14ac:dyDescent="0.3">
      <c r="A323" s="5" t="s">
        <v>664</v>
      </c>
      <c r="B323" s="6" t="s">
        <v>665</v>
      </c>
      <c r="C323" s="6" t="s">
        <v>21</v>
      </c>
      <c r="D323" s="6">
        <v>31</v>
      </c>
      <c r="E323" s="6" t="s">
        <v>22</v>
      </c>
      <c r="F323" s="6" t="s">
        <v>16</v>
      </c>
      <c r="G323" s="6" t="s">
        <v>23</v>
      </c>
      <c r="H323" s="7">
        <v>44588</v>
      </c>
      <c r="I323" s="7"/>
      <c r="J323" s="8">
        <v>650000</v>
      </c>
      <c r="K323" s="9">
        <v>0.28000000000000003</v>
      </c>
      <c r="L323" s="6" t="s">
        <v>24</v>
      </c>
    </row>
    <row r="324" spans="1:12" x14ac:dyDescent="0.3">
      <c r="A324" s="5" t="s">
        <v>666</v>
      </c>
      <c r="B324" s="6" t="s">
        <v>667</v>
      </c>
      <c r="C324" s="6" t="s">
        <v>14</v>
      </c>
      <c r="D324" s="6">
        <v>39</v>
      </c>
      <c r="E324" s="6" t="s">
        <v>27</v>
      </c>
      <c r="F324" s="6" t="s">
        <v>28</v>
      </c>
      <c r="G324" s="6" t="s">
        <v>17</v>
      </c>
      <c r="H324" s="7">
        <v>45337</v>
      </c>
      <c r="I324" s="7"/>
      <c r="J324" s="8">
        <v>652000</v>
      </c>
      <c r="K324" s="9">
        <v>0.19</v>
      </c>
      <c r="L324" s="6" t="s">
        <v>24</v>
      </c>
    </row>
    <row r="325" spans="1:12" x14ac:dyDescent="0.3">
      <c r="A325" s="5" t="s">
        <v>668</v>
      </c>
      <c r="B325" s="6" t="s">
        <v>669</v>
      </c>
      <c r="C325" s="6" t="s">
        <v>14</v>
      </c>
      <c r="D325" s="6">
        <v>31</v>
      </c>
      <c r="E325" s="6" t="s">
        <v>31</v>
      </c>
      <c r="F325" s="6" t="s">
        <v>16</v>
      </c>
      <c r="G325" s="6" t="s">
        <v>23</v>
      </c>
      <c r="H325" s="7">
        <v>43851</v>
      </c>
      <c r="I325" s="7">
        <v>45440</v>
      </c>
      <c r="J325" s="8">
        <v>654000</v>
      </c>
      <c r="K325" s="9">
        <v>0</v>
      </c>
      <c r="L325" s="6" t="s">
        <v>18</v>
      </c>
    </row>
    <row r="326" spans="1:12" x14ac:dyDescent="0.3">
      <c r="A326" s="5" t="s">
        <v>670</v>
      </c>
      <c r="B326" s="6" t="s">
        <v>671</v>
      </c>
      <c r="C326" s="6" t="s">
        <v>14</v>
      </c>
      <c r="D326" s="6">
        <v>45</v>
      </c>
      <c r="E326" s="6" t="s">
        <v>27</v>
      </c>
      <c r="F326" s="6" t="s">
        <v>28</v>
      </c>
      <c r="G326" s="6" t="s">
        <v>34</v>
      </c>
      <c r="H326" s="7">
        <v>44183</v>
      </c>
      <c r="I326" s="7"/>
      <c r="J326" s="8">
        <v>656000</v>
      </c>
      <c r="K326" s="9">
        <v>0.28999999999999998</v>
      </c>
      <c r="L326" s="6" t="s">
        <v>24</v>
      </c>
    </row>
    <row r="327" spans="1:12" x14ac:dyDescent="0.3">
      <c r="A327" s="5" t="s">
        <v>672</v>
      </c>
      <c r="B327" s="6" t="s">
        <v>673</v>
      </c>
      <c r="C327" s="6" t="s">
        <v>14</v>
      </c>
      <c r="D327" s="6">
        <v>50</v>
      </c>
      <c r="E327" s="6" t="s">
        <v>15</v>
      </c>
      <c r="F327" s="6" t="s">
        <v>16</v>
      </c>
      <c r="G327" s="6" t="s">
        <v>23</v>
      </c>
      <c r="H327" s="7">
        <v>43837</v>
      </c>
      <c r="I327" s="7"/>
      <c r="J327" s="8">
        <v>658000</v>
      </c>
      <c r="K327" s="9">
        <v>0</v>
      </c>
      <c r="L327" s="6" t="s">
        <v>24</v>
      </c>
    </row>
    <row r="328" spans="1:12" x14ac:dyDescent="0.3">
      <c r="A328" s="5" t="s">
        <v>674</v>
      </c>
      <c r="B328" s="6" t="s">
        <v>675</v>
      </c>
      <c r="C328" s="6" t="s">
        <v>21</v>
      </c>
      <c r="D328" s="6">
        <v>36</v>
      </c>
      <c r="E328" s="6" t="s">
        <v>15</v>
      </c>
      <c r="F328" s="6" t="s">
        <v>16</v>
      </c>
      <c r="G328" s="6" t="s">
        <v>34</v>
      </c>
      <c r="H328" s="7">
        <v>45206</v>
      </c>
      <c r="I328" s="7"/>
      <c r="J328" s="8">
        <v>660000</v>
      </c>
      <c r="K328" s="9">
        <v>0</v>
      </c>
      <c r="L328" s="6" t="s">
        <v>24</v>
      </c>
    </row>
    <row r="329" spans="1:12" x14ac:dyDescent="0.3">
      <c r="A329" s="5" t="s">
        <v>676</v>
      </c>
      <c r="B329" s="6" t="s">
        <v>677</v>
      </c>
      <c r="C329" s="6" t="s">
        <v>14</v>
      </c>
      <c r="D329" s="6">
        <v>45</v>
      </c>
      <c r="E329" s="6" t="s">
        <v>42</v>
      </c>
      <c r="F329" s="6" t="s">
        <v>43</v>
      </c>
      <c r="G329" s="6" t="s">
        <v>34</v>
      </c>
      <c r="H329" s="7">
        <v>44487</v>
      </c>
      <c r="I329" s="7"/>
      <c r="J329" s="8">
        <v>662000</v>
      </c>
      <c r="K329" s="9">
        <v>0</v>
      </c>
      <c r="L329" s="6" t="s">
        <v>24</v>
      </c>
    </row>
    <row r="330" spans="1:12" x14ac:dyDescent="0.3">
      <c r="A330" s="5" t="s">
        <v>678</v>
      </c>
      <c r="B330" s="6" t="s">
        <v>679</v>
      </c>
      <c r="C330" s="6" t="s">
        <v>21</v>
      </c>
      <c r="D330" s="6">
        <v>31</v>
      </c>
      <c r="E330" s="6" t="s">
        <v>42</v>
      </c>
      <c r="F330" s="6" t="s">
        <v>46</v>
      </c>
      <c r="G330" s="6" t="s">
        <v>23</v>
      </c>
      <c r="H330" s="7">
        <v>44791</v>
      </c>
      <c r="I330" s="7"/>
      <c r="J330" s="8">
        <v>664000</v>
      </c>
      <c r="K330" s="9">
        <v>0.11</v>
      </c>
      <c r="L330" s="6" t="s">
        <v>24</v>
      </c>
    </row>
    <row r="331" spans="1:12" x14ac:dyDescent="0.3">
      <c r="A331" s="5" t="s">
        <v>680</v>
      </c>
      <c r="B331" s="6" t="s">
        <v>681</v>
      </c>
      <c r="C331" s="6" t="s">
        <v>14</v>
      </c>
      <c r="D331" s="6">
        <v>41</v>
      </c>
      <c r="E331" s="6" t="s">
        <v>42</v>
      </c>
      <c r="F331" s="6" t="s">
        <v>49</v>
      </c>
      <c r="G331" s="6" t="s">
        <v>17</v>
      </c>
      <c r="H331" s="7">
        <v>45440</v>
      </c>
      <c r="I331" s="7"/>
      <c r="J331" s="8">
        <v>666000</v>
      </c>
      <c r="K331" s="9">
        <v>0</v>
      </c>
      <c r="L331" s="6" t="s">
        <v>24</v>
      </c>
    </row>
    <row r="332" spans="1:12" x14ac:dyDescent="0.3">
      <c r="A332" s="5" t="s">
        <v>682</v>
      </c>
      <c r="B332" s="6" t="s">
        <v>683</v>
      </c>
      <c r="C332" s="6" t="s">
        <v>21</v>
      </c>
      <c r="D332" s="6">
        <v>47</v>
      </c>
      <c r="E332" s="6" t="s">
        <v>52</v>
      </c>
      <c r="F332" s="6" t="s">
        <v>16</v>
      </c>
      <c r="G332" s="6" t="s">
        <v>53</v>
      </c>
      <c r="H332" s="7">
        <v>44811</v>
      </c>
      <c r="I332" s="7"/>
      <c r="J332" s="8">
        <v>668000</v>
      </c>
      <c r="K332" s="9">
        <v>0</v>
      </c>
      <c r="L332" s="6" t="s">
        <v>24</v>
      </c>
    </row>
    <row r="333" spans="1:12" x14ac:dyDescent="0.3">
      <c r="A333" s="5" t="s">
        <v>684</v>
      </c>
      <c r="B333" s="6" t="s">
        <v>685</v>
      </c>
      <c r="C333" s="6" t="s">
        <v>21</v>
      </c>
      <c r="D333" s="6">
        <v>38</v>
      </c>
      <c r="E333" s="6" t="s">
        <v>42</v>
      </c>
      <c r="F333" s="6" t="s">
        <v>46</v>
      </c>
      <c r="G333" s="6" t="s">
        <v>53</v>
      </c>
      <c r="H333" s="7">
        <v>45294</v>
      </c>
      <c r="I333" s="7"/>
      <c r="J333" s="8">
        <v>670000</v>
      </c>
      <c r="K333" s="9">
        <v>7.0000000000000007E-2</v>
      </c>
      <c r="L333" s="6" t="s">
        <v>24</v>
      </c>
    </row>
    <row r="334" spans="1:12" x14ac:dyDescent="0.3">
      <c r="A334" s="5" t="s">
        <v>351</v>
      </c>
      <c r="B334" s="6" t="s">
        <v>686</v>
      </c>
      <c r="C334" s="6" t="s">
        <v>41</v>
      </c>
      <c r="D334" s="6">
        <v>40</v>
      </c>
      <c r="E334" s="6" t="s">
        <v>58</v>
      </c>
      <c r="F334" s="6" t="s">
        <v>59</v>
      </c>
      <c r="G334" s="6" t="s">
        <v>34</v>
      </c>
      <c r="H334" s="7">
        <v>45074</v>
      </c>
      <c r="I334" s="7"/>
      <c r="J334" s="8">
        <v>672000</v>
      </c>
      <c r="K334" s="9">
        <v>0.36</v>
      </c>
      <c r="L334" s="6" t="s">
        <v>24</v>
      </c>
    </row>
    <row r="335" spans="1:12" x14ac:dyDescent="0.3">
      <c r="A335" s="5" t="s">
        <v>687</v>
      </c>
      <c r="B335" s="6" t="s">
        <v>688</v>
      </c>
      <c r="C335" s="6" t="s">
        <v>14</v>
      </c>
      <c r="D335" s="6">
        <v>45</v>
      </c>
      <c r="E335" s="6" t="s">
        <v>52</v>
      </c>
      <c r="F335" s="6" t="s">
        <v>16</v>
      </c>
      <c r="G335" s="6" t="s">
        <v>23</v>
      </c>
      <c r="H335" s="7">
        <v>45245</v>
      </c>
      <c r="I335" s="7"/>
      <c r="J335" s="8">
        <v>674000</v>
      </c>
      <c r="K335" s="9">
        <v>0</v>
      </c>
      <c r="L335" s="6" t="s">
        <v>24</v>
      </c>
    </row>
    <row r="336" spans="1:12" x14ac:dyDescent="0.3">
      <c r="A336" s="5" t="s">
        <v>689</v>
      </c>
      <c r="B336" s="6" t="s">
        <v>690</v>
      </c>
      <c r="C336" s="6" t="s">
        <v>14</v>
      </c>
      <c r="D336" s="6">
        <v>26</v>
      </c>
      <c r="E336" s="6" t="s">
        <v>52</v>
      </c>
      <c r="F336" s="6" t="s">
        <v>16</v>
      </c>
      <c r="G336" s="6" t="s">
        <v>34</v>
      </c>
      <c r="H336" s="7">
        <v>43851</v>
      </c>
      <c r="I336" s="7"/>
      <c r="J336" s="8">
        <v>676000</v>
      </c>
      <c r="K336" s="9">
        <v>0.32</v>
      </c>
      <c r="L336" s="6" t="s">
        <v>24</v>
      </c>
    </row>
    <row r="337" spans="1:12" x14ac:dyDescent="0.3">
      <c r="A337" s="5" t="s">
        <v>691</v>
      </c>
      <c r="B337" s="6" t="s">
        <v>692</v>
      </c>
      <c r="C337" s="6" t="s">
        <v>14</v>
      </c>
      <c r="D337" s="6">
        <v>35</v>
      </c>
      <c r="E337" s="6" t="s">
        <v>66</v>
      </c>
      <c r="F337" s="6" t="s">
        <v>16</v>
      </c>
      <c r="G337" s="6" t="s">
        <v>17</v>
      </c>
      <c r="H337" s="7">
        <v>45206</v>
      </c>
      <c r="I337" s="7"/>
      <c r="J337" s="8">
        <v>678000</v>
      </c>
      <c r="K337" s="9">
        <v>0</v>
      </c>
      <c r="L337" s="6" t="s">
        <v>24</v>
      </c>
    </row>
    <row r="338" spans="1:12" x14ac:dyDescent="0.3">
      <c r="A338" s="5" t="s">
        <v>693</v>
      </c>
      <c r="B338" s="6" t="s">
        <v>694</v>
      </c>
      <c r="C338" s="6" t="s">
        <v>14</v>
      </c>
      <c r="D338" s="6">
        <v>29</v>
      </c>
      <c r="E338" s="6" t="s">
        <v>58</v>
      </c>
      <c r="F338" s="6" t="s">
        <v>59</v>
      </c>
      <c r="G338" s="6" t="s">
        <v>23</v>
      </c>
      <c r="H338" s="7">
        <v>45401</v>
      </c>
      <c r="I338" s="7"/>
      <c r="J338" s="8">
        <v>680000</v>
      </c>
      <c r="K338" s="9">
        <v>0.2</v>
      </c>
      <c r="L338" s="6" t="s">
        <v>24</v>
      </c>
    </row>
    <row r="339" spans="1:12" x14ac:dyDescent="0.3">
      <c r="A339" s="5" t="s">
        <v>695</v>
      </c>
      <c r="B339" s="6" t="s">
        <v>696</v>
      </c>
      <c r="C339" s="6" t="s">
        <v>21</v>
      </c>
      <c r="D339" s="6">
        <v>35</v>
      </c>
      <c r="E339" s="6" t="s">
        <v>66</v>
      </c>
      <c r="F339" s="6" t="s">
        <v>16</v>
      </c>
      <c r="G339" s="6" t="s">
        <v>34</v>
      </c>
      <c r="H339" s="7">
        <v>44083</v>
      </c>
      <c r="I339" s="7"/>
      <c r="J339" s="8">
        <v>682000</v>
      </c>
      <c r="K339" s="9">
        <v>0.05</v>
      </c>
      <c r="L339" s="6" t="s">
        <v>24</v>
      </c>
    </row>
    <row r="340" spans="1:12" x14ac:dyDescent="0.3">
      <c r="A340" s="5" t="s">
        <v>697</v>
      </c>
      <c r="B340" s="6" t="s">
        <v>698</v>
      </c>
      <c r="C340" s="6" t="s">
        <v>14</v>
      </c>
      <c r="D340" s="6">
        <v>27</v>
      </c>
      <c r="E340" s="6" t="s">
        <v>66</v>
      </c>
      <c r="F340" s="6" t="s">
        <v>16</v>
      </c>
      <c r="G340" s="6" t="s">
        <v>53</v>
      </c>
      <c r="H340" s="7">
        <v>45233</v>
      </c>
      <c r="I340" s="7"/>
      <c r="J340" s="8">
        <v>684000</v>
      </c>
      <c r="K340" s="9">
        <v>0.22</v>
      </c>
      <c r="L340" s="6" t="s">
        <v>24</v>
      </c>
    </row>
    <row r="341" spans="1:12" x14ac:dyDescent="0.3">
      <c r="A341" s="5" t="s">
        <v>699</v>
      </c>
      <c r="B341" s="6" t="s">
        <v>700</v>
      </c>
      <c r="C341" s="6" t="s">
        <v>14</v>
      </c>
      <c r="D341" s="6">
        <v>26</v>
      </c>
      <c r="E341" s="6" t="s">
        <v>58</v>
      </c>
      <c r="F341" s="6" t="s">
        <v>59</v>
      </c>
      <c r="G341" s="6" t="s">
        <v>53</v>
      </c>
      <c r="H341" s="7">
        <v>45412</v>
      </c>
      <c r="I341" s="7"/>
      <c r="J341" s="8">
        <v>686000</v>
      </c>
      <c r="K341" s="9">
        <v>0</v>
      </c>
      <c r="L341" s="6" t="s">
        <v>24</v>
      </c>
    </row>
    <row r="342" spans="1:12" x14ac:dyDescent="0.3">
      <c r="A342" s="5" t="s">
        <v>701</v>
      </c>
      <c r="B342" s="6" t="s">
        <v>702</v>
      </c>
      <c r="C342" s="6" t="s">
        <v>14</v>
      </c>
      <c r="D342" s="6">
        <v>27</v>
      </c>
      <c r="E342" s="6" t="s">
        <v>15</v>
      </c>
      <c r="F342" s="6" t="s">
        <v>16</v>
      </c>
      <c r="G342" s="6" t="s">
        <v>53</v>
      </c>
      <c r="H342" s="7">
        <v>43887</v>
      </c>
      <c r="I342" s="7"/>
      <c r="J342" s="8">
        <v>688000</v>
      </c>
      <c r="K342" s="9">
        <v>0</v>
      </c>
      <c r="L342" s="6" t="s">
        <v>24</v>
      </c>
    </row>
    <row r="343" spans="1:12" x14ac:dyDescent="0.3">
      <c r="A343" s="5" t="s">
        <v>703</v>
      </c>
      <c r="B343" s="6" t="s">
        <v>704</v>
      </c>
      <c r="C343" s="6" t="s">
        <v>14</v>
      </c>
      <c r="D343" s="6">
        <v>30</v>
      </c>
      <c r="E343" s="6" t="s">
        <v>22</v>
      </c>
      <c r="F343" s="6" t="s">
        <v>16</v>
      </c>
      <c r="G343" s="6" t="s">
        <v>53</v>
      </c>
      <c r="H343" s="7">
        <v>44815</v>
      </c>
      <c r="I343" s="7"/>
      <c r="J343" s="8">
        <v>690000</v>
      </c>
      <c r="K343" s="9">
        <v>0</v>
      </c>
      <c r="L343" s="6" t="s">
        <v>24</v>
      </c>
    </row>
    <row r="344" spans="1:12" x14ac:dyDescent="0.3">
      <c r="A344" s="5" t="s">
        <v>705</v>
      </c>
      <c r="B344" s="6" t="s">
        <v>706</v>
      </c>
      <c r="C344" s="6" t="s">
        <v>14</v>
      </c>
      <c r="D344" s="6">
        <v>36</v>
      </c>
      <c r="E344" s="6" t="s">
        <v>81</v>
      </c>
      <c r="F344" s="6" t="s">
        <v>43</v>
      </c>
      <c r="G344" s="6" t="s">
        <v>53</v>
      </c>
      <c r="H344" s="7">
        <v>45430</v>
      </c>
      <c r="I344" s="7"/>
      <c r="J344" s="8">
        <v>692000</v>
      </c>
      <c r="K344" s="9">
        <v>0.12</v>
      </c>
      <c r="L344" s="6" t="s">
        <v>24</v>
      </c>
    </row>
    <row r="345" spans="1:12" x14ac:dyDescent="0.3">
      <c r="A345" s="5" t="s">
        <v>707</v>
      </c>
      <c r="B345" s="6" t="s">
        <v>708</v>
      </c>
      <c r="C345" s="6" t="s">
        <v>41</v>
      </c>
      <c r="D345" s="6">
        <v>45</v>
      </c>
      <c r="E345" s="6" t="s">
        <v>52</v>
      </c>
      <c r="F345" s="6" t="s">
        <v>16</v>
      </c>
      <c r="G345" s="6" t="s">
        <v>17</v>
      </c>
      <c r="H345" s="7">
        <v>44509</v>
      </c>
      <c r="I345" s="7"/>
      <c r="J345" s="8">
        <v>694000</v>
      </c>
      <c r="K345" s="9">
        <v>0</v>
      </c>
      <c r="L345" s="6" t="s">
        <v>24</v>
      </c>
    </row>
    <row r="346" spans="1:12" x14ac:dyDescent="0.3">
      <c r="A346" s="5" t="s">
        <v>709</v>
      </c>
      <c r="B346" s="6" t="s">
        <v>710</v>
      </c>
      <c r="C346" s="6" t="s">
        <v>14</v>
      </c>
      <c r="D346" s="6">
        <v>37</v>
      </c>
      <c r="E346" s="6" t="s">
        <v>66</v>
      </c>
      <c r="F346" s="6" t="s">
        <v>16</v>
      </c>
      <c r="G346" s="6" t="s">
        <v>23</v>
      </c>
      <c r="H346" s="7">
        <v>43963</v>
      </c>
      <c r="I346" s="7"/>
      <c r="J346" s="8">
        <v>696000</v>
      </c>
      <c r="K346" s="9">
        <v>0</v>
      </c>
      <c r="L346" s="6" t="s">
        <v>24</v>
      </c>
    </row>
    <row r="347" spans="1:12" x14ac:dyDescent="0.3">
      <c r="A347" s="5" t="s">
        <v>711</v>
      </c>
      <c r="B347" s="6" t="s">
        <v>712</v>
      </c>
      <c r="C347" s="6" t="s">
        <v>21</v>
      </c>
      <c r="D347" s="6">
        <v>38</v>
      </c>
      <c r="E347" s="6" t="s">
        <v>31</v>
      </c>
      <c r="F347" s="6" t="s">
        <v>16</v>
      </c>
      <c r="G347" s="6" t="s">
        <v>53</v>
      </c>
      <c r="H347" s="7">
        <v>44815</v>
      </c>
      <c r="I347" s="7"/>
      <c r="J347" s="8">
        <v>698000</v>
      </c>
      <c r="K347" s="9">
        <v>0.1</v>
      </c>
      <c r="L347" s="6" t="s">
        <v>24</v>
      </c>
    </row>
    <row r="348" spans="1:12" x14ac:dyDescent="0.3">
      <c r="A348" s="5" t="s">
        <v>713</v>
      </c>
      <c r="B348" s="6" t="s">
        <v>714</v>
      </c>
      <c r="C348" s="6" t="s">
        <v>41</v>
      </c>
      <c r="D348" s="6">
        <v>45</v>
      </c>
      <c r="E348" s="6" t="s">
        <v>81</v>
      </c>
      <c r="F348" s="6" t="s">
        <v>49</v>
      </c>
      <c r="G348" s="6" t="s">
        <v>34</v>
      </c>
      <c r="H348" s="7">
        <v>44857</v>
      </c>
      <c r="I348" s="7"/>
      <c r="J348" s="8">
        <v>700000</v>
      </c>
      <c r="K348" s="9">
        <v>0.32</v>
      </c>
      <c r="L348" s="6" t="s">
        <v>24</v>
      </c>
    </row>
    <row r="349" spans="1:12" x14ac:dyDescent="0.3">
      <c r="A349" s="5" t="s">
        <v>715</v>
      </c>
      <c r="B349" s="6" t="s">
        <v>716</v>
      </c>
      <c r="C349" s="6" t="s">
        <v>14</v>
      </c>
      <c r="D349" s="6">
        <v>51</v>
      </c>
      <c r="E349" s="6" t="s">
        <v>92</v>
      </c>
      <c r="F349" s="6" t="s">
        <v>59</v>
      </c>
      <c r="G349" s="6" t="s">
        <v>53</v>
      </c>
      <c r="H349" s="7">
        <v>45527</v>
      </c>
      <c r="I349" s="7"/>
      <c r="J349" s="8">
        <v>702000</v>
      </c>
      <c r="K349" s="9">
        <v>0.28999999999999998</v>
      </c>
      <c r="L349" s="6" t="s">
        <v>24</v>
      </c>
    </row>
    <row r="350" spans="1:12" x14ac:dyDescent="0.3">
      <c r="A350" s="5" t="s">
        <v>717</v>
      </c>
      <c r="B350" s="6" t="s">
        <v>718</v>
      </c>
      <c r="C350" s="6" t="s">
        <v>14</v>
      </c>
      <c r="D350" s="6">
        <v>56</v>
      </c>
      <c r="E350" s="6" t="s">
        <v>81</v>
      </c>
      <c r="F350" s="6" t="s">
        <v>46</v>
      </c>
      <c r="G350" s="6" t="s">
        <v>23</v>
      </c>
      <c r="H350" s="7">
        <v>45237</v>
      </c>
      <c r="I350" s="7"/>
      <c r="J350" s="8">
        <v>704000</v>
      </c>
      <c r="K350" s="9">
        <v>0</v>
      </c>
      <c r="L350" s="6" t="s">
        <v>24</v>
      </c>
    </row>
    <row r="351" spans="1:12" x14ac:dyDescent="0.3">
      <c r="A351" s="5" t="s">
        <v>719</v>
      </c>
      <c r="B351" s="6" t="s">
        <v>720</v>
      </c>
      <c r="C351" s="6" t="s">
        <v>14</v>
      </c>
      <c r="D351" s="6">
        <v>53</v>
      </c>
      <c r="E351" s="6" t="s">
        <v>22</v>
      </c>
      <c r="F351" s="6" t="s">
        <v>16</v>
      </c>
      <c r="G351" s="6" t="s">
        <v>34</v>
      </c>
      <c r="H351" s="7">
        <v>43837</v>
      </c>
      <c r="I351" s="7">
        <v>45332</v>
      </c>
      <c r="J351" s="8">
        <v>706000</v>
      </c>
      <c r="K351" s="9">
        <v>0</v>
      </c>
      <c r="L351" s="6" t="s">
        <v>18</v>
      </c>
    </row>
    <row r="352" spans="1:12" x14ac:dyDescent="0.3">
      <c r="A352" s="5" t="s">
        <v>721</v>
      </c>
      <c r="B352" s="6" t="s">
        <v>722</v>
      </c>
      <c r="C352" s="6" t="s">
        <v>21</v>
      </c>
      <c r="D352" s="6">
        <v>47</v>
      </c>
      <c r="E352" s="6" t="s">
        <v>92</v>
      </c>
      <c r="F352" s="6" t="s">
        <v>59</v>
      </c>
      <c r="G352" s="6" t="s">
        <v>34</v>
      </c>
      <c r="H352" s="7">
        <v>44677</v>
      </c>
      <c r="I352" s="7"/>
      <c r="J352" s="8">
        <v>708000</v>
      </c>
      <c r="K352" s="9">
        <v>0.09</v>
      </c>
      <c r="L352" s="6" t="s">
        <v>24</v>
      </c>
    </row>
    <row r="353" spans="1:12" x14ac:dyDescent="0.3">
      <c r="A353" s="5" t="s">
        <v>723</v>
      </c>
      <c r="B353" s="6" t="s">
        <v>724</v>
      </c>
      <c r="C353" s="6" t="s">
        <v>21</v>
      </c>
      <c r="D353" s="6">
        <v>36</v>
      </c>
      <c r="E353" s="6" t="s">
        <v>31</v>
      </c>
      <c r="F353" s="6" t="s">
        <v>16</v>
      </c>
      <c r="G353" s="6" t="s">
        <v>17</v>
      </c>
      <c r="H353" s="7">
        <v>43889</v>
      </c>
      <c r="I353" s="7"/>
      <c r="J353" s="8">
        <v>710000</v>
      </c>
      <c r="K353" s="9">
        <v>0</v>
      </c>
      <c r="L353" s="6" t="s">
        <v>24</v>
      </c>
    </row>
    <row r="354" spans="1:12" x14ac:dyDescent="0.3">
      <c r="A354" s="5" t="s">
        <v>725</v>
      </c>
      <c r="B354" s="6" t="s">
        <v>726</v>
      </c>
      <c r="C354" s="6" t="s">
        <v>14</v>
      </c>
      <c r="D354" s="6">
        <v>41</v>
      </c>
      <c r="E354" s="6" t="s">
        <v>15</v>
      </c>
      <c r="F354" s="6" t="s">
        <v>16</v>
      </c>
      <c r="G354" s="6" t="s">
        <v>17</v>
      </c>
      <c r="H354" s="7">
        <v>44116</v>
      </c>
      <c r="I354" s="7"/>
      <c r="J354" s="8">
        <v>712000</v>
      </c>
      <c r="K354" s="9">
        <v>0.13</v>
      </c>
      <c r="L354" s="6" t="s">
        <v>24</v>
      </c>
    </row>
    <row r="355" spans="1:12" x14ac:dyDescent="0.3">
      <c r="A355" s="5" t="s">
        <v>727</v>
      </c>
      <c r="B355" s="6" t="s">
        <v>728</v>
      </c>
      <c r="C355" s="6" t="s">
        <v>14</v>
      </c>
      <c r="D355" s="6">
        <v>30</v>
      </c>
      <c r="E355" s="6" t="s">
        <v>22</v>
      </c>
      <c r="F355" s="6" t="s">
        <v>16</v>
      </c>
      <c r="G355" s="6" t="s">
        <v>23</v>
      </c>
      <c r="H355" s="7">
        <v>44588</v>
      </c>
      <c r="I355" s="7"/>
      <c r="J355" s="8">
        <v>714000</v>
      </c>
      <c r="K355" s="9">
        <v>0</v>
      </c>
      <c r="L355" s="6" t="s">
        <v>24</v>
      </c>
    </row>
    <row r="356" spans="1:12" x14ac:dyDescent="0.3">
      <c r="A356" s="5" t="s">
        <v>729</v>
      </c>
      <c r="B356" s="6" t="s">
        <v>730</v>
      </c>
      <c r="C356" s="6" t="s">
        <v>14</v>
      </c>
      <c r="D356" s="6">
        <v>30</v>
      </c>
      <c r="E356" s="6" t="s">
        <v>27</v>
      </c>
      <c r="F356" s="6" t="s">
        <v>28</v>
      </c>
      <c r="G356" s="6" t="s">
        <v>17</v>
      </c>
      <c r="H356" s="7">
        <v>45337</v>
      </c>
      <c r="I356" s="7"/>
      <c r="J356" s="8">
        <v>716000</v>
      </c>
      <c r="K356" s="9">
        <v>0</v>
      </c>
      <c r="L356" s="6" t="s">
        <v>24</v>
      </c>
    </row>
    <row r="357" spans="1:12" x14ac:dyDescent="0.3">
      <c r="A357" s="5" t="s">
        <v>731</v>
      </c>
      <c r="B357" s="6" t="s">
        <v>732</v>
      </c>
      <c r="C357" s="6" t="s">
        <v>14</v>
      </c>
      <c r="D357" s="6">
        <v>38</v>
      </c>
      <c r="E357" s="6" t="s">
        <v>31</v>
      </c>
      <c r="F357" s="6" t="s">
        <v>16</v>
      </c>
      <c r="G357" s="6" t="s">
        <v>23</v>
      </c>
      <c r="H357" s="7">
        <v>45332</v>
      </c>
      <c r="I357" s="7"/>
      <c r="J357" s="8">
        <v>718000</v>
      </c>
      <c r="K357" s="9">
        <v>0.19</v>
      </c>
      <c r="L357" s="6" t="s">
        <v>24</v>
      </c>
    </row>
    <row r="358" spans="1:12" x14ac:dyDescent="0.3">
      <c r="A358" s="5" t="s">
        <v>733</v>
      </c>
      <c r="B358" s="6" t="s">
        <v>734</v>
      </c>
      <c r="C358" s="6" t="s">
        <v>14</v>
      </c>
      <c r="D358" s="6">
        <v>28</v>
      </c>
      <c r="E358" s="6" t="s">
        <v>27</v>
      </c>
      <c r="F358" s="6" t="s">
        <v>28</v>
      </c>
      <c r="G358" s="6" t="s">
        <v>34</v>
      </c>
      <c r="H358" s="7">
        <v>44183</v>
      </c>
      <c r="I358" s="7"/>
      <c r="J358" s="8">
        <v>720000</v>
      </c>
      <c r="K358" s="9">
        <v>7.0000000000000007E-2</v>
      </c>
      <c r="L358" s="6" t="s">
        <v>24</v>
      </c>
    </row>
    <row r="359" spans="1:12" x14ac:dyDescent="0.3">
      <c r="A359" s="5" t="s">
        <v>735</v>
      </c>
      <c r="B359" s="6" t="s">
        <v>736</v>
      </c>
      <c r="C359" s="6" t="s">
        <v>355</v>
      </c>
      <c r="D359" s="6">
        <v>39</v>
      </c>
      <c r="E359" s="6" t="s">
        <v>15</v>
      </c>
      <c r="F359" s="6" t="s">
        <v>16</v>
      </c>
      <c r="G359" s="6" t="s">
        <v>23</v>
      </c>
      <c r="H359" s="7">
        <v>43837</v>
      </c>
      <c r="I359" s="7"/>
      <c r="J359" s="8">
        <v>722000</v>
      </c>
      <c r="K359" s="9">
        <v>7.0000000000000007E-2</v>
      </c>
      <c r="L359" s="6" t="s">
        <v>24</v>
      </c>
    </row>
    <row r="360" spans="1:12" x14ac:dyDescent="0.3">
      <c r="A360" s="5" t="s">
        <v>737</v>
      </c>
      <c r="B360" s="6" t="s">
        <v>738</v>
      </c>
      <c r="C360" s="6" t="s">
        <v>14</v>
      </c>
      <c r="D360" s="6">
        <v>31</v>
      </c>
      <c r="E360" s="6" t="s">
        <v>15</v>
      </c>
      <c r="F360" s="6" t="s">
        <v>16</v>
      </c>
      <c r="G360" s="6" t="s">
        <v>34</v>
      </c>
      <c r="H360" s="7">
        <v>45206</v>
      </c>
      <c r="I360" s="7"/>
      <c r="J360" s="8">
        <v>724000</v>
      </c>
      <c r="K360" s="9">
        <v>0.1</v>
      </c>
      <c r="L360" s="6" t="s">
        <v>24</v>
      </c>
    </row>
    <row r="361" spans="1:12" x14ac:dyDescent="0.3">
      <c r="A361" s="5" t="s">
        <v>739</v>
      </c>
      <c r="B361" s="6" t="s">
        <v>740</v>
      </c>
      <c r="C361" s="6" t="s">
        <v>21</v>
      </c>
      <c r="D361" s="6">
        <v>45</v>
      </c>
      <c r="E361" s="6" t="s">
        <v>42</v>
      </c>
      <c r="F361" s="6" t="s">
        <v>43</v>
      </c>
      <c r="G361" s="6" t="s">
        <v>34</v>
      </c>
      <c r="H361" s="7">
        <v>44487</v>
      </c>
      <c r="I361" s="7"/>
      <c r="J361" s="8">
        <v>726000</v>
      </c>
      <c r="K361" s="9">
        <v>0.1</v>
      </c>
      <c r="L361" s="6" t="s">
        <v>24</v>
      </c>
    </row>
    <row r="362" spans="1:12" x14ac:dyDescent="0.3">
      <c r="A362" s="5" t="s">
        <v>741</v>
      </c>
      <c r="B362" s="6" t="s">
        <v>742</v>
      </c>
      <c r="C362" s="6" t="s">
        <v>14</v>
      </c>
      <c r="D362" s="6">
        <v>50</v>
      </c>
      <c r="E362" s="6" t="s">
        <v>42</v>
      </c>
      <c r="F362" s="6" t="s">
        <v>46</v>
      </c>
      <c r="G362" s="6" t="s">
        <v>23</v>
      </c>
      <c r="H362" s="7">
        <v>44791</v>
      </c>
      <c r="I362" s="7"/>
      <c r="J362" s="8">
        <v>728000</v>
      </c>
      <c r="K362" s="9">
        <v>0</v>
      </c>
      <c r="L362" s="6" t="s">
        <v>24</v>
      </c>
    </row>
    <row r="363" spans="1:12" x14ac:dyDescent="0.3">
      <c r="A363" s="5" t="s">
        <v>743</v>
      </c>
      <c r="B363" s="6" t="s">
        <v>744</v>
      </c>
      <c r="C363" s="6" t="s">
        <v>21</v>
      </c>
      <c r="D363" s="6">
        <v>36</v>
      </c>
      <c r="E363" s="6" t="s">
        <v>42</v>
      </c>
      <c r="F363" s="6" t="s">
        <v>49</v>
      </c>
      <c r="G363" s="6" t="s">
        <v>17</v>
      </c>
      <c r="H363" s="7">
        <v>45440</v>
      </c>
      <c r="I363" s="7"/>
      <c r="J363" s="8">
        <v>730000</v>
      </c>
      <c r="K363" s="9">
        <v>0</v>
      </c>
      <c r="L363" s="6" t="s">
        <v>24</v>
      </c>
    </row>
    <row r="364" spans="1:12" x14ac:dyDescent="0.3">
      <c r="A364" s="5" t="s">
        <v>745</v>
      </c>
      <c r="B364" s="6" t="s">
        <v>746</v>
      </c>
      <c r="C364" s="6" t="s">
        <v>14</v>
      </c>
      <c r="D364" s="6">
        <v>45</v>
      </c>
      <c r="E364" s="6" t="s">
        <v>52</v>
      </c>
      <c r="F364" s="6" t="s">
        <v>16</v>
      </c>
      <c r="G364" s="6" t="s">
        <v>53</v>
      </c>
      <c r="H364" s="7">
        <v>44811</v>
      </c>
      <c r="I364" s="7"/>
      <c r="J364" s="8">
        <v>732000</v>
      </c>
      <c r="K364" s="9">
        <v>0.25</v>
      </c>
      <c r="L364" s="6" t="s">
        <v>24</v>
      </c>
    </row>
    <row r="365" spans="1:12" x14ac:dyDescent="0.3">
      <c r="A365" s="5" t="s">
        <v>548</v>
      </c>
      <c r="B365" s="6" t="s">
        <v>747</v>
      </c>
      <c r="C365" s="6" t="s">
        <v>14</v>
      </c>
      <c r="D365" s="6">
        <v>29</v>
      </c>
      <c r="E365" s="6" t="s">
        <v>42</v>
      </c>
      <c r="F365" s="6" t="s">
        <v>46</v>
      </c>
      <c r="G365" s="6" t="s">
        <v>53</v>
      </c>
      <c r="H365" s="7">
        <v>45294</v>
      </c>
      <c r="I365" s="7"/>
      <c r="J365" s="8">
        <v>734000</v>
      </c>
      <c r="K365" s="9">
        <v>0.13</v>
      </c>
      <c r="L365" s="6" t="s">
        <v>24</v>
      </c>
    </row>
    <row r="366" spans="1:12" x14ac:dyDescent="0.3">
      <c r="A366" s="5" t="s">
        <v>748</v>
      </c>
      <c r="B366" s="6" t="s">
        <v>749</v>
      </c>
      <c r="C366" s="6" t="s">
        <v>21</v>
      </c>
      <c r="D366" s="6">
        <v>41</v>
      </c>
      <c r="E366" s="6" t="s">
        <v>58</v>
      </c>
      <c r="F366" s="6" t="s">
        <v>59</v>
      </c>
      <c r="G366" s="6" t="s">
        <v>34</v>
      </c>
      <c r="H366" s="7">
        <v>45074</v>
      </c>
      <c r="I366" s="7"/>
      <c r="J366" s="8">
        <v>736000</v>
      </c>
      <c r="K366" s="9">
        <v>0</v>
      </c>
      <c r="L366" s="6" t="s">
        <v>24</v>
      </c>
    </row>
    <row r="367" spans="1:12" x14ac:dyDescent="0.3">
      <c r="A367" s="5" t="s">
        <v>750</v>
      </c>
      <c r="B367" s="6" t="s">
        <v>751</v>
      </c>
      <c r="C367" s="6" t="s">
        <v>41</v>
      </c>
      <c r="D367" s="6">
        <v>47</v>
      </c>
      <c r="E367" s="6" t="s">
        <v>52</v>
      </c>
      <c r="F367" s="6" t="s">
        <v>16</v>
      </c>
      <c r="G367" s="6" t="s">
        <v>23</v>
      </c>
      <c r="H367" s="7">
        <v>45245</v>
      </c>
      <c r="I367" s="7"/>
      <c r="J367" s="8">
        <v>738000</v>
      </c>
      <c r="K367" s="9">
        <v>0.12</v>
      </c>
      <c r="L367" s="6" t="s">
        <v>24</v>
      </c>
    </row>
    <row r="368" spans="1:12" x14ac:dyDescent="0.3">
      <c r="A368" s="5" t="s">
        <v>752</v>
      </c>
      <c r="B368" s="6" t="s">
        <v>753</v>
      </c>
      <c r="C368" s="6" t="s">
        <v>14</v>
      </c>
      <c r="D368" s="6">
        <v>38</v>
      </c>
      <c r="E368" s="6" t="s">
        <v>52</v>
      </c>
      <c r="F368" s="6" t="s">
        <v>16</v>
      </c>
      <c r="G368" s="6" t="s">
        <v>34</v>
      </c>
      <c r="H368" s="7">
        <v>43851</v>
      </c>
      <c r="I368" s="7"/>
      <c r="J368" s="8">
        <v>740000</v>
      </c>
      <c r="K368" s="9">
        <v>0</v>
      </c>
      <c r="L368" s="6" t="s">
        <v>24</v>
      </c>
    </row>
    <row r="369" spans="1:12" x14ac:dyDescent="0.3">
      <c r="A369" s="5" t="s">
        <v>754</v>
      </c>
      <c r="B369" s="6" t="s">
        <v>755</v>
      </c>
      <c r="C369" s="6" t="s">
        <v>41</v>
      </c>
      <c r="D369" s="6">
        <v>40</v>
      </c>
      <c r="E369" s="6" t="s">
        <v>66</v>
      </c>
      <c r="F369" s="6" t="s">
        <v>16</v>
      </c>
      <c r="G369" s="6" t="s">
        <v>17</v>
      </c>
      <c r="H369" s="7">
        <v>45206</v>
      </c>
      <c r="I369" s="7"/>
      <c r="J369" s="8">
        <v>742000</v>
      </c>
      <c r="K369" s="9">
        <v>0</v>
      </c>
      <c r="L369" s="6" t="s">
        <v>24</v>
      </c>
    </row>
    <row r="370" spans="1:12" x14ac:dyDescent="0.3">
      <c r="A370" s="5" t="s">
        <v>756</v>
      </c>
      <c r="B370" s="6" t="s">
        <v>757</v>
      </c>
      <c r="C370" s="6" t="s">
        <v>14</v>
      </c>
      <c r="D370" s="6">
        <v>45</v>
      </c>
      <c r="E370" s="6" t="s">
        <v>58</v>
      </c>
      <c r="F370" s="6" t="s">
        <v>59</v>
      </c>
      <c r="G370" s="6" t="s">
        <v>23</v>
      </c>
      <c r="H370" s="7">
        <v>45401</v>
      </c>
      <c r="I370" s="7"/>
      <c r="J370" s="8">
        <v>744000</v>
      </c>
      <c r="K370" s="9">
        <v>0.34</v>
      </c>
      <c r="L370" s="6" t="s">
        <v>24</v>
      </c>
    </row>
    <row r="371" spans="1:12" x14ac:dyDescent="0.3">
      <c r="A371" s="5" t="s">
        <v>758</v>
      </c>
      <c r="B371" s="6" t="s">
        <v>759</v>
      </c>
      <c r="C371" s="6" t="s">
        <v>14</v>
      </c>
      <c r="D371" s="6">
        <v>26</v>
      </c>
      <c r="E371" s="6" t="s">
        <v>66</v>
      </c>
      <c r="F371" s="6" t="s">
        <v>16</v>
      </c>
      <c r="G371" s="6" t="s">
        <v>34</v>
      </c>
      <c r="H371" s="7">
        <v>44083</v>
      </c>
      <c r="I371" s="7"/>
      <c r="J371" s="8">
        <v>746000</v>
      </c>
      <c r="K371" s="9">
        <v>0.21</v>
      </c>
      <c r="L371" s="6" t="s">
        <v>24</v>
      </c>
    </row>
    <row r="372" spans="1:12" x14ac:dyDescent="0.3">
      <c r="A372" s="5" t="s">
        <v>760</v>
      </c>
      <c r="B372" s="6" t="s">
        <v>761</v>
      </c>
      <c r="C372" s="6" t="s">
        <v>21</v>
      </c>
      <c r="D372" s="6">
        <v>35</v>
      </c>
      <c r="E372" s="6" t="s">
        <v>66</v>
      </c>
      <c r="F372" s="6" t="s">
        <v>16</v>
      </c>
      <c r="G372" s="6" t="s">
        <v>53</v>
      </c>
      <c r="H372" s="7">
        <v>45233</v>
      </c>
      <c r="I372" s="7"/>
      <c r="J372" s="8">
        <v>748000</v>
      </c>
      <c r="K372" s="9">
        <v>0</v>
      </c>
      <c r="L372" s="6" t="s">
        <v>24</v>
      </c>
    </row>
    <row r="373" spans="1:12" x14ac:dyDescent="0.3">
      <c r="A373" s="5" t="s">
        <v>311</v>
      </c>
      <c r="B373" s="6" t="s">
        <v>762</v>
      </c>
      <c r="C373" s="6" t="s">
        <v>14</v>
      </c>
      <c r="D373" s="6">
        <v>29</v>
      </c>
      <c r="E373" s="6" t="s">
        <v>58</v>
      </c>
      <c r="F373" s="6" t="s">
        <v>59</v>
      </c>
      <c r="G373" s="6" t="s">
        <v>53</v>
      </c>
      <c r="H373" s="7">
        <v>45412</v>
      </c>
      <c r="I373" s="7"/>
      <c r="J373" s="8">
        <v>750000</v>
      </c>
      <c r="K373" s="9">
        <v>0.11</v>
      </c>
      <c r="L373" s="6" t="s">
        <v>24</v>
      </c>
    </row>
    <row r="374" spans="1:12" x14ac:dyDescent="0.3">
      <c r="A374" s="5" t="s">
        <v>763</v>
      </c>
      <c r="B374" s="6" t="s">
        <v>764</v>
      </c>
      <c r="C374" s="6" t="s">
        <v>21</v>
      </c>
      <c r="D374" s="6">
        <v>35</v>
      </c>
      <c r="E374" s="6" t="s">
        <v>15</v>
      </c>
      <c r="F374" s="6" t="s">
        <v>16</v>
      </c>
      <c r="G374" s="6" t="s">
        <v>53</v>
      </c>
      <c r="H374" s="7">
        <v>43887</v>
      </c>
      <c r="I374" s="7"/>
      <c r="J374" s="8">
        <v>752000</v>
      </c>
      <c r="K374" s="9">
        <v>0</v>
      </c>
      <c r="L374" s="6" t="s">
        <v>24</v>
      </c>
    </row>
    <row r="375" spans="1:12" x14ac:dyDescent="0.3">
      <c r="A375" s="5" t="s">
        <v>765</v>
      </c>
      <c r="B375" s="6" t="s">
        <v>766</v>
      </c>
      <c r="C375" s="6" t="s">
        <v>14</v>
      </c>
      <c r="D375" s="6">
        <v>27</v>
      </c>
      <c r="E375" s="6" t="s">
        <v>22</v>
      </c>
      <c r="F375" s="6" t="s">
        <v>16</v>
      </c>
      <c r="G375" s="6" t="s">
        <v>53</v>
      </c>
      <c r="H375" s="7">
        <v>44815</v>
      </c>
      <c r="I375" s="7">
        <v>45237</v>
      </c>
      <c r="J375" s="8">
        <v>754000</v>
      </c>
      <c r="K375" s="9">
        <v>0.13</v>
      </c>
      <c r="L375" s="6" t="s">
        <v>18</v>
      </c>
    </row>
    <row r="376" spans="1:12" x14ac:dyDescent="0.3">
      <c r="A376" s="5" t="s">
        <v>767</v>
      </c>
      <c r="B376" s="6" t="s">
        <v>768</v>
      </c>
      <c r="C376" s="6" t="s">
        <v>14</v>
      </c>
      <c r="D376" s="6">
        <v>31</v>
      </c>
      <c r="E376" s="6" t="s">
        <v>81</v>
      </c>
      <c r="F376" s="6" t="s">
        <v>43</v>
      </c>
      <c r="G376" s="6" t="s">
        <v>53</v>
      </c>
      <c r="H376" s="7">
        <v>45430</v>
      </c>
      <c r="I376" s="7"/>
      <c r="J376" s="8">
        <v>756000</v>
      </c>
      <c r="K376" s="9">
        <v>0.21</v>
      </c>
      <c r="L376" s="6" t="s">
        <v>24</v>
      </c>
    </row>
    <row r="377" spans="1:12" x14ac:dyDescent="0.3">
      <c r="A377" s="5" t="s">
        <v>769</v>
      </c>
      <c r="B377" s="6" t="s">
        <v>770</v>
      </c>
      <c r="C377" s="6" t="s">
        <v>14</v>
      </c>
      <c r="D377" s="6">
        <v>31</v>
      </c>
      <c r="E377" s="6" t="s">
        <v>52</v>
      </c>
      <c r="F377" s="6" t="s">
        <v>16</v>
      </c>
      <c r="G377" s="6" t="s">
        <v>17</v>
      </c>
      <c r="H377" s="7">
        <v>44509</v>
      </c>
      <c r="I377" s="7"/>
      <c r="J377" s="8">
        <v>758000</v>
      </c>
      <c r="K377" s="9">
        <v>0</v>
      </c>
      <c r="L377" s="6" t="s">
        <v>24</v>
      </c>
    </row>
    <row r="378" spans="1:12" x14ac:dyDescent="0.3">
      <c r="A378" s="5" t="s">
        <v>771</v>
      </c>
      <c r="B378" s="6" t="s">
        <v>772</v>
      </c>
      <c r="C378" s="6" t="s">
        <v>14</v>
      </c>
      <c r="D378" s="6">
        <v>31</v>
      </c>
      <c r="E378" s="6" t="s">
        <v>66</v>
      </c>
      <c r="F378" s="6" t="s">
        <v>16</v>
      </c>
      <c r="G378" s="6" t="s">
        <v>23</v>
      </c>
      <c r="H378" s="7">
        <v>43963</v>
      </c>
      <c r="I378" s="7"/>
      <c r="J378" s="8">
        <v>760000</v>
      </c>
      <c r="K378" s="9">
        <v>0</v>
      </c>
      <c r="L378" s="6" t="s">
        <v>24</v>
      </c>
    </row>
    <row r="379" spans="1:12" x14ac:dyDescent="0.3">
      <c r="A379" s="5" t="s">
        <v>773</v>
      </c>
      <c r="B379" s="6" t="s">
        <v>774</v>
      </c>
      <c r="C379" s="6" t="s">
        <v>14</v>
      </c>
      <c r="D379" s="6">
        <v>36</v>
      </c>
      <c r="E379" s="6" t="s">
        <v>31</v>
      </c>
      <c r="F379" s="6" t="s">
        <v>16</v>
      </c>
      <c r="G379" s="6" t="s">
        <v>53</v>
      </c>
      <c r="H379" s="7">
        <v>44815</v>
      </c>
      <c r="I379" s="7"/>
      <c r="J379" s="8">
        <v>762000</v>
      </c>
      <c r="K379" s="9">
        <v>0</v>
      </c>
      <c r="L379" s="6" t="s">
        <v>24</v>
      </c>
    </row>
    <row r="380" spans="1:12" x14ac:dyDescent="0.3">
      <c r="A380" s="5" t="s">
        <v>775</v>
      </c>
      <c r="B380" s="6" t="s">
        <v>776</v>
      </c>
      <c r="C380" s="6" t="s">
        <v>21</v>
      </c>
      <c r="D380" s="6">
        <v>45</v>
      </c>
      <c r="E380" s="6" t="s">
        <v>81</v>
      </c>
      <c r="F380" s="6" t="s">
        <v>49</v>
      </c>
      <c r="G380" s="6" t="s">
        <v>34</v>
      </c>
      <c r="H380" s="7">
        <v>44857</v>
      </c>
      <c r="I380" s="7"/>
      <c r="J380" s="8">
        <v>764000</v>
      </c>
      <c r="K380" s="9">
        <v>0</v>
      </c>
      <c r="L380" s="6" t="s">
        <v>24</v>
      </c>
    </row>
    <row r="381" spans="1:12" x14ac:dyDescent="0.3">
      <c r="A381" s="5" t="s">
        <v>777</v>
      </c>
      <c r="B381" s="6" t="s">
        <v>778</v>
      </c>
      <c r="C381" s="6" t="s">
        <v>41</v>
      </c>
      <c r="D381" s="6">
        <v>37</v>
      </c>
      <c r="E381" s="6" t="s">
        <v>92</v>
      </c>
      <c r="F381" s="6" t="s">
        <v>59</v>
      </c>
      <c r="G381" s="6" t="s">
        <v>53</v>
      </c>
      <c r="H381" s="7">
        <v>45527</v>
      </c>
      <c r="I381" s="7"/>
      <c r="J381" s="8">
        <v>766000</v>
      </c>
      <c r="K381" s="9">
        <v>0</v>
      </c>
      <c r="L381" s="6" t="s">
        <v>24</v>
      </c>
    </row>
    <row r="382" spans="1:12" x14ac:dyDescent="0.3">
      <c r="A382" s="5" t="s">
        <v>779</v>
      </c>
      <c r="B382" s="6" t="s">
        <v>780</v>
      </c>
      <c r="C382" s="6" t="s">
        <v>14</v>
      </c>
      <c r="D382" s="6">
        <v>38</v>
      </c>
      <c r="E382" s="6" t="s">
        <v>81</v>
      </c>
      <c r="F382" s="6" t="s">
        <v>46</v>
      </c>
      <c r="G382" s="6" t="s">
        <v>23</v>
      </c>
      <c r="H382" s="7">
        <v>45237</v>
      </c>
      <c r="I382" s="7"/>
      <c r="J382" s="8">
        <v>768000</v>
      </c>
      <c r="K382" s="9">
        <v>0</v>
      </c>
      <c r="L382" s="6" t="s">
        <v>24</v>
      </c>
    </row>
    <row r="383" spans="1:12" x14ac:dyDescent="0.3">
      <c r="A383" s="5" t="s">
        <v>781</v>
      </c>
      <c r="B383" s="6" t="s">
        <v>782</v>
      </c>
      <c r="C383" s="6" t="s">
        <v>21</v>
      </c>
      <c r="D383" s="6">
        <v>45</v>
      </c>
      <c r="E383" s="6" t="s">
        <v>22</v>
      </c>
      <c r="F383" s="6" t="s">
        <v>16</v>
      </c>
      <c r="G383" s="6" t="s">
        <v>34</v>
      </c>
      <c r="H383" s="7">
        <v>45206</v>
      </c>
      <c r="I383" s="7"/>
      <c r="J383" s="8">
        <v>770000</v>
      </c>
      <c r="K383" s="9">
        <v>0</v>
      </c>
      <c r="L383" s="6" t="s">
        <v>24</v>
      </c>
    </row>
    <row r="384" spans="1:12" x14ac:dyDescent="0.3">
      <c r="A384" s="5" t="s">
        <v>783</v>
      </c>
      <c r="B384" s="6" t="s">
        <v>784</v>
      </c>
      <c r="C384" s="6" t="s">
        <v>14</v>
      </c>
      <c r="D384" s="6">
        <v>51</v>
      </c>
      <c r="E384" s="6" t="s">
        <v>92</v>
      </c>
      <c r="F384" s="6" t="s">
        <v>59</v>
      </c>
      <c r="G384" s="6" t="s">
        <v>34</v>
      </c>
      <c r="H384" s="7">
        <v>44677</v>
      </c>
      <c r="I384" s="7"/>
      <c r="J384" s="8">
        <v>772000</v>
      </c>
      <c r="K384" s="9">
        <v>0</v>
      </c>
      <c r="L384" s="6" t="s">
        <v>24</v>
      </c>
    </row>
    <row r="385" spans="1:12" x14ac:dyDescent="0.3">
      <c r="A385" s="5" t="s">
        <v>785</v>
      </c>
      <c r="B385" s="6" t="s">
        <v>786</v>
      </c>
      <c r="C385" s="6" t="s">
        <v>14</v>
      </c>
      <c r="D385" s="6">
        <v>56</v>
      </c>
      <c r="E385" s="6" t="s">
        <v>31</v>
      </c>
      <c r="F385" s="6" t="s">
        <v>16</v>
      </c>
      <c r="G385" s="6" t="s">
        <v>17</v>
      </c>
      <c r="H385" s="7">
        <v>43889</v>
      </c>
      <c r="I385" s="7"/>
      <c r="J385" s="8">
        <v>774000</v>
      </c>
      <c r="K385" s="9">
        <v>0</v>
      </c>
      <c r="L385" s="6" t="s">
        <v>24</v>
      </c>
    </row>
    <row r="386" spans="1:12" x14ac:dyDescent="0.3">
      <c r="A386" s="5" t="s">
        <v>787</v>
      </c>
      <c r="B386" s="6" t="s">
        <v>788</v>
      </c>
      <c r="C386" s="6" t="s">
        <v>14</v>
      </c>
      <c r="D386" s="6">
        <v>53</v>
      </c>
      <c r="E386" s="6" t="s">
        <v>15</v>
      </c>
      <c r="F386" s="6" t="s">
        <v>16</v>
      </c>
      <c r="G386" s="6" t="s">
        <v>17</v>
      </c>
      <c r="H386" s="7">
        <v>44116</v>
      </c>
      <c r="I386" s="7">
        <v>45440</v>
      </c>
      <c r="J386" s="8">
        <v>776000</v>
      </c>
      <c r="K386" s="9">
        <v>0.4</v>
      </c>
      <c r="L386" s="6" t="s">
        <v>18</v>
      </c>
    </row>
    <row r="387" spans="1:12" x14ac:dyDescent="0.3">
      <c r="A387" s="5" t="s">
        <v>39</v>
      </c>
      <c r="B387" s="6" t="s">
        <v>789</v>
      </c>
      <c r="C387" s="6" t="s">
        <v>14</v>
      </c>
      <c r="D387" s="6">
        <v>47</v>
      </c>
      <c r="E387" s="6" t="s">
        <v>22</v>
      </c>
      <c r="F387" s="6" t="s">
        <v>16</v>
      </c>
      <c r="G387" s="6" t="s">
        <v>23</v>
      </c>
      <c r="H387" s="7">
        <v>44588</v>
      </c>
      <c r="I387" s="7"/>
      <c r="J387" s="8">
        <v>778000</v>
      </c>
      <c r="K387" s="9">
        <v>0</v>
      </c>
      <c r="L387" s="6" t="s">
        <v>24</v>
      </c>
    </row>
    <row r="388" spans="1:12" x14ac:dyDescent="0.3">
      <c r="A388" s="5" t="s">
        <v>790</v>
      </c>
      <c r="B388" s="6" t="s">
        <v>791</v>
      </c>
      <c r="C388" s="6" t="s">
        <v>21</v>
      </c>
      <c r="D388" s="6">
        <v>36</v>
      </c>
      <c r="E388" s="6" t="s">
        <v>27</v>
      </c>
      <c r="F388" s="6" t="s">
        <v>28</v>
      </c>
      <c r="G388" s="6" t="s">
        <v>17</v>
      </c>
      <c r="H388" s="7">
        <v>45337</v>
      </c>
      <c r="I388" s="7"/>
      <c r="J388" s="8">
        <v>780000</v>
      </c>
      <c r="K388" s="9">
        <v>0.34</v>
      </c>
      <c r="L388" s="6" t="s">
        <v>24</v>
      </c>
    </row>
    <row r="389" spans="1:12" x14ac:dyDescent="0.3">
      <c r="A389" s="5" t="s">
        <v>792</v>
      </c>
      <c r="B389" s="6" t="s">
        <v>793</v>
      </c>
      <c r="C389" s="6" t="s">
        <v>14</v>
      </c>
      <c r="D389" s="6">
        <v>41</v>
      </c>
      <c r="E389" s="6" t="s">
        <v>31</v>
      </c>
      <c r="F389" s="6" t="s">
        <v>16</v>
      </c>
      <c r="G389" s="6" t="s">
        <v>23</v>
      </c>
      <c r="H389" s="7">
        <v>44602</v>
      </c>
      <c r="I389" s="7">
        <v>45440</v>
      </c>
      <c r="J389" s="8">
        <v>782000</v>
      </c>
      <c r="K389" s="9">
        <v>0</v>
      </c>
      <c r="L389" s="6" t="s">
        <v>18</v>
      </c>
    </row>
    <row r="390" spans="1:12" x14ac:dyDescent="0.3">
      <c r="A390" s="5" t="s">
        <v>794</v>
      </c>
      <c r="B390" s="6" t="s">
        <v>795</v>
      </c>
      <c r="C390" s="6" t="s">
        <v>14</v>
      </c>
      <c r="D390" s="6">
        <v>31</v>
      </c>
      <c r="E390" s="6" t="s">
        <v>27</v>
      </c>
      <c r="F390" s="6" t="s">
        <v>28</v>
      </c>
      <c r="G390" s="6" t="s">
        <v>34</v>
      </c>
      <c r="H390" s="7">
        <v>44183</v>
      </c>
      <c r="I390" s="7"/>
      <c r="J390" s="8">
        <v>784000</v>
      </c>
      <c r="K390" s="9">
        <v>0</v>
      </c>
      <c r="L390" s="6" t="s">
        <v>24</v>
      </c>
    </row>
    <row r="391" spans="1:12" x14ac:dyDescent="0.3">
      <c r="A391" s="5" t="s">
        <v>39</v>
      </c>
      <c r="B391" s="6" t="s">
        <v>796</v>
      </c>
      <c r="C391" s="6" t="s">
        <v>14</v>
      </c>
      <c r="D391" s="6">
        <v>31</v>
      </c>
      <c r="E391" s="6" t="s">
        <v>15</v>
      </c>
      <c r="F391" s="6" t="s">
        <v>16</v>
      </c>
      <c r="G391" s="6" t="s">
        <v>23</v>
      </c>
      <c r="H391" s="7">
        <v>43837</v>
      </c>
      <c r="I391" s="7"/>
      <c r="J391" s="8">
        <v>786000</v>
      </c>
      <c r="K391" s="9">
        <v>0.11</v>
      </c>
      <c r="L391" s="6" t="s">
        <v>24</v>
      </c>
    </row>
    <row r="392" spans="1:12" x14ac:dyDescent="0.3">
      <c r="A392" s="5" t="s">
        <v>44</v>
      </c>
      <c r="B392" s="6" t="s">
        <v>797</v>
      </c>
      <c r="C392" s="6" t="s">
        <v>14</v>
      </c>
      <c r="D392" s="6">
        <v>38</v>
      </c>
      <c r="E392" s="6" t="s">
        <v>15</v>
      </c>
      <c r="F392" s="6" t="s">
        <v>16</v>
      </c>
      <c r="G392" s="6" t="s">
        <v>34</v>
      </c>
      <c r="H392" s="7">
        <v>45206</v>
      </c>
      <c r="I392" s="7"/>
      <c r="J392" s="8">
        <v>788000</v>
      </c>
      <c r="K392" s="9">
        <v>0.12</v>
      </c>
      <c r="L392" s="6" t="s">
        <v>24</v>
      </c>
    </row>
    <row r="393" spans="1:12" x14ac:dyDescent="0.3">
      <c r="A393" s="5" t="s">
        <v>798</v>
      </c>
      <c r="B393" s="6" t="s">
        <v>799</v>
      </c>
      <c r="C393" s="6" t="s">
        <v>14</v>
      </c>
      <c r="D393" s="6">
        <v>31</v>
      </c>
      <c r="E393" s="6" t="s">
        <v>42</v>
      </c>
      <c r="F393" s="6" t="s">
        <v>43</v>
      </c>
      <c r="G393" s="6" t="s">
        <v>34</v>
      </c>
      <c r="H393" s="7">
        <v>44487</v>
      </c>
      <c r="I393" s="7"/>
      <c r="J393" s="8">
        <v>790000</v>
      </c>
      <c r="K393" s="9">
        <v>0.23</v>
      </c>
      <c r="L393" s="6" t="s">
        <v>24</v>
      </c>
    </row>
    <row r="394" spans="1:12" x14ac:dyDescent="0.3">
      <c r="A394" s="5" t="s">
        <v>494</v>
      </c>
      <c r="B394" s="6" t="s">
        <v>800</v>
      </c>
      <c r="C394" s="6" t="s">
        <v>14</v>
      </c>
      <c r="D394" s="6">
        <v>39</v>
      </c>
      <c r="E394" s="6" t="s">
        <v>42</v>
      </c>
      <c r="F394" s="6" t="s">
        <v>46</v>
      </c>
      <c r="G394" s="6" t="s">
        <v>23</v>
      </c>
      <c r="H394" s="7">
        <v>44791</v>
      </c>
      <c r="I394" s="7"/>
      <c r="J394" s="8">
        <v>792000</v>
      </c>
      <c r="K394" s="9">
        <v>0</v>
      </c>
      <c r="L394" s="6" t="s">
        <v>24</v>
      </c>
    </row>
    <row r="395" spans="1:12" x14ac:dyDescent="0.3">
      <c r="A395" s="5" t="s">
        <v>801</v>
      </c>
      <c r="B395" s="6" t="s">
        <v>802</v>
      </c>
      <c r="C395" s="6" t="s">
        <v>21</v>
      </c>
      <c r="D395" s="6">
        <v>31</v>
      </c>
      <c r="E395" s="6" t="s">
        <v>42</v>
      </c>
      <c r="F395" s="6" t="s">
        <v>49</v>
      </c>
      <c r="G395" s="6" t="s">
        <v>17</v>
      </c>
      <c r="H395" s="7">
        <v>45440</v>
      </c>
      <c r="I395" s="7"/>
      <c r="J395" s="8">
        <v>794000</v>
      </c>
      <c r="K395" s="9">
        <v>0.06</v>
      </c>
      <c r="L395" s="6" t="s">
        <v>24</v>
      </c>
    </row>
    <row r="396" spans="1:12" x14ac:dyDescent="0.3">
      <c r="A396" s="5" t="s">
        <v>803</v>
      </c>
      <c r="B396" s="6" t="s">
        <v>804</v>
      </c>
      <c r="C396" s="6" t="s">
        <v>14</v>
      </c>
      <c r="D396" s="6">
        <v>45</v>
      </c>
      <c r="E396" s="6" t="s">
        <v>52</v>
      </c>
      <c r="F396" s="6" t="s">
        <v>16</v>
      </c>
      <c r="G396" s="6" t="s">
        <v>53</v>
      </c>
      <c r="H396" s="7">
        <v>44811</v>
      </c>
      <c r="I396" s="7"/>
      <c r="J396" s="8">
        <v>796000</v>
      </c>
      <c r="K396" s="9">
        <v>0</v>
      </c>
      <c r="L396" s="6" t="s">
        <v>24</v>
      </c>
    </row>
    <row r="397" spans="1:12" x14ac:dyDescent="0.3">
      <c r="A397" s="5" t="s">
        <v>805</v>
      </c>
      <c r="B397" s="6" t="s">
        <v>806</v>
      </c>
      <c r="C397" s="6" t="s">
        <v>21</v>
      </c>
      <c r="D397" s="6">
        <v>50</v>
      </c>
      <c r="E397" s="6" t="s">
        <v>42</v>
      </c>
      <c r="F397" s="6" t="s">
        <v>46</v>
      </c>
      <c r="G397" s="6" t="s">
        <v>53</v>
      </c>
      <c r="H397" s="7">
        <v>45294</v>
      </c>
      <c r="I397" s="7"/>
      <c r="J397" s="8">
        <v>798000</v>
      </c>
      <c r="K397" s="9">
        <v>0</v>
      </c>
      <c r="L397" s="6" t="s">
        <v>24</v>
      </c>
    </row>
    <row r="398" spans="1:12" x14ac:dyDescent="0.3">
      <c r="A398" s="5" t="s">
        <v>807</v>
      </c>
      <c r="B398" s="6" t="s">
        <v>808</v>
      </c>
      <c r="C398" s="6" t="s">
        <v>21</v>
      </c>
      <c r="D398" s="6">
        <v>36</v>
      </c>
      <c r="E398" s="6" t="s">
        <v>58</v>
      </c>
      <c r="F398" s="6" t="s">
        <v>59</v>
      </c>
      <c r="G398" s="6" t="s">
        <v>34</v>
      </c>
      <c r="H398" s="7">
        <v>45074</v>
      </c>
      <c r="I398" s="7"/>
      <c r="J398" s="8">
        <v>800000</v>
      </c>
      <c r="K398" s="9">
        <v>0.27</v>
      </c>
      <c r="L398" s="6" t="s">
        <v>24</v>
      </c>
    </row>
    <row r="399" spans="1:12" x14ac:dyDescent="0.3">
      <c r="A399" s="5" t="s">
        <v>809</v>
      </c>
      <c r="B399" s="6" t="s">
        <v>810</v>
      </c>
      <c r="C399" s="6" t="s">
        <v>41</v>
      </c>
      <c r="D399" s="6">
        <v>45</v>
      </c>
      <c r="E399" s="6" t="s">
        <v>52</v>
      </c>
      <c r="F399" s="6" t="s">
        <v>16</v>
      </c>
      <c r="G399" s="6" t="s">
        <v>23</v>
      </c>
      <c r="H399" s="7">
        <v>45245</v>
      </c>
      <c r="I399" s="7"/>
      <c r="J399" s="8">
        <v>802000</v>
      </c>
      <c r="K399" s="9">
        <v>0</v>
      </c>
      <c r="L399" s="6" t="s">
        <v>24</v>
      </c>
    </row>
    <row r="400" spans="1:12" x14ac:dyDescent="0.3">
      <c r="A400" s="5" t="s">
        <v>47</v>
      </c>
      <c r="B400" s="6" t="s">
        <v>811</v>
      </c>
      <c r="C400" s="6" t="s">
        <v>14</v>
      </c>
      <c r="D400" s="6">
        <v>31</v>
      </c>
      <c r="E400" s="6" t="s">
        <v>52</v>
      </c>
      <c r="F400" s="6" t="s">
        <v>16</v>
      </c>
      <c r="G400" s="6" t="s">
        <v>34</v>
      </c>
      <c r="H400" s="7">
        <v>43851</v>
      </c>
      <c r="I400" s="7"/>
      <c r="J400" s="8">
        <v>804000</v>
      </c>
      <c r="K400" s="9">
        <v>0.12</v>
      </c>
      <c r="L400" s="6" t="s">
        <v>24</v>
      </c>
    </row>
    <row r="401" spans="1:12" x14ac:dyDescent="0.3">
      <c r="A401" s="5" t="s">
        <v>812</v>
      </c>
      <c r="B401" s="6" t="s">
        <v>813</v>
      </c>
      <c r="C401" s="6" t="s">
        <v>41</v>
      </c>
      <c r="D401" s="6">
        <v>41</v>
      </c>
      <c r="E401" s="6" t="s">
        <v>66</v>
      </c>
      <c r="F401" s="6" t="s">
        <v>16</v>
      </c>
      <c r="G401" s="6" t="s">
        <v>17</v>
      </c>
      <c r="H401" s="7">
        <v>45206</v>
      </c>
      <c r="I401" s="7"/>
      <c r="J401" s="8">
        <v>806000</v>
      </c>
      <c r="K401" s="9">
        <v>0.15</v>
      </c>
      <c r="L401" s="6" t="s">
        <v>24</v>
      </c>
    </row>
    <row r="402" spans="1:12" x14ac:dyDescent="0.3">
      <c r="A402" s="5" t="s">
        <v>814</v>
      </c>
      <c r="B402" s="6" t="s">
        <v>815</v>
      </c>
      <c r="C402" s="6" t="s">
        <v>14</v>
      </c>
      <c r="D402" s="6">
        <v>47</v>
      </c>
      <c r="E402" s="6" t="s">
        <v>58</v>
      </c>
      <c r="F402" s="6" t="s">
        <v>59</v>
      </c>
      <c r="G402" s="6" t="s">
        <v>23</v>
      </c>
      <c r="H402" s="7">
        <v>45401</v>
      </c>
      <c r="I402" s="7"/>
      <c r="J402" s="8">
        <v>808000</v>
      </c>
      <c r="K402" s="9">
        <v>0.08</v>
      </c>
      <c r="L402" s="6" t="s">
        <v>24</v>
      </c>
    </row>
    <row r="403" spans="1:12" x14ac:dyDescent="0.3">
      <c r="A403" s="5" t="s">
        <v>816</v>
      </c>
      <c r="B403" s="6" t="s">
        <v>817</v>
      </c>
      <c r="C403" s="6" t="s">
        <v>21</v>
      </c>
      <c r="D403" s="6">
        <v>38</v>
      </c>
      <c r="E403" s="6" t="s">
        <v>66</v>
      </c>
      <c r="F403" s="6" t="s">
        <v>16</v>
      </c>
      <c r="G403" s="6" t="s">
        <v>34</v>
      </c>
      <c r="H403" s="7">
        <v>44083</v>
      </c>
      <c r="I403" s="7"/>
      <c r="J403" s="8">
        <v>810000</v>
      </c>
      <c r="K403" s="9">
        <v>0</v>
      </c>
      <c r="L403" s="6" t="s">
        <v>24</v>
      </c>
    </row>
    <row r="404" spans="1:12" x14ac:dyDescent="0.3">
      <c r="A404" s="5" t="s">
        <v>818</v>
      </c>
      <c r="B404" s="6" t="s">
        <v>819</v>
      </c>
      <c r="C404" s="6" t="s">
        <v>21</v>
      </c>
      <c r="D404" s="6">
        <v>40</v>
      </c>
      <c r="E404" s="6" t="s">
        <v>66</v>
      </c>
      <c r="F404" s="6" t="s">
        <v>16</v>
      </c>
      <c r="G404" s="6" t="s">
        <v>53</v>
      </c>
      <c r="H404" s="7">
        <v>45233</v>
      </c>
      <c r="I404" s="7"/>
      <c r="J404" s="8">
        <v>812000</v>
      </c>
      <c r="K404" s="9">
        <v>0</v>
      </c>
      <c r="L404" s="6" t="s">
        <v>24</v>
      </c>
    </row>
    <row r="405" spans="1:12" x14ac:dyDescent="0.3">
      <c r="A405" s="5" t="s">
        <v>820</v>
      </c>
      <c r="B405" s="6" t="s">
        <v>821</v>
      </c>
      <c r="C405" s="6" t="s">
        <v>21</v>
      </c>
      <c r="D405" s="6">
        <v>45</v>
      </c>
      <c r="E405" s="6" t="s">
        <v>58</v>
      </c>
      <c r="F405" s="6" t="s">
        <v>59</v>
      </c>
      <c r="G405" s="6" t="s">
        <v>53</v>
      </c>
      <c r="H405" s="7">
        <v>44681</v>
      </c>
      <c r="I405" s="7">
        <v>45237</v>
      </c>
      <c r="J405" s="8">
        <v>814000</v>
      </c>
      <c r="K405" s="9">
        <v>0.12</v>
      </c>
      <c r="L405" s="6" t="s">
        <v>18</v>
      </c>
    </row>
    <row r="406" spans="1:12" x14ac:dyDescent="0.3">
      <c r="A406" s="5" t="s">
        <v>822</v>
      </c>
      <c r="B406" s="6" t="s">
        <v>823</v>
      </c>
      <c r="C406" s="6" t="s">
        <v>14</v>
      </c>
      <c r="D406" s="6">
        <v>31</v>
      </c>
      <c r="E406" s="6" t="s">
        <v>15</v>
      </c>
      <c r="F406" s="6" t="s">
        <v>16</v>
      </c>
      <c r="G406" s="6" t="s">
        <v>53</v>
      </c>
      <c r="H406" s="7">
        <v>43887</v>
      </c>
      <c r="I406" s="7"/>
      <c r="J406" s="8">
        <v>816000</v>
      </c>
      <c r="K406" s="9">
        <v>0.14000000000000001</v>
      </c>
      <c r="L406" s="6" t="s">
        <v>24</v>
      </c>
    </row>
    <row r="407" spans="1:12" x14ac:dyDescent="0.3">
      <c r="A407" s="5" t="s">
        <v>824</v>
      </c>
      <c r="B407" s="6" t="s">
        <v>825</v>
      </c>
      <c r="C407" s="6" t="s">
        <v>21</v>
      </c>
      <c r="D407" s="6">
        <v>35</v>
      </c>
      <c r="E407" s="6" t="s">
        <v>22</v>
      </c>
      <c r="F407" s="6" t="s">
        <v>16</v>
      </c>
      <c r="G407" s="6" t="s">
        <v>53</v>
      </c>
      <c r="H407" s="7">
        <v>44815</v>
      </c>
      <c r="I407" s="7"/>
      <c r="J407" s="8">
        <v>818000</v>
      </c>
      <c r="K407" s="9">
        <v>0</v>
      </c>
      <c r="L407" s="6" t="s">
        <v>24</v>
      </c>
    </row>
    <row r="408" spans="1:12" x14ac:dyDescent="0.3">
      <c r="A408" s="5" t="s">
        <v>826</v>
      </c>
      <c r="B408" s="6" t="s">
        <v>827</v>
      </c>
      <c r="C408" s="6" t="s">
        <v>14</v>
      </c>
      <c r="D408" s="6">
        <v>31</v>
      </c>
      <c r="E408" s="6" t="s">
        <v>81</v>
      </c>
      <c r="F408" s="6" t="s">
        <v>43</v>
      </c>
      <c r="G408" s="6" t="s">
        <v>53</v>
      </c>
      <c r="H408" s="7">
        <v>45430</v>
      </c>
      <c r="I408" s="7"/>
      <c r="J408" s="8">
        <v>820000</v>
      </c>
      <c r="K408" s="9">
        <v>0</v>
      </c>
      <c r="L408" s="6" t="s">
        <v>24</v>
      </c>
    </row>
    <row r="409" spans="1:12" x14ac:dyDescent="0.3">
      <c r="A409" s="5" t="s">
        <v>828</v>
      </c>
      <c r="B409" s="6" t="s">
        <v>829</v>
      </c>
      <c r="C409" s="6" t="s">
        <v>14</v>
      </c>
      <c r="D409" s="6">
        <v>35</v>
      </c>
      <c r="E409" s="6" t="s">
        <v>52</v>
      </c>
      <c r="F409" s="6" t="s">
        <v>16</v>
      </c>
      <c r="G409" s="6" t="s">
        <v>17</v>
      </c>
      <c r="H409" s="7">
        <v>44509</v>
      </c>
      <c r="I409" s="7"/>
      <c r="J409" s="8">
        <v>822000</v>
      </c>
      <c r="K409" s="9">
        <v>0</v>
      </c>
      <c r="L409" s="6" t="s">
        <v>24</v>
      </c>
    </row>
    <row r="410" spans="1:12" x14ac:dyDescent="0.3">
      <c r="A410" s="5" t="s">
        <v>830</v>
      </c>
      <c r="B410" s="6" t="s">
        <v>831</v>
      </c>
      <c r="C410" s="6" t="s">
        <v>14</v>
      </c>
      <c r="D410" s="6">
        <v>31</v>
      </c>
      <c r="E410" s="6" t="s">
        <v>66</v>
      </c>
      <c r="F410" s="6" t="s">
        <v>16</v>
      </c>
      <c r="G410" s="6" t="s">
        <v>23</v>
      </c>
      <c r="H410" s="7">
        <v>43963</v>
      </c>
      <c r="I410" s="7"/>
      <c r="J410" s="8">
        <v>824000</v>
      </c>
      <c r="K410" s="9">
        <v>0</v>
      </c>
      <c r="L410" s="6" t="s">
        <v>24</v>
      </c>
    </row>
    <row r="411" spans="1:12" x14ac:dyDescent="0.3">
      <c r="A411" s="5" t="s">
        <v>832</v>
      </c>
      <c r="B411" s="6" t="s">
        <v>833</v>
      </c>
      <c r="C411" s="6" t="s">
        <v>14</v>
      </c>
      <c r="D411" s="6">
        <v>31</v>
      </c>
      <c r="E411" s="6" t="s">
        <v>31</v>
      </c>
      <c r="F411" s="6" t="s">
        <v>16</v>
      </c>
      <c r="G411" s="6" t="s">
        <v>53</v>
      </c>
      <c r="H411" s="7">
        <v>44815</v>
      </c>
      <c r="I411" s="7"/>
      <c r="J411" s="8">
        <v>826000</v>
      </c>
      <c r="K411" s="9">
        <v>0.23</v>
      </c>
      <c r="L411" s="6" t="s">
        <v>24</v>
      </c>
    </row>
    <row r="412" spans="1:12" x14ac:dyDescent="0.3">
      <c r="A412" s="5" t="s">
        <v>834</v>
      </c>
      <c r="B412" s="6" t="s">
        <v>835</v>
      </c>
      <c r="C412" s="6" t="s">
        <v>14</v>
      </c>
      <c r="D412" s="6">
        <v>31</v>
      </c>
      <c r="E412" s="6" t="s">
        <v>81</v>
      </c>
      <c r="F412" s="6" t="s">
        <v>49</v>
      </c>
      <c r="G412" s="6" t="s">
        <v>34</v>
      </c>
      <c r="H412" s="7">
        <v>44857</v>
      </c>
      <c r="I412" s="7"/>
      <c r="J412" s="8">
        <v>828000</v>
      </c>
      <c r="K412" s="9">
        <v>0.36</v>
      </c>
      <c r="L412" s="6" t="s">
        <v>24</v>
      </c>
    </row>
    <row r="413" spans="1:12" x14ac:dyDescent="0.3">
      <c r="A413" s="5" t="s">
        <v>836</v>
      </c>
      <c r="B413" s="6" t="s">
        <v>837</v>
      </c>
      <c r="C413" s="6" t="s">
        <v>14</v>
      </c>
      <c r="D413" s="6">
        <v>31</v>
      </c>
      <c r="E413" s="6" t="s">
        <v>92</v>
      </c>
      <c r="F413" s="6" t="s">
        <v>59</v>
      </c>
      <c r="G413" s="6" t="s">
        <v>53</v>
      </c>
      <c r="H413" s="7">
        <v>45527</v>
      </c>
      <c r="I413" s="7"/>
      <c r="J413" s="8">
        <v>830000</v>
      </c>
      <c r="K413" s="9">
        <v>0</v>
      </c>
      <c r="L413" s="6" t="s">
        <v>24</v>
      </c>
    </row>
    <row r="414" spans="1:12" x14ac:dyDescent="0.3">
      <c r="A414" s="5" t="s">
        <v>838</v>
      </c>
      <c r="B414" s="6" t="s">
        <v>839</v>
      </c>
      <c r="C414" s="6" t="s">
        <v>14</v>
      </c>
      <c r="D414" s="6">
        <v>36</v>
      </c>
      <c r="E414" s="6" t="s">
        <v>81</v>
      </c>
      <c r="F414" s="6" t="s">
        <v>46</v>
      </c>
      <c r="G414" s="6" t="s">
        <v>23</v>
      </c>
      <c r="H414" s="7">
        <v>45237</v>
      </c>
      <c r="I414" s="7"/>
      <c r="J414" s="8">
        <v>832000</v>
      </c>
      <c r="K414" s="9">
        <v>0</v>
      </c>
      <c r="L414" s="6" t="s">
        <v>24</v>
      </c>
    </row>
    <row r="415" spans="1:12" x14ac:dyDescent="0.3">
      <c r="A415" s="5" t="s">
        <v>840</v>
      </c>
      <c r="B415" s="6" t="s">
        <v>841</v>
      </c>
      <c r="C415" s="6" t="s">
        <v>21</v>
      </c>
      <c r="D415" s="6">
        <v>45</v>
      </c>
      <c r="E415" s="6" t="s">
        <v>22</v>
      </c>
      <c r="F415" s="6" t="s">
        <v>16</v>
      </c>
      <c r="G415" s="6" t="s">
        <v>34</v>
      </c>
      <c r="H415" s="7">
        <v>45206</v>
      </c>
      <c r="I415" s="7"/>
      <c r="J415" s="8">
        <v>834000</v>
      </c>
      <c r="K415" s="9">
        <v>0.09</v>
      </c>
      <c r="L415" s="6" t="s">
        <v>24</v>
      </c>
    </row>
    <row r="416" spans="1:12" x14ac:dyDescent="0.3">
      <c r="A416" s="5" t="s">
        <v>842</v>
      </c>
      <c r="B416" s="6" t="s">
        <v>843</v>
      </c>
      <c r="C416" s="6" t="s">
        <v>21</v>
      </c>
      <c r="D416" s="6">
        <v>37</v>
      </c>
      <c r="E416" s="6" t="s">
        <v>92</v>
      </c>
      <c r="F416" s="6" t="s">
        <v>59</v>
      </c>
      <c r="G416" s="6" t="s">
        <v>34</v>
      </c>
      <c r="H416" s="7">
        <v>44677</v>
      </c>
      <c r="I416" s="7"/>
      <c r="J416" s="8">
        <v>836000</v>
      </c>
      <c r="K416" s="9">
        <v>0.09</v>
      </c>
      <c r="L416" s="6" t="s">
        <v>24</v>
      </c>
    </row>
    <row r="417" spans="1:12" x14ac:dyDescent="0.3">
      <c r="A417" s="5" t="s">
        <v>844</v>
      </c>
      <c r="B417" s="6" t="s">
        <v>845</v>
      </c>
      <c r="C417" s="6" t="s">
        <v>21</v>
      </c>
      <c r="D417" s="6">
        <v>38</v>
      </c>
      <c r="E417" s="6" t="s">
        <v>31</v>
      </c>
      <c r="F417" s="6" t="s">
        <v>16</v>
      </c>
      <c r="G417" s="6" t="s">
        <v>17</v>
      </c>
      <c r="H417" s="7">
        <v>43889</v>
      </c>
      <c r="I417" s="7"/>
      <c r="J417" s="8">
        <v>838000</v>
      </c>
      <c r="K417" s="9">
        <v>0</v>
      </c>
      <c r="L417" s="6" t="s">
        <v>24</v>
      </c>
    </row>
    <row r="418" spans="1:12" x14ac:dyDescent="0.3">
      <c r="A418" s="5" t="s">
        <v>846</v>
      </c>
      <c r="B418" s="6" t="s">
        <v>847</v>
      </c>
      <c r="C418" s="6" t="s">
        <v>21</v>
      </c>
      <c r="D418" s="6">
        <v>45</v>
      </c>
      <c r="E418" s="6" t="s">
        <v>15</v>
      </c>
      <c r="F418" s="6" t="s">
        <v>16</v>
      </c>
      <c r="G418" s="6" t="s">
        <v>17</v>
      </c>
      <c r="H418" s="7">
        <v>44116</v>
      </c>
      <c r="I418" s="7"/>
      <c r="J418" s="8">
        <v>840000</v>
      </c>
      <c r="K418" s="9">
        <v>0</v>
      </c>
      <c r="L418" s="6" t="s">
        <v>24</v>
      </c>
    </row>
    <row r="419" spans="1:12" x14ac:dyDescent="0.3">
      <c r="A419" s="5" t="s">
        <v>848</v>
      </c>
      <c r="B419" s="6" t="s">
        <v>849</v>
      </c>
      <c r="C419" s="6" t="s">
        <v>14</v>
      </c>
      <c r="D419" s="6">
        <v>51</v>
      </c>
      <c r="E419" s="6" t="s">
        <v>22</v>
      </c>
      <c r="F419" s="6" t="s">
        <v>16</v>
      </c>
      <c r="G419" s="6" t="s">
        <v>23</v>
      </c>
      <c r="H419" s="7">
        <v>44588</v>
      </c>
      <c r="I419" s="7"/>
      <c r="J419" s="8">
        <v>842000</v>
      </c>
      <c r="K419" s="9">
        <v>0.36</v>
      </c>
      <c r="L419" s="6" t="s">
        <v>24</v>
      </c>
    </row>
    <row r="420" spans="1:12" x14ac:dyDescent="0.3">
      <c r="A420" s="5" t="s">
        <v>850</v>
      </c>
      <c r="B420" s="6" t="s">
        <v>851</v>
      </c>
      <c r="C420" s="6" t="s">
        <v>14</v>
      </c>
      <c r="D420" s="6">
        <v>56</v>
      </c>
      <c r="E420" s="6" t="s">
        <v>27</v>
      </c>
      <c r="F420" s="6" t="s">
        <v>28</v>
      </c>
      <c r="G420" s="6" t="s">
        <v>17</v>
      </c>
      <c r="H420" s="7">
        <v>45337</v>
      </c>
      <c r="I420" s="7"/>
      <c r="J420" s="8">
        <v>844000</v>
      </c>
      <c r="K420" s="9">
        <v>0</v>
      </c>
      <c r="L420" s="6" t="s">
        <v>24</v>
      </c>
    </row>
    <row r="421" spans="1:12" x14ac:dyDescent="0.3">
      <c r="A421" s="5" t="s">
        <v>852</v>
      </c>
      <c r="B421" s="6" t="s">
        <v>853</v>
      </c>
      <c r="C421" s="6" t="s">
        <v>14</v>
      </c>
      <c r="D421" s="6">
        <v>53</v>
      </c>
      <c r="E421" s="6" t="s">
        <v>31</v>
      </c>
      <c r="F421" s="6" t="s">
        <v>16</v>
      </c>
      <c r="G421" s="6" t="s">
        <v>23</v>
      </c>
      <c r="H421" s="7">
        <v>45332</v>
      </c>
      <c r="I421" s="7"/>
      <c r="J421" s="8">
        <v>846000</v>
      </c>
      <c r="K421" s="9">
        <v>0</v>
      </c>
      <c r="L421" s="6" t="s">
        <v>24</v>
      </c>
    </row>
    <row r="422" spans="1:12" x14ac:dyDescent="0.3">
      <c r="A422" s="5" t="s">
        <v>854</v>
      </c>
      <c r="B422" s="6" t="s">
        <v>855</v>
      </c>
      <c r="C422" s="6" t="s">
        <v>14</v>
      </c>
      <c r="D422" s="6">
        <v>47</v>
      </c>
      <c r="E422" s="6" t="s">
        <v>27</v>
      </c>
      <c r="F422" s="6" t="s">
        <v>28</v>
      </c>
      <c r="G422" s="6" t="s">
        <v>34</v>
      </c>
      <c r="H422" s="7">
        <v>44183</v>
      </c>
      <c r="I422" s="7"/>
      <c r="J422" s="8">
        <v>848000</v>
      </c>
      <c r="K422" s="9">
        <v>0</v>
      </c>
      <c r="L422" s="6" t="s">
        <v>24</v>
      </c>
    </row>
    <row r="423" spans="1:12" x14ac:dyDescent="0.3">
      <c r="A423" s="5" t="s">
        <v>856</v>
      </c>
      <c r="B423" s="6" t="s">
        <v>857</v>
      </c>
      <c r="C423" s="6" t="s">
        <v>14</v>
      </c>
      <c r="D423" s="6">
        <v>36</v>
      </c>
      <c r="E423" s="6" t="s">
        <v>15</v>
      </c>
      <c r="F423" s="6" t="s">
        <v>16</v>
      </c>
      <c r="G423" s="6" t="s">
        <v>23</v>
      </c>
      <c r="H423" s="7">
        <v>43837</v>
      </c>
      <c r="I423" s="7"/>
      <c r="J423" s="8">
        <v>850000</v>
      </c>
      <c r="K423" s="9">
        <v>0</v>
      </c>
      <c r="L423" s="6" t="s">
        <v>24</v>
      </c>
    </row>
    <row r="424" spans="1:12" x14ac:dyDescent="0.3">
      <c r="A424" s="5" t="s">
        <v>858</v>
      </c>
      <c r="B424" s="6" t="s">
        <v>859</v>
      </c>
      <c r="C424" s="6" t="s">
        <v>355</v>
      </c>
      <c r="D424" s="6">
        <v>41</v>
      </c>
      <c r="E424" s="6" t="s">
        <v>15</v>
      </c>
      <c r="F424" s="6" t="s">
        <v>16</v>
      </c>
      <c r="G424" s="6" t="s">
        <v>34</v>
      </c>
      <c r="H424" s="7">
        <v>45206</v>
      </c>
      <c r="I424" s="7"/>
      <c r="J424" s="8">
        <v>852000</v>
      </c>
      <c r="K424" s="9">
        <v>0.38</v>
      </c>
      <c r="L424" s="6" t="s">
        <v>24</v>
      </c>
    </row>
    <row r="425" spans="1:12" x14ac:dyDescent="0.3">
      <c r="A425" s="5" t="s">
        <v>860</v>
      </c>
      <c r="B425" s="6" t="s">
        <v>861</v>
      </c>
      <c r="C425" s="6" t="s">
        <v>14</v>
      </c>
      <c r="D425" s="6">
        <v>31</v>
      </c>
      <c r="E425" s="6" t="s">
        <v>42</v>
      </c>
      <c r="F425" s="6" t="s">
        <v>43</v>
      </c>
      <c r="G425" s="6" t="s">
        <v>34</v>
      </c>
      <c r="H425" s="7">
        <v>44487</v>
      </c>
      <c r="I425" s="7"/>
      <c r="J425" s="8">
        <v>854000</v>
      </c>
      <c r="K425" s="9">
        <v>0.15</v>
      </c>
      <c r="L425" s="6" t="s">
        <v>24</v>
      </c>
    </row>
    <row r="426" spans="1:12" x14ac:dyDescent="0.3">
      <c r="A426" s="5" t="s">
        <v>862</v>
      </c>
      <c r="B426" s="6" t="s">
        <v>863</v>
      </c>
      <c r="C426" s="6" t="s">
        <v>14</v>
      </c>
      <c r="D426" s="6">
        <v>31</v>
      </c>
      <c r="E426" s="6" t="s">
        <v>42</v>
      </c>
      <c r="F426" s="6" t="s">
        <v>46</v>
      </c>
      <c r="G426" s="6" t="s">
        <v>23</v>
      </c>
      <c r="H426" s="7">
        <v>44791</v>
      </c>
      <c r="I426" s="7"/>
      <c r="J426" s="8">
        <v>856000</v>
      </c>
      <c r="K426" s="9">
        <v>0.1</v>
      </c>
      <c r="L426" s="6" t="s">
        <v>24</v>
      </c>
    </row>
    <row r="427" spans="1:12" x14ac:dyDescent="0.3">
      <c r="A427" s="5" t="s">
        <v>864</v>
      </c>
      <c r="B427" s="6" t="s">
        <v>865</v>
      </c>
      <c r="C427" s="6" t="s">
        <v>14</v>
      </c>
      <c r="D427" s="6">
        <v>38</v>
      </c>
      <c r="E427" s="6" t="s">
        <v>42</v>
      </c>
      <c r="F427" s="6" t="s">
        <v>49</v>
      </c>
      <c r="G427" s="6" t="s">
        <v>17</v>
      </c>
      <c r="H427" s="7">
        <v>45440</v>
      </c>
      <c r="I427" s="7"/>
      <c r="J427" s="8">
        <v>858000</v>
      </c>
      <c r="K427" s="9">
        <v>0.15</v>
      </c>
      <c r="L427" s="6" t="s">
        <v>24</v>
      </c>
    </row>
    <row r="428" spans="1:12" x14ac:dyDescent="0.3">
      <c r="A428" s="5" t="s">
        <v>622</v>
      </c>
      <c r="B428" s="6" t="s">
        <v>866</v>
      </c>
      <c r="C428" s="6" t="s">
        <v>14</v>
      </c>
      <c r="D428" s="6">
        <v>28</v>
      </c>
      <c r="E428" s="6" t="s">
        <v>52</v>
      </c>
      <c r="F428" s="6" t="s">
        <v>16</v>
      </c>
      <c r="G428" s="6" t="s">
        <v>53</v>
      </c>
      <c r="H428" s="7">
        <v>44811</v>
      </c>
      <c r="I428" s="7">
        <v>45412</v>
      </c>
      <c r="J428" s="8">
        <v>860000</v>
      </c>
      <c r="K428" s="9">
        <v>0.05</v>
      </c>
      <c r="L428" s="6" t="s">
        <v>18</v>
      </c>
    </row>
    <row r="429" spans="1:12" x14ac:dyDescent="0.3">
      <c r="A429" s="5" t="s">
        <v>867</v>
      </c>
      <c r="B429" s="6" t="s">
        <v>868</v>
      </c>
      <c r="C429" s="6" t="s">
        <v>14</v>
      </c>
      <c r="D429" s="6">
        <v>39</v>
      </c>
      <c r="E429" s="6" t="s">
        <v>42</v>
      </c>
      <c r="F429" s="6" t="s">
        <v>46</v>
      </c>
      <c r="G429" s="6" t="s">
        <v>53</v>
      </c>
      <c r="H429" s="7">
        <v>45294</v>
      </c>
      <c r="I429" s="7"/>
      <c r="J429" s="8">
        <v>862000</v>
      </c>
      <c r="K429" s="9">
        <v>0</v>
      </c>
      <c r="L429" s="6" t="s">
        <v>24</v>
      </c>
    </row>
    <row r="430" spans="1:12" x14ac:dyDescent="0.3">
      <c r="A430" s="5" t="s">
        <v>869</v>
      </c>
      <c r="B430" s="6" t="s">
        <v>870</v>
      </c>
      <c r="C430" s="6" t="s">
        <v>21</v>
      </c>
      <c r="D430" s="6">
        <v>31</v>
      </c>
      <c r="E430" s="6" t="s">
        <v>58</v>
      </c>
      <c r="F430" s="6" t="s">
        <v>59</v>
      </c>
      <c r="G430" s="6" t="s">
        <v>34</v>
      </c>
      <c r="H430" s="7">
        <v>45074</v>
      </c>
      <c r="I430" s="7"/>
      <c r="J430" s="8">
        <v>864000</v>
      </c>
      <c r="K430" s="9">
        <v>0.18</v>
      </c>
      <c r="L430" s="6" t="s">
        <v>24</v>
      </c>
    </row>
    <row r="431" spans="1:12" x14ac:dyDescent="0.3">
      <c r="A431" s="5" t="s">
        <v>871</v>
      </c>
      <c r="B431" s="6" t="s">
        <v>872</v>
      </c>
      <c r="C431" s="6" t="s">
        <v>21</v>
      </c>
      <c r="D431" s="6">
        <v>45</v>
      </c>
      <c r="E431" s="6" t="s">
        <v>52</v>
      </c>
      <c r="F431" s="6" t="s">
        <v>16</v>
      </c>
      <c r="G431" s="6" t="s">
        <v>23</v>
      </c>
      <c r="H431" s="7">
        <v>45245</v>
      </c>
      <c r="I431" s="7"/>
      <c r="J431" s="8">
        <v>866000</v>
      </c>
      <c r="K431" s="9">
        <v>0</v>
      </c>
      <c r="L431" s="6" t="s">
        <v>24</v>
      </c>
    </row>
    <row r="432" spans="1:12" x14ac:dyDescent="0.3">
      <c r="A432" s="5" t="s">
        <v>873</v>
      </c>
      <c r="B432" s="6" t="s">
        <v>874</v>
      </c>
      <c r="C432" s="6" t="s">
        <v>41</v>
      </c>
      <c r="D432" s="6">
        <v>50</v>
      </c>
      <c r="E432" s="6" t="s">
        <v>52</v>
      </c>
      <c r="F432" s="6" t="s">
        <v>16</v>
      </c>
      <c r="G432" s="6" t="s">
        <v>34</v>
      </c>
      <c r="H432" s="7">
        <v>43851</v>
      </c>
      <c r="I432" s="7"/>
      <c r="J432" s="8">
        <v>868000</v>
      </c>
      <c r="K432" s="9">
        <v>0</v>
      </c>
      <c r="L432" s="6" t="s">
        <v>24</v>
      </c>
    </row>
    <row r="433" spans="1:12" x14ac:dyDescent="0.3">
      <c r="A433" s="5" t="s">
        <v>875</v>
      </c>
      <c r="B433" s="6" t="s">
        <v>876</v>
      </c>
      <c r="C433" s="6" t="s">
        <v>14</v>
      </c>
      <c r="D433" s="6">
        <v>36</v>
      </c>
      <c r="E433" s="6" t="s">
        <v>66</v>
      </c>
      <c r="F433" s="6" t="s">
        <v>16</v>
      </c>
      <c r="G433" s="6" t="s">
        <v>17</v>
      </c>
      <c r="H433" s="7">
        <v>45206</v>
      </c>
      <c r="I433" s="7"/>
      <c r="J433" s="8">
        <v>870000</v>
      </c>
      <c r="K433" s="9">
        <v>0.24</v>
      </c>
      <c r="L433" s="6" t="s">
        <v>24</v>
      </c>
    </row>
    <row r="434" spans="1:12" x14ac:dyDescent="0.3">
      <c r="A434" s="5" t="s">
        <v>877</v>
      </c>
      <c r="B434" s="6" t="s">
        <v>878</v>
      </c>
      <c r="C434" s="6" t="s">
        <v>41</v>
      </c>
      <c r="D434" s="6">
        <v>45</v>
      </c>
      <c r="E434" s="6" t="s">
        <v>58</v>
      </c>
      <c r="F434" s="6" t="s">
        <v>59</v>
      </c>
      <c r="G434" s="6" t="s">
        <v>23</v>
      </c>
      <c r="H434" s="7">
        <v>43940</v>
      </c>
      <c r="I434" s="7">
        <v>45074</v>
      </c>
      <c r="J434" s="8">
        <v>872000</v>
      </c>
      <c r="K434" s="9">
        <v>0</v>
      </c>
      <c r="L434" s="6" t="s">
        <v>18</v>
      </c>
    </row>
    <row r="435" spans="1:12" x14ac:dyDescent="0.3">
      <c r="A435" s="5" t="s">
        <v>879</v>
      </c>
      <c r="B435" s="6" t="s">
        <v>880</v>
      </c>
      <c r="C435" s="6" t="s">
        <v>14</v>
      </c>
      <c r="D435" s="6">
        <v>31</v>
      </c>
      <c r="E435" s="6" t="s">
        <v>66</v>
      </c>
      <c r="F435" s="6" t="s">
        <v>16</v>
      </c>
      <c r="G435" s="6" t="s">
        <v>34</v>
      </c>
      <c r="H435" s="7">
        <v>44083</v>
      </c>
      <c r="I435" s="7"/>
      <c r="J435" s="8">
        <v>874000</v>
      </c>
      <c r="K435" s="9">
        <v>0.15</v>
      </c>
      <c r="L435" s="6" t="s">
        <v>24</v>
      </c>
    </row>
    <row r="436" spans="1:12" x14ac:dyDescent="0.3">
      <c r="A436" s="5" t="s">
        <v>881</v>
      </c>
      <c r="B436" s="6" t="s">
        <v>882</v>
      </c>
      <c r="C436" s="6" t="s">
        <v>21</v>
      </c>
      <c r="D436" s="6">
        <v>41</v>
      </c>
      <c r="E436" s="6" t="s">
        <v>66</v>
      </c>
      <c r="F436" s="6" t="s">
        <v>16</v>
      </c>
      <c r="G436" s="6" t="s">
        <v>53</v>
      </c>
      <c r="H436" s="7">
        <v>45233</v>
      </c>
      <c r="I436" s="7"/>
      <c r="J436" s="8">
        <v>876000</v>
      </c>
      <c r="K436" s="9">
        <v>0</v>
      </c>
      <c r="L436" s="6" t="s">
        <v>24</v>
      </c>
    </row>
    <row r="437" spans="1:12" x14ac:dyDescent="0.3">
      <c r="A437" s="5" t="s">
        <v>883</v>
      </c>
      <c r="B437" s="6" t="s">
        <v>884</v>
      </c>
      <c r="C437" s="6" t="s">
        <v>21</v>
      </c>
      <c r="D437" s="6">
        <v>47</v>
      </c>
      <c r="E437" s="6" t="s">
        <v>58</v>
      </c>
      <c r="F437" s="6" t="s">
        <v>59</v>
      </c>
      <c r="G437" s="6" t="s">
        <v>53</v>
      </c>
      <c r="H437" s="7">
        <v>45412</v>
      </c>
      <c r="I437" s="7"/>
      <c r="J437" s="8">
        <v>878000</v>
      </c>
      <c r="K437" s="9">
        <v>0.38</v>
      </c>
      <c r="L437" s="6" t="s">
        <v>24</v>
      </c>
    </row>
    <row r="438" spans="1:12" x14ac:dyDescent="0.3">
      <c r="A438" s="5" t="s">
        <v>885</v>
      </c>
      <c r="B438" s="6" t="s">
        <v>886</v>
      </c>
      <c r="C438" s="6" t="s">
        <v>21</v>
      </c>
      <c r="D438" s="6">
        <v>38</v>
      </c>
      <c r="E438" s="6" t="s">
        <v>15</v>
      </c>
      <c r="F438" s="6" t="s">
        <v>16</v>
      </c>
      <c r="G438" s="6" t="s">
        <v>53</v>
      </c>
      <c r="H438" s="7">
        <v>43887</v>
      </c>
      <c r="I438" s="7"/>
      <c r="J438" s="8">
        <v>880000</v>
      </c>
      <c r="K438" s="9">
        <v>0.3</v>
      </c>
      <c r="L438" s="6" t="s">
        <v>24</v>
      </c>
    </row>
    <row r="439" spans="1:12" x14ac:dyDescent="0.3">
      <c r="A439" s="5" t="s">
        <v>887</v>
      </c>
      <c r="B439" s="6" t="s">
        <v>888</v>
      </c>
      <c r="C439" s="6" t="s">
        <v>21</v>
      </c>
      <c r="D439" s="6">
        <v>40</v>
      </c>
      <c r="E439" s="6" t="s">
        <v>22</v>
      </c>
      <c r="F439" s="6" t="s">
        <v>16</v>
      </c>
      <c r="G439" s="6" t="s">
        <v>53</v>
      </c>
      <c r="H439" s="7">
        <v>44815</v>
      </c>
      <c r="I439" s="7"/>
      <c r="J439" s="8">
        <v>882000</v>
      </c>
      <c r="K439" s="9">
        <v>0.23</v>
      </c>
      <c r="L439" s="6" t="s">
        <v>24</v>
      </c>
    </row>
    <row r="440" spans="1:12" x14ac:dyDescent="0.3">
      <c r="A440" s="5" t="s">
        <v>889</v>
      </c>
      <c r="B440" s="6" t="s">
        <v>890</v>
      </c>
      <c r="C440" s="6" t="s">
        <v>21</v>
      </c>
      <c r="D440" s="6">
        <v>45</v>
      </c>
      <c r="E440" s="6" t="s">
        <v>81</v>
      </c>
      <c r="F440" s="6" t="s">
        <v>43</v>
      </c>
      <c r="G440" s="6" t="s">
        <v>53</v>
      </c>
      <c r="H440" s="7">
        <v>45430</v>
      </c>
      <c r="I440" s="7"/>
      <c r="J440" s="8">
        <v>884000</v>
      </c>
      <c r="K440" s="9">
        <v>0</v>
      </c>
      <c r="L440" s="6" t="s">
        <v>24</v>
      </c>
    </row>
    <row r="441" spans="1:12" x14ac:dyDescent="0.3">
      <c r="A441" s="5" t="s">
        <v>891</v>
      </c>
      <c r="B441" s="6" t="s">
        <v>892</v>
      </c>
      <c r="C441" s="6" t="s">
        <v>14</v>
      </c>
      <c r="D441" s="6">
        <v>31</v>
      </c>
      <c r="E441" s="6" t="s">
        <v>52</v>
      </c>
      <c r="F441" s="6" t="s">
        <v>16</v>
      </c>
      <c r="G441" s="6" t="s">
        <v>17</v>
      </c>
      <c r="H441" s="7">
        <v>44509</v>
      </c>
      <c r="I441" s="7"/>
      <c r="J441" s="8">
        <v>886000</v>
      </c>
      <c r="K441" s="9">
        <v>0</v>
      </c>
      <c r="L441" s="6" t="s">
        <v>24</v>
      </c>
    </row>
    <row r="442" spans="1:12" x14ac:dyDescent="0.3">
      <c r="A442" s="5" t="s">
        <v>893</v>
      </c>
      <c r="B442" s="6" t="s">
        <v>894</v>
      </c>
      <c r="C442" s="6" t="s">
        <v>14</v>
      </c>
      <c r="D442" s="6">
        <v>35</v>
      </c>
      <c r="E442" s="6" t="s">
        <v>66</v>
      </c>
      <c r="F442" s="6" t="s">
        <v>16</v>
      </c>
      <c r="G442" s="6" t="s">
        <v>23</v>
      </c>
      <c r="H442" s="7">
        <v>43963</v>
      </c>
      <c r="I442" s="7"/>
      <c r="J442" s="8">
        <v>888000</v>
      </c>
      <c r="K442" s="9">
        <v>0.24</v>
      </c>
      <c r="L442" s="6" t="s">
        <v>24</v>
      </c>
    </row>
    <row r="443" spans="1:12" x14ac:dyDescent="0.3">
      <c r="A443" s="5" t="s">
        <v>895</v>
      </c>
      <c r="B443" s="6" t="s">
        <v>896</v>
      </c>
      <c r="C443" s="6" t="s">
        <v>41</v>
      </c>
      <c r="D443" s="6">
        <v>31</v>
      </c>
      <c r="E443" s="6" t="s">
        <v>31</v>
      </c>
      <c r="F443" s="6" t="s">
        <v>16</v>
      </c>
      <c r="G443" s="6" t="s">
        <v>53</v>
      </c>
      <c r="H443" s="7">
        <v>44815</v>
      </c>
      <c r="I443" s="7"/>
      <c r="J443" s="8">
        <v>890000</v>
      </c>
      <c r="K443" s="9">
        <v>0</v>
      </c>
      <c r="L443" s="6" t="s">
        <v>24</v>
      </c>
    </row>
    <row r="444" spans="1:12" x14ac:dyDescent="0.3">
      <c r="A444" s="5" t="s">
        <v>897</v>
      </c>
      <c r="B444" s="6" t="s">
        <v>898</v>
      </c>
      <c r="C444" s="6" t="s">
        <v>14</v>
      </c>
      <c r="D444" s="6">
        <v>35</v>
      </c>
      <c r="E444" s="6" t="s">
        <v>81</v>
      </c>
      <c r="F444" s="6" t="s">
        <v>49</v>
      </c>
      <c r="G444" s="6" t="s">
        <v>34</v>
      </c>
      <c r="H444" s="7">
        <v>44857</v>
      </c>
      <c r="I444" s="7"/>
      <c r="J444" s="8">
        <v>892000</v>
      </c>
      <c r="K444" s="9">
        <v>0.08</v>
      </c>
      <c r="L444" s="6" t="s">
        <v>24</v>
      </c>
    </row>
    <row r="445" spans="1:12" x14ac:dyDescent="0.3">
      <c r="A445" s="5" t="s">
        <v>50</v>
      </c>
      <c r="B445" s="6" t="s">
        <v>899</v>
      </c>
      <c r="C445" s="6" t="s">
        <v>21</v>
      </c>
      <c r="D445" s="6">
        <v>31</v>
      </c>
      <c r="E445" s="6" t="s">
        <v>92</v>
      </c>
      <c r="F445" s="6" t="s">
        <v>59</v>
      </c>
      <c r="G445" s="6" t="s">
        <v>53</v>
      </c>
      <c r="H445" s="7">
        <v>45527</v>
      </c>
      <c r="I445" s="7"/>
      <c r="J445" s="8">
        <v>894000</v>
      </c>
      <c r="K445" s="9">
        <v>0</v>
      </c>
      <c r="L445" s="6" t="s">
        <v>24</v>
      </c>
    </row>
    <row r="446" spans="1:12" x14ac:dyDescent="0.3">
      <c r="A446" s="5" t="s">
        <v>900</v>
      </c>
      <c r="B446" s="6" t="s">
        <v>901</v>
      </c>
      <c r="C446" s="6" t="s">
        <v>41</v>
      </c>
      <c r="D446" s="6">
        <v>31</v>
      </c>
      <c r="E446" s="6" t="s">
        <v>81</v>
      </c>
      <c r="F446" s="6" t="s">
        <v>46</v>
      </c>
      <c r="G446" s="6" t="s">
        <v>23</v>
      </c>
      <c r="H446" s="7">
        <v>45237</v>
      </c>
      <c r="I446" s="7"/>
      <c r="J446" s="8">
        <v>896000</v>
      </c>
      <c r="K446" s="9">
        <v>0.12</v>
      </c>
      <c r="L446" s="6" t="s">
        <v>24</v>
      </c>
    </row>
    <row r="447" spans="1:12" x14ac:dyDescent="0.3">
      <c r="A447" s="5" t="s">
        <v>902</v>
      </c>
      <c r="B447" s="6" t="s">
        <v>903</v>
      </c>
      <c r="C447" s="6" t="s">
        <v>14</v>
      </c>
      <c r="D447" s="6">
        <v>31</v>
      </c>
      <c r="E447" s="6" t="s">
        <v>22</v>
      </c>
      <c r="F447" s="6" t="s">
        <v>16</v>
      </c>
      <c r="G447" s="6" t="s">
        <v>34</v>
      </c>
      <c r="H447" s="7">
        <v>45206</v>
      </c>
      <c r="I447" s="7"/>
      <c r="J447" s="8">
        <v>898000</v>
      </c>
      <c r="K447" s="9">
        <v>0</v>
      </c>
      <c r="L447" s="6" t="s">
        <v>24</v>
      </c>
    </row>
    <row r="448" spans="1:12" x14ac:dyDescent="0.3">
      <c r="A448" s="5" t="s">
        <v>904</v>
      </c>
      <c r="B448" s="6" t="s">
        <v>905</v>
      </c>
      <c r="C448" s="6" t="s">
        <v>21</v>
      </c>
      <c r="D448" s="6">
        <v>31</v>
      </c>
      <c r="E448" s="6" t="s">
        <v>92</v>
      </c>
      <c r="F448" s="6" t="s">
        <v>59</v>
      </c>
      <c r="G448" s="6" t="s">
        <v>34</v>
      </c>
      <c r="H448" s="7">
        <v>44677</v>
      </c>
      <c r="I448" s="7"/>
      <c r="J448" s="8">
        <v>900000</v>
      </c>
      <c r="K448" s="9">
        <v>0</v>
      </c>
      <c r="L448" s="6" t="s">
        <v>24</v>
      </c>
    </row>
    <row r="449" spans="1:12" x14ac:dyDescent="0.3">
      <c r="A449" s="5" t="s">
        <v>906</v>
      </c>
      <c r="B449" s="6" t="s">
        <v>907</v>
      </c>
      <c r="C449" s="6" t="s">
        <v>21</v>
      </c>
      <c r="D449" s="6">
        <v>36</v>
      </c>
      <c r="E449" s="6" t="s">
        <v>31</v>
      </c>
      <c r="F449" s="6" t="s">
        <v>16</v>
      </c>
      <c r="G449" s="6" t="s">
        <v>17</v>
      </c>
      <c r="H449" s="7">
        <v>43889</v>
      </c>
      <c r="I449" s="7"/>
      <c r="J449" s="8">
        <v>902000</v>
      </c>
      <c r="K449" s="9">
        <v>0</v>
      </c>
      <c r="L449" s="6" t="s">
        <v>24</v>
      </c>
    </row>
    <row r="450" spans="1:12" x14ac:dyDescent="0.3">
      <c r="A450" s="5" t="s">
        <v>908</v>
      </c>
      <c r="B450" s="6" t="s">
        <v>909</v>
      </c>
      <c r="C450" s="6" t="s">
        <v>21</v>
      </c>
      <c r="D450" s="6">
        <v>45</v>
      </c>
      <c r="E450" s="6" t="s">
        <v>15</v>
      </c>
      <c r="F450" s="6" t="s">
        <v>16</v>
      </c>
      <c r="G450" s="6" t="s">
        <v>17</v>
      </c>
      <c r="H450" s="7">
        <v>44116</v>
      </c>
      <c r="I450" s="7"/>
      <c r="J450" s="8">
        <v>904000</v>
      </c>
      <c r="K450" s="9">
        <v>0</v>
      </c>
      <c r="L450" s="6" t="s">
        <v>24</v>
      </c>
    </row>
    <row r="451" spans="1:12" x14ac:dyDescent="0.3">
      <c r="A451" s="5" t="s">
        <v>910</v>
      </c>
      <c r="B451" s="6" t="s">
        <v>911</v>
      </c>
      <c r="C451" s="6" t="s">
        <v>21</v>
      </c>
      <c r="D451" s="6">
        <v>37</v>
      </c>
      <c r="E451" s="6" t="s">
        <v>22</v>
      </c>
      <c r="F451" s="6" t="s">
        <v>16</v>
      </c>
      <c r="G451" s="6" t="s">
        <v>23</v>
      </c>
      <c r="H451" s="7">
        <v>44588</v>
      </c>
      <c r="I451" s="7"/>
      <c r="J451" s="8">
        <v>906000</v>
      </c>
      <c r="K451" s="9">
        <v>0.26</v>
      </c>
      <c r="L451" s="6" t="s">
        <v>24</v>
      </c>
    </row>
    <row r="452" spans="1:12" x14ac:dyDescent="0.3">
      <c r="A452" s="5" t="s">
        <v>912</v>
      </c>
      <c r="B452" s="6" t="s">
        <v>913</v>
      </c>
      <c r="C452" s="6" t="s">
        <v>14</v>
      </c>
      <c r="D452" s="6">
        <v>38</v>
      </c>
      <c r="E452" s="6" t="s">
        <v>27</v>
      </c>
      <c r="F452" s="6" t="s">
        <v>28</v>
      </c>
      <c r="G452" s="6" t="s">
        <v>17</v>
      </c>
      <c r="H452" s="7">
        <v>45337</v>
      </c>
      <c r="I452" s="7"/>
      <c r="J452" s="8">
        <v>908000</v>
      </c>
      <c r="K452" s="9">
        <v>0</v>
      </c>
      <c r="L452" s="6" t="s">
        <v>24</v>
      </c>
    </row>
    <row r="453" spans="1:12" x14ac:dyDescent="0.3">
      <c r="A453" s="5" t="s">
        <v>914</v>
      </c>
      <c r="B453" s="6" t="s">
        <v>915</v>
      </c>
      <c r="C453" s="6" t="s">
        <v>21</v>
      </c>
      <c r="D453" s="6">
        <v>45</v>
      </c>
      <c r="E453" s="6" t="s">
        <v>31</v>
      </c>
      <c r="F453" s="6" t="s">
        <v>16</v>
      </c>
      <c r="G453" s="6" t="s">
        <v>23</v>
      </c>
      <c r="H453" s="7">
        <v>44237</v>
      </c>
      <c r="I453" s="7">
        <v>45245</v>
      </c>
      <c r="J453" s="8">
        <v>910000</v>
      </c>
      <c r="K453" s="9">
        <v>0.09</v>
      </c>
      <c r="L453" s="6" t="s">
        <v>18</v>
      </c>
    </row>
    <row r="454" spans="1:12" x14ac:dyDescent="0.3">
      <c r="A454" s="5" t="s">
        <v>916</v>
      </c>
      <c r="B454" s="6" t="s">
        <v>917</v>
      </c>
      <c r="C454" s="6" t="s">
        <v>14</v>
      </c>
      <c r="D454" s="6">
        <v>51</v>
      </c>
      <c r="E454" s="6" t="s">
        <v>27</v>
      </c>
      <c r="F454" s="6" t="s">
        <v>28</v>
      </c>
      <c r="G454" s="6" t="s">
        <v>34</v>
      </c>
      <c r="H454" s="7">
        <v>44183</v>
      </c>
      <c r="I454" s="7"/>
      <c r="J454" s="8">
        <v>912000</v>
      </c>
      <c r="K454" s="9">
        <v>0</v>
      </c>
      <c r="L454" s="6" t="s">
        <v>24</v>
      </c>
    </row>
    <row r="455" spans="1:12" x14ac:dyDescent="0.3">
      <c r="A455" s="5" t="s">
        <v>918</v>
      </c>
      <c r="B455" s="6" t="s">
        <v>919</v>
      </c>
      <c r="C455" s="6" t="s">
        <v>14</v>
      </c>
      <c r="D455" s="6">
        <v>56</v>
      </c>
      <c r="E455" s="6" t="s">
        <v>15</v>
      </c>
      <c r="F455" s="6" t="s">
        <v>16</v>
      </c>
      <c r="G455" s="6" t="s">
        <v>23</v>
      </c>
      <c r="H455" s="7">
        <v>43837</v>
      </c>
      <c r="I455" s="7"/>
      <c r="J455" s="8">
        <v>914000</v>
      </c>
      <c r="K455" s="9">
        <v>0</v>
      </c>
      <c r="L455" s="6" t="s">
        <v>24</v>
      </c>
    </row>
    <row r="456" spans="1:12" x14ac:dyDescent="0.3">
      <c r="A456" s="5" t="s">
        <v>920</v>
      </c>
      <c r="B456" s="6" t="s">
        <v>921</v>
      </c>
      <c r="C456" s="6" t="s">
        <v>14</v>
      </c>
      <c r="D456" s="6">
        <v>53</v>
      </c>
      <c r="E456" s="6" t="s">
        <v>15</v>
      </c>
      <c r="F456" s="6" t="s">
        <v>16</v>
      </c>
      <c r="G456" s="6" t="s">
        <v>34</v>
      </c>
      <c r="H456" s="7">
        <v>45206</v>
      </c>
      <c r="I456" s="7"/>
      <c r="J456" s="8">
        <v>916000</v>
      </c>
      <c r="K456" s="9">
        <v>0.31</v>
      </c>
      <c r="L456" s="6" t="s">
        <v>24</v>
      </c>
    </row>
    <row r="457" spans="1:12" x14ac:dyDescent="0.3">
      <c r="A457" s="5" t="s">
        <v>922</v>
      </c>
      <c r="B457" s="6" t="s">
        <v>923</v>
      </c>
      <c r="C457" s="6" t="s">
        <v>14</v>
      </c>
      <c r="D457" s="6">
        <v>47</v>
      </c>
      <c r="E457" s="6" t="s">
        <v>42</v>
      </c>
      <c r="F457" s="6" t="s">
        <v>43</v>
      </c>
      <c r="G457" s="6" t="s">
        <v>34</v>
      </c>
      <c r="H457" s="7">
        <v>44487</v>
      </c>
      <c r="I457" s="7"/>
      <c r="J457" s="8">
        <v>918000</v>
      </c>
      <c r="K457" s="9">
        <v>0</v>
      </c>
      <c r="L457" s="6" t="s">
        <v>24</v>
      </c>
    </row>
    <row r="458" spans="1:12" x14ac:dyDescent="0.3">
      <c r="A458" s="5" t="s">
        <v>442</v>
      </c>
      <c r="B458" s="6" t="s">
        <v>924</v>
      </c>
      <c r="C458" s="6" t="s">
        <v>21</v>
      </c>
      <c r="D458" s="6">
        <v>36</v>
      </c>
      <c r="E458" s="6" t="s">
        <v>42</v>
      </c>
      <c r="F458" s="6" t="s">
        <v>46</v>
      </c>
      <c r="G458" s="6" t="s">
        <v>23</v>
      </c>
      <c r="H458" s="7">
        <v>44791</v>
      </c>
      <c r="I458" s="7"/>
      <c r="J458" s="8">
        <v>920000</v>
      </c>
      <c r="K458" s="9">
        <v>0.34</v>
      </c>
      <c r="L458" s="6" t="s">
        <v>24</v>
      </c>
    </row>
    <row r="459" spans="1:12" x14ac:dyDescent="0.3">
      <c r="A459" s="5" t="s">
        <v>54</v>
      </c>
      <c r="B459" s="6" t="s">
        <v>925</v>
      </c>
      <c r="C459" s="6" t="s">
        <v>14</v>
      </c>
      <c r="D459" s="6">
        <v>41</v>
      </c>
      <c r="E459" s="6" t="s">
        <v>42</v>
      </c>
      <c r="F459" s="6" t="s">
        <v>49</v>
      </c>
      <c r="G459" s="6" t="s">
        <v>17</v>
      </c>
      <c r="H459" s="7">
        <v>45440</v>
      </c>
      <c r="I459" s="7"/>
      <c r="J459" s="8">
        <v>922000</v>
      </c>
      <c r="K459" s="9">
        <v>0.15</v>
      </c>
      <c r="L459" s="6" t="s">
        <v>24</v>
      </c>
    </row>
    <row r="460" spans="1:12" x14ac:dyDescent="0.3">
      <c r="A460" s="5" t="s">
        <v>926</v>
      </c>
      <c r="B460" s="6" t="s">
        <v>927</v>
      </c>
      <c r="C460" s="6" t="s">
        <v>21</v>
      </c>
      <c r="D460" s="6">
        <v>31</v>
      </c>
      <c r="E460" s="6" t="s">
        <v>52</v>
      </c>
      <c r="F460" s="6" t="s">
        <v>16</v>
      </c>
      <c r="G460" s="6" t="s">
        <v>53</v>
      </c>
      <c r="H460" s="7">
        <v>44811</v>
      </c>
      <c r="I460" s="7"/>
      <c r="J460" s="8">
        <v>924000</v>
      </c>
      <c r="K460" s="9">
        <v>0</v>
      </c>
      <c r="L460" s="6" t="s">
        <v>24</v>
      </c>
    </row>
    <row r="461" spans="1:12" x14ac:dyDescent="0.3">
      <c r="A461" s="5" t="s">
        <v>928</v>
      </c>
      <c r="B461" s="6" t="s">
        <v>929</v>
      </c>
      <c r="C461" s="6" t="s">
        <v>14</v>
      </c>
      <c r="D461" s="6">
        <v>31</v>
      </c>
      <c r="E461" s="6" t="s">
        <v>42</v>
      </c>
      <c r="F461" s="6" t="s">
        <v>46</v>
      </c>
      <c r="G461" s="6" t="s">
        <v>53</v>
      </c>
      <c r="H461" s="7">
        <v>45294</v>
      </c>
      <c r="I461" s="7"/>
      <c r="J461" s="8">
        <v>926000</v>
      </c>
      <c r="K461" s="9">
        <v>0</v>
      </c>
      <c r="L461" s="6" t="s">
        <v>24</v>
      </c>
    </row>
    <row r="462" spans="1:12" x14ac:dyDescent="0.3">
      <c r="A462" s="5" t="s">
        <v>930</v>
      </c>
      <c r="B462" s="6" t="s">
        <v>931</v>
      </c>
      <c r="C462" s="6" t="s">
        <v>21</v>
      </c>
      <c r="D462" s="6">
        <v>38</v>
      </c>
      <c r="E462" s="6" t="s">
        <v>58</v>
      </c>
      <c r="F462" s="6" t="s">
        <v>59</v>
      </c>
      <c r="G462" s="6" t="s">
        <v>34</v>
      </c>
      <c r="H462" s="7">
        <v>45074</v>
      </c>
      <c r="I462" s="7">
        <v>45412</v>
      </c>
      <c r="J462" s="8">
        <v>928000</v>
      </c>
      <c r="K462" s="9">
        <v>0</v>
      </c>
      <c r="L462" s="6" t="s">
        <v>18</v>
      </c>
    </row>
    <row r="463" spans="1:12" x14ac:dyDescent="0.3">
      <c r="A463" s="5" t="s">
        <v>932</v>
      </c>
      <c r="B463" s="6" t="s">
        <v>933</v>
      </c>
      <c r="C463" s="6" t="s">
        <v>14</v>
      </c>
      <c r="D463" s="6">
        <v>31</v>
      </c>
      <c r="E463" s="6" t="s">
        <v>52</v>
      </c>
      <c r="F463" s="6" t="s">
        <v>16</v>
      </c>
      <c r="G463" s="6" t="s">
        <v>23</v>
      </c>
      <c r="H463" s="7">
        <v>45245</v>
      </c>
      <c r="I463" s="7"/>
      <c r="J463" s="8">
        <v>930000</v>
      </c>
      <c r="K463" s="9">
        <v>0</v>
      </c>
      <c r="L463" s="6" t="s">
        <v>24</v>
      </c>
    </row>
    <row r="464" spans="1:12" x14ac:dyDescent="0.3">
      <c r="A464" s="5" t="s">
        <v>934</v>
      </c>
      <c r="B464" s="6" t="s">
        <v>935</v>
      </c>
      <c r="C464" s="6" t="s">
        <v>41</v>
      </c>
      <c r="D464" s="6">
        <v>39</v>
      </c>
      <c r="E464" s="6" t="s">
        <v>52</v>
      </c>
      <c r="F464" s="6" t="s">
        <v>16</v>
      </c>
      <c r="G464" s="6" t="s">
        <v>34</v>
      </c>
      <c r="H464" s="7">
        <v>43851</v>
      </c>
      <c r="I464" s="7"/>
      <c r="J464" s="8">
        <v>932000</v>
      </c>
      <c r="K464" s="9">
        <v>0.39</v>
      </c>
      <c r="L464" s="6" t="s">
        <v>24</v>
      </c>
    </row>
    <row r="465" spans="1:12" x14ac:dyDescent="0.3">
      <c r="A465" s="5" t="s">
        <v>936</v>
      </c>
      <c r="B465" s="6" t="s">
        <v>937</v>
      </c>
      <c r="C465" s="6" t="s">
        <v>14</v>
      </c>
      <c r="D465" s="6">
        <v>31</v>
      </c>
      <c r="E465" s="6" t="s">
        <v>66</v>
      </c>
      <c r="F465" s="6" t="s">
        <v>16</v>
      </c>
      <c r="G465" s="6" t="s">
        <v>17</v>
      </c>
      <c r="H465" s="7">
        <v>45206</v>
      </c>
      <c r="I465" s="7"/>
      <c r="J465" s="8">
        <v>934000</v>
      </c>
      <c r="K465" s="9">
        <v>0</v>
      </c>
      <c r="L465" s="6" t="s">
        <v>24</v>
      </c>
    </row>
    <row r="466" spans="1:12" x14ac:dyDescent="0.3">
      <c r="A466" s="5" t="s">
        <v>115</v>
      </c>
      <c r="B466" s="6" t="s">
        <v>938</v>
      </c>
      <c r="C466" s="6" t="s">
        <v>41</v>
      </c>
      <c r="D466" s="6">
        <v>45</v>
      </c>
      <c r="E466" s="6" t="s">
        <v>58</v>
      </c>
      <c r="F466" s="6" t="s">
        <v>59</v>
      </c>
      <c r="G466" s="6" t="s">
        <v>23</v>
      </c>
      <c r="H466" s="7">
        <v>45401</v>
      </c>
      <c r="I466" s="7"/>
      <c r="J466" s="8">
        <v>936000</v>
      </c>
      <c r="K466" s="9">
        <v>0.09</v>
      </c>
      <c r="L466" s="6" t="s">
        <v>24</v>
      </c>
    </row>
    <row r="467" spans="1:12" x14ac:dyDescent="0.3">
      <c r="A467" s="5" t="s">
        <v>939</v>
      </c>
      <c r="B467" s="6" t="s">
        <v>940</v>
      </c>
      <c r="C467" s="6" t="s">
        <v>14</v>
      </c>
      <c r="D467" s="6">
        <v>50</v>
      </c>
      <c r="E467" s="6" t="s">
        <v>66</v>
      </c>
      <c r="F467" s="6" t="s">
        <v>16</v>
      </c>
      <c r="G467" s="6" t="s">
        <v>34</v>
      </c>
      <c r="H467" s="7">
        <v>44083</v>
      </c>
      <c r="I467" s="7"/>
      <c r="J467" s="8">
        <v>938000</v>
      </c>
      <c r="K467" s="9">
        <v>0</v>
      </c>
      <c r="L467" s="6" t="s">
        <v>24</v>
      </c>
    </row>
    <row r="468" spans="1:12" x14ac:dyDescent="0.3">
      <c r="A468" s="5" t="s">
        <v>941</v>
      </c>
      <c r="B468" s="6" t="s">
        <v>942</v>
      </c>
      <c r="C468" s="6" t="s">
        <v>21</v>
      </c>
      <c r="D468" s="6">
        <v>36</v>
      </c>
      <c r="E468" s="6" t="s">
        <v>66</v>
      </c>
      <c r="F468" s="6" t="s">
        <v>16</v>
      </c>
      <c r="G468" s="6" t="s">
        <v>53</v>
      </c>
      <c r="H468" s="7">
        <v>45233</v>
      </c>
      <c r="I468" s="7"/>
      <c r="J468" s="8">
        <v>940000</v>
      </c>
      <c r="K468" s="9">
        <v>0.11</v>
      </c>
      <c r="L468" s="6" t="s">
        <v>24</v>
      </c>
    </row>
    <row r="469" spans="1:12" x14ac:dyDescent="0.3">
      <c r="A469" s="5" t="s">
        <v>943</v>
      </c>
      <c r="B469" s="6" t="s">
        <v>944</v>
      </c>
      <c r="C469" s="6" t="s">
        <v>21</v>
      </c>
      <c r="D469" s="6">
        <v>45</v>
      </c>
      <c r="E469" s="6" t="s">
        <v>58</v>
      </c>
      <c r="F469" s="6" t="s">
        <v>59</v>
      </c>
      <c r="G469" s="6" t="s">
        <v>53</v>
      </c>
      <c r="H469" s="7">
        <v>45412</v>
      </c>
      <c r="I469" s="7"/>
      <c r="J469" s="8">
        <v>942000</v>
      </c>
      <c r="K469" s="9">
        <v>0</v>
      </c>
      <c r="L469" s="6" t="s">
        <v>24</v>
      </c>
    </row>
    <row r="470" spans="1:12" x14ac:dyDescent="0.3">
      <c r="A470" s="5" t="s">
        <v>945</v>
      </c>
      <c r="B470" s="6" t="s">
        <v>946</v>
      </c>
      <c r="C470" s="6" t="s">
        <v>14</v>
      </c>
      <c r="D470" s="6">
        <v>31</v>
      </c>
      <c r="E470" s="6" t="s">
        <v>15</v>
      </c>
      <c r="F470" s="6" t="s">
        <v>16</v>
      </c>
      <c r="G470" s="6" t="s">
        <v>53</v>
      </c>
      <c r="H470" s="7">
        <v>43887</v>
      </c>
      <c r="I470" s="7"/>
      <c r="J470" s="8">
        <v>944000</v>
      </c>
      <c r="K470" s="9">
        <v>0.24</v>
      </c>
      <c r="L470" s="6" t="s">
        <v>24</v>
      </c>
    </row>
    <row r="471" spans="1:12" x14ac:dyDescent="0.3">
      <c r="A471" s="5" t="s">
        <v>947</v>
      </c>
      <c r="B471" s="6" t="s">
        <v>948</v>
      </c>
      <c r="C471" s="6" t="s">
        <v>21</v>
      </c>
      <c r="D471" s="6">
        <v>41</v>
      </c>
      <c r="E471" s="6" t="s">
        <v>22</v>
      </c>
      <c r="F471" s="6" t="s">
        <v>16</v>
      </c>
      <c r="G471" s="6" t="s">
        <v>53</v>
      </c>
      <c r="H471" s="7">
        <v>44815</v>
      </c>
      <c r="I471" s="7"/>
      <c r="J471" s="8">
        <v>946000</v>
      </c>
      <c r="K471" s="9">
        <v>0.1</v>
      </c>
      <c r="L471" s="6" t="s">
        <v>24</v>
      </c>
    </row>
    <row r="472" spans="1:12" x14ac:dyDescent="0.3">
      <c r="A472" s="5" t="s">
        <v>949</v>
      </c>
      <c r="B472" s="6" t="s">
        <v>950</v>
      </c>
      <c r="C472" s="6" t="s">
        <v>21</v>
      </c>
      <c r="D472" s="6">
        <v>47</v>
      </c>
      <c r="E472" s="6" t="s">
        <v>81</v>
      </c>
      <c r="F472" s="6" t="s">
        <v>43</v>
      </c>
      <c r="G472" s="6" t="s">
        <v>53</v>
      </c>
      <c r="H472" s="7">
        <v>45430</v>
      </c>
      <c r="I472" s="7"/>
      <c r="J472" s="8">
        <v>948000</v>
      </c>
      <c r="K472" s="9">
        <v>0.1</v>
      </c>
      <c r="L472" s="6" t="s">
        <v>24</v>
      </c>
    </row>
    <row r="473" spans="1:12" x14ac:dyDescent="0.3">
      <c r="A473" s="5" t="s">
        <v>951</v>
      </c>
      <c r="B473" s="6" t="s">
        <v>952</v>
      </c>
      <c r="C473" s="6" t="s">
        <v>21</v>
      </c>
      <c r="D473" s="6">
        <v>38</v>
      </c>
      <c r="E473" s="6" t="s">
        <v>52</v>
      </c>
      <c r="F473" s="6" t="s">
        <v>16</v>
      </c>
      <c r="G473" s="6" t="s">
        <v>17</v>
      </c>
      <c r="H473" s="7">
        <v>44509</v>
      </c>
      <c r="I473" s="7"/>
      <c r="J473" s="8">
        <v>950000</v>
      </c>
      <c r="K473" s="9">
        <v>0</v>
      </c>
      <c r="L473" s="6" t="s">
        <v>24</v>
      </c>
    </row>
    <row r="474" spans="1:12" x14ac:dyDescent="0.3">
      <c r="A474" s="5" t="s">
        <v>953</v>
      </c>
      <c r="B474" s="6" t="s">
        <v>954</v>
      </c>
      <c r="C474" s="6" t="s">
        <v>14</v>
      </c>
      <c r="D474" s="6">
        <v>40</v>
      </c>
      <c r="E474" s="6" t="s">
        <v>66</v>
      </c>
      <c r="F474" s="6" t="s">
        <v>16</v>
      </c>
      <c r="G474" s="6" t="s">
        <v>23</v>
      </c>
      <c r="H474" s="7">
        <v>43963</v>
      </c>
      <c r="I474" s="7"/>
      <c r="J474" s="8">
        <v>952000</v>
      </c>
      <c r="K474" s="9">
        <v>0</v>
      </c>
      <c r="L474" s="6" t="s">
        <v>24</v>
      </c>
    </row>
    <row r="475" spans="1:12" x14ac:dyDescent="0.3">
      <c r="A475" s="5" t="s">
        <v>955</v>
      </c>
      <c r="B475" s="6" t="s">
        <v>956</v>
      </c>
      <c r="C475" s="6" t="s">
        <v>41</v>
      </c>
      <c r="D475" s="6">
        <v>45</v>
      </c>
      <c r="E475" s="6" t="s">
        <v>31</v>
      </c>
      <c r="F475" s="6" t="s">
        <v>16</v>
      </c>
      <c r="G475" s="6" t="s">
        <v>53</v>
      </c>
      <c r="H475" s="7">
        <v>44815</v>
      </c>
      <c r="I475" s="7"/>
      <c r="J475" s="8">
        <v>954000</v>
      </c>
      <c r="K475" s="9">
        <v>0</v>
      </c>
      <c r="L475" s="6" t="s">
        <v>24</v>
      </c>
    </row>
    <row r="476" spans="1:12" x14ac:dyDescent="0.3">
      <c r="A476" s="5" t="s">
        <v>957</v>
      </c>
      <c r="B476" s="6" t="s">
        <v>958</v>
      </c>
      <c r="C476" s="6" t="s">
        <v>14</v>
      </c>
      <c r="D476" s="6">
        <v>31</v>
      </c>
      <c r="E476" s="6" t="s">
        <v>81</v>
      </c>
      <c r="F476" s="6" t="s">
        <v>49</v>
      </c>
      <c r="G476" s="6" t="s">
        <v>34</v>
      </c>
      <c r="H476" s="7">
        <v>44857</v>
      </c>
      <c r="I476" s="7"/>
      <c r="J476" s="8">
        <v>956000</v>
      </c>
      <c r="K476" s="9">
        <v>0</v>
      </c>
      <c r="L476" s="6" t="s">
        <v>24</v>
      </c>
    </row>
    <row r="477" spans="1:12" x14ac:dyDescent="0.3">
      <c r="A477" s="5" t="s">
        <v>959</v>
      </c>
      <c r="B477" s="6" t="s">
        <v>960</v>
      </c>
      <c r="C477" s="6" t="s">
        <v>21</v>
      </c>
      <c r="D477" s="6">
        <v>35</v>
      </c>
      <c r="E477" s="6" t="s">
        <v>92</v>
      </c>
      <c r="F477" s="6" t="s">
        <v>59</v>
      </c>
      <c r="G477" s="6" t="s">
        <v>53</v>
      </c>
      <c r="H477" s="7">
        <v>45527</v>
      </c>
      <c r="I477" s="7"/>
      <c r="J477" s="8">
        <v>958000</v>
      </c>
      <c r="K477" s="9">
        <v>0.32</v>
      </c>
      <c r="L477" s="6" t="s">
        <v>24</v>
      </c>
    </row>
    <row r="478" spans="1:12" x14ac:dyDescent="0.3">
      <c r="A478" s="5" t="s">
        <v>961</v>
      </c>
      <c r="B478" s="6" t="s">
        <v>962</v>
      </c>
      <c r="C478" s="6" t="s">
        <v>14</v>
      </c>
      <c r="D478" s="6">
        <v>31</v>
      </c>
      <c r="E478" s="6" t="s">
        <v>81</v>
      </c>
      <c r="F478" s="6" t="s">
        <v>46</v>
      </c>
      <c r="G478" s="6" t="s">
        <v>23</v>
      </c>
      <c r="H478" s="7">
        <v>45237</v>
      </c>
      <c r="I478" s="7"/>
      <c r="J478" s="8">
        <v>960000</v>
      </c>
      <c r="K478" s="9">
        <v>0</v>
      </c>
      <c r="L478" s="6" t="s">
        <v>24</v>
      </c>
    </row>
    <row r="479" spans="1:12" x14ac:dyDescent="0.3">
      <c r="A479" s="5" t="s">
        <v>963</v>
      </c>
      <c r="B479" s="6" t="s">
        <v>964</v>
      </c>
      <c r="C479" s="6" t="s">
        <v>14</v>
      </c>
      <c r="D479" s="6">
        <v>35</v>
      </c>
      <c r="E479" s="6" t="s">
        <v>22</v>
      </c>
      <c r="F479" s="6" t="s">
        <v>16</v>
      </c>
      <c r="G479" s="6" t="s">
        <v>34</v>
      </c>
      <c r="H479" s="7">
        <v>45206</v>
      </c>
      <c r="I479" s="7">
        <v>45337</v>
      </c>
      <c r="J479" s="8">
        <v>962000</v>
      </c>
      <c r="K479" s="9">
        <v>0</v>
      </c>
      <c r="L479" s="6" t="s">
        <v>18</v>
      </c>
    </row>
    <row r="480" spans="1:12" x14ac:dyDescent="0.3">
      <c r="A480" s="5" t="s">
        <v>965</v>
      </c>
      <c r="B480" s="6" t="s">
        <v>966</v>
      </c>
      <c r="C480" s="6" t="s">
        <v>14</v>
      </c>
      <c r="D480" s="6">
        <v>31</v>
      </c>
      <c r="E480" s="6" t="s">
        <v>92</v>
      </c>
      <c r="F480" s="6" t="s">
        <v>59</v>
      </c>
      <c r="G480" s="6" t="s">
        <v>34</v>
      </c>
      <c r="H480" s="7">
        <v>44677</v>
      </c>
      <c r="I480" s="7"/>
      <c r="J480" s="8">
        <v>964000</v>
      </c>
      <c r="K480" s="9">
        <v>0.11</v>
      </c>
      <c r="L480" s="6" t="s">
        <v>24</v>
      </c>
    </row>
    <row r="481" spans="1:12" x14ac:dyDescent="0.3">
      <c r="A481" s="5" t="s">
        <v>967</v>
      </c>
      <c r="B481" s="6" t="s">
        <v>968</v>
      </c>
      <c r="C481" s="6" t="s">
        <v>14</v>
      </c>
      <c r="D481" s="6">
        <v>31</v>
      </c>
      <c r="E481" s="6" t="s">
        <v>31</v>
      </c>
      <c r="F481" s="6" t="s">
        <v>16</v>
      </c>
      <c r="G481" s="6" t="s">
        <v>17</v>
      </c>
      <c r="H481" s="7">
        <v>43889</v>
      </c>
      <c r="I481" s="7"/>
      <c r="J481" s="8">
        <v>966000</v>
      </c>
      <c r="K481" s="9">
        <v>0</v>
      </c>
      <c r="L481" s="6" t="s">
        <v>24</v>
      </c>
    </row>
    <row r="482" spans="1:12" x14ac:dyDescent="0.3">
      <c r="A482" s="5" t="s">
        <v>969</v>
      </c>
      <c r="B482" s="6" t="s">
        <v>970</v>
      </c>
      <c r="C482" s="6" t="s">
        <v>14</v>
      </c>
      <c r="D482" s="6">
        <v>31</v>
      </c>
      <c r="E482" s="6" t="s">
        <v>15</v>
      </c>
      <c r="F482" s="6" t="s">
        <v>16</v>
      </c>
      <c r="G482" s="6" t="s">
        <v>17</v>
      </c>
      <c r="H482" s="7">
        <v>44116</v>
      </c>
      <c r="I482" s="7"/>
      <c r="J482" s="8">
        <v>968000</v>
      </c>
      <c r="K482" s="9">
        <v>0.06</v>
      </c>
      <c r="L482" s="6" t="s">
        <v>24</v>
      </c>
    </row>
    <row r="483" spans="1:12" x14ac:dyDescent="0.3">
      <c r="A483" s="5" t="s">
        <v>971</v>
      </c>
      <c r="B483" s="6" t="s">
        <v>972</v>
      </c>
      <c r="C483" s="6" t="s">
        <v>14</v>
      </c>
      <c r="D483" s="6">
        <v>31</v>
      </c>
      <c r="E483" s="6" t="s">
        <v>22</v>
      </c>
      <c r="F483" s="6" t="s">
        <v>16</v>
      </c>
      <c r="G483" s="6" t="s">
        <v>23</v>
      </c>
      <c r="H483" s="7">
        <v>44588</v>
      </c>
      <c r="I483" s="7"/>
      <c r="J483" s="8">
        <v>970000</v>
      </c>
      <c r="K483" s="9">
        <v>0</v>
      </c>
      <c r="L483" s="6" t="s">
        <v>24</v>
      </c>
    </row>
    <row r="484" spans="1:12" x14ac:dyDescent="0.3">
      <c r="A484" s="5" t="s">
        <v>56</v>
      </c>
      <c r="B484" s="6" t="s">
        <v>973</v>
      </c>
      <c r="C484" s="6" t="s">
        <v>14</v>
      </c>
      <c r="D484" s="6">
        <v>36</v>
      </c>
      <c r="E484" s="6" t="s">
        <v>27</v>
      </c>
      <c r="F484" s="6" t="s">
        <v>28</v>
      </c>
      <c r="G484" s="6" t="s">
        <v>17</v>
      </c>
      <c r="H484" s="7">
        <v>45337</v>
      </c>
      <c r="I484" s="7"/>
      <c r="J484" s="8">
        <v>972000</v>
      </c>
      <c r="K484" s="9">
        <v>0</v>
      </c>
      <c r="L484" s="6" t="s">
        <v>24</v>
      </c>
    </row>
    <row r="485" spans="1:12" x14ac:dyDescent="0.3">
      <c r="A485" s="5" t="s">
        <v>974</v>
      </c>
      <c r="B485" s="6" t="s">
        <v>975</v>
      </c>
      <c r="C485" s="6" t="s">
        <v>21</v>
      </c>
      <c r="D485" s="6">
        <v>45</v>
      </c>
      <c r="E485" s="6" t="s">
        <v>31</v>
      </c>
      <c r="F485" s="6" t="s">
        <v>16</v>
      </c>
      <c r="G485" s="6" t="s">
        <v>23</v>
      </c>
      <c r="H485" s="7">
        <v>45332</v>
      </c>
      <c r="I485" s="7"/>
      <c r="J485" s="8">
        <v>974000</v>
      </c>
      <c r="K485" s="9">
        <v>7.0000000000000007E-2</v>
      </c>
      <c r="L485" s="6" t="s">
        <v>24</v>
      </c>
    </row>
    <row r="486" spans="1:12" x14ac:dyDescent="0.3">
      <c r="A486" s="5" t="s">
        <v>976</v>
      </c>
      <c r="B486" s="6" t="s">
        <v>977</v>
      </c>
      <c r="C486" s="6" t="s">
        <v>14</v>
      </c>
      <c r="D486" s="6">
        <v>37</v>
      </c>
      <c r="E486" s="6" t="s">
        <v>27</v>
      </c>
      <c r="F486" s="6" t="s">
        <v>28</v>
      </c>
      <c r="G486" s="6" t="s">
        <v>34</v>
      </c>
      <c r="H486" s="7">
        <v>44183</v>
      </c>
      <c r="I486" s="7"/>
      <c r="J486" s="8">
        <v>976000</v>
      </c>
      <c r="K486" s="9">
        <v>0</v>
      </c>
      <c r="L486" s="6" t="s">
        <v>24</v>
      </c>
    </row>
    <row r="487" spans="1:12" x14ac:dyDescent="0.3">
      <c r="A487" s="5" t="s">
        <v>978</v>
      </c>
      <c r="B487" s="6" t="s">
        <v>979</v>
      </c>
      <c r="C487" s="6" t="s">
        <v>14</v>
      </c>
      <c r="D487" s="6">
        <v>38</v>
      </c>
      <c r="E487" s="6" t="s">
        <v>15</v>
      </c>
      <c r="F487" s="6" t="s">
        <v>16</v>
      </c>
      <c r="G487" s="6" t="s">
        <v>23</v>
      </c>
      <c r="H487" s="7">
        <v>43837</v>
      </c>
      <c r="I487" s="7"/>
      <c r="J487" s="8">
        <v>978000</v>
      </c>
      <c r="K487" s="9">
        <v>0.3</v>
      </c>
      <c r="L487" s="6" t="s">
        <v>24</v>
      </c>
    </row>
    <row r="488" spans="1:12" x14ac:dyDescent="0.3">
      <c r="A488" s="5" t="s">
        <v>980</v>
      </c>
      <c r="B488" s="6" t="s">
        <v>981</v>
      </c>
      <c r="C488" s="6" t="s">
        <v>14</v>
      </c>
      <c r="D488" s="6">
        <v>45</v>
      </c>
      <c r="E488" s="6" t="s">
        <v>15</v>
      </c>
      <c r="F488" s="6" t="s">
        <v>16</v>
      </c>
      <c r="G488" s="6" t="s">
        <v>34</v>
      </c>
      <c r="H488" s="7">
        <v>45206</v>
      </c>
      <c r="I488" s="7"/>
      <c r="J488" s="8">
        <v>980000</v>
      </c>
      <c r="K488" s="9">
        <v>0</v>
      </c>
      <c r="L488" s="6" t="s">
        <v>24</v>
      </c>
    </row>
    <row r="489" spans="1:12" x14ac:dyDescent="0.3">
      <c r="A489" s="5" t="s">
        <v>982</v>
      </c>
      <c r="B489" s="6" t="s">
        <v>983</v>
      </c>
      <c r="C489" s="6" t="s">
        <v>14</v>
      </c>
      <c r="D489" s="6">
        <v>51</v>
      </c>
      <c r="E489" s="6" t="s">
        <v>42</v>
      </c>
      <c r="F489" s="6" t="s">
        <v>43</v>
      </c>
      <c r="G489" s="6" t="s">
        <v>34</v>
      </c>
      <c r="H489" s="7">
        <v>44487</v>
      </c>
      <c r="I489" s="7"/>
      <c r="J489" s="8">
        <v>982000</v>
      </c>
      <c r="K489" s="9">
        <v>0</v>
      </c>
      <c r="L489" s="6" t="s">
        <v>24</v>
      </c>
    </row>
    <row r="490" spans="1:12" x14ac:dyDescent="0.3">
      <c r="A490" s="5" t="s">
        <v>984</v>
      </c>
      <c r="B490" s="6" t="s">
        <v>985</v>
      </c>
      <c r="C490" s="6" t="s">
        <v>21</v>
      </c>
      <c r="D490" s="6">
        <v>56</v>
      </c>
      <c r="E490" s="6" t="s">
        <v>42</v>
      </c>
      <c r="F490" s="6" t="s">
        <v>46</v>
      </c>
      <c r="G490" s="6" t="s">
        <v>23</v>
      </c>
      <c r="H490" s="7">
        <v>44791</v>
      </c>
      <c r="I490" s="7"/>
      <c r="J490" s="8">
        <v>984000</v>
      </c>
      <c r="K490" s="9">
        <v>0.05</v>
      </c>
      <c r="L490" s="6" t="s">
        <v>24</v>
      </c>
    </row>
    <row r="491" spans="1:12" x14ac:dyDescent="0.3">
      <c r="A491" s="5" t="s">
        <v>986</v>
      </c>
      <c r="B491" s="6" t="s">
        <v>987</v>
      </c>
      <c r="C491" s="6" t="s">
        <v>21</v>
      </c>
      <c r="D491" s="6">
        <v>53</v>
      </c>
      <c r="E491" s="6" t="s">
        <v>42</v>
      </c>
      <c r="F491" s="6" t="s">
        <v>49</v>
      </c>
      <c r="G491" s="6" t="s">
        <v>17</v>
      </c>
      <c r="H491" s="7">
        <v>45440</v>
      </c>
      <c r="I491" s="7"/>
      <c r="J491" s="8">
        <v>986000</v>
      </c>
      <c r="K491" s="9">
        <v>0.15</v>
      </c>
      <c r="L491" s="6" t="s">
        <v>24</v>
      </c>
    </row>
    <row r="492" spans="1:12" x14ac:dyDescent="0.3">
      <c r="A492" s="5" t="s">
        <v>988</v>
      </c>
      <c r="B492" s="6" t="s">
        <v>989</v>
      </c>
      <c r="C492" s="6" t="s">
        <v>14</v>
      </c>
      <c r="D492" s="6">
        <v>47</v>
      </c>
      <c r="E492" s="6" t="s">
        <v>52</v>
      </c>
      <c r="F492" s="6" t="s">
        <v>16</v>
      </c>
      <c r="G492" s="6" t="s">
        <v>53</v>
      </c>
      <c r="H492" s="7">
        <v>44811</v>
      </c>
      <c r="I492" s="7">
        <v>45294</v>
      </c>
      <c r="J492" s="8">
        <v>988000</v>
      </c>
      <c r="K492" s="9">
        <v>0</v>
      </c>
      <c r="L492" s="6" t="s">
        <v>18</v>
      </c>
    </row>
    <row r="493" spans="1:12" x14ac:dyDescent="0.3">
      <c r="A493" s="5" t="s">
        <v>990</v>
      </c>
      <c r="B493" s="6" t="s">
        <v>991</v>
      </c>
      <c r="C493" s="6" t="s">
        <v>21</v>
      </c>
      <c r="D493" s="6">
        <v>36</v>
      </c>
      <c r="E493" s="6" t="s">
        <v>42</v>
      </c>
      <c r="F493" s="6" t="s">
        <v>46</v>
      </c>
      <c r="G493" s="6" t="s">
        <v>53</v>
      </c>
      <c r="H493" s="7">
        <v>45294</v>
      </c>
      <c r="I493" s="7"/>
      <c r="J493" s="8">
        <v>990000</v>
      </c>
      <c r="K493" s="9">
        <v>0.36</v>
      </c>
      <c r="L493" s="6" t="s">
        <v>24</v>
      </c>
    </row>
    <row r="494" spans="1:12" x14ac:dyDescent="0.3">
      <c r="A494" s="5" t="s">
        <v>992</v>
      </c>
      <c r="B494" s="6" t="s">
        <v>993</v>
      </c>
      <c r="C494" s="6" t="s">
        <v>14</v>
      </c>
      <c r="D494" s="6">
        <v>41</v>
      </c>
      <c r="E494" s="6" t="s">
        <v>58</v>
      </c>
      <c r="F494" s="6" t="s">
        <v>59</v>
      </c>
      <c r="G494" s="6" t="s">
        <v>34</v>
      </c>
      <c r="H494" s="7">
        <v>45074</v>
      </c>
      <c r="I494" s="7"/>
      <c r="J494" s="8">
        <v>992000</v>
      </c>
      <c r="K494" s="9">
        <v>0</v>
      </c>
      <c r="L494" s="6" t="s">
        <v>24</v>
      </c>
    </row>
    <row r="495" spans="1:12" x14ac:dyDescent="0.3">
      <c r="A495" s="5" t="s">
        <v>60</v>
      </c>
      <c r="B495" s="6" t="s">
        <v>994</v>
      </c>
      <c r="C495" s="6" t="s">
        <v>14</v>
      </c>
      <c r="D495" s="6">
        <v>31</v>
      </c>
      <c r="E495" s="6" t="s">
        <v>52</v>
      </c>
      <c r="F495" s="6" t="s">
        <v>16</v>
      </c>
      <c r="G495" s="6" t="s">
        <v>23</v>
      </c>
      <c r="H495" s="7">
        <v>45245</v>
      </c>
      <c r="I495" s="7"/>
      <c r="J495" s="8">
        <v>994000</v>
      </c>
      <c r="K495" s="9">
        <v>0</v>
      </c>
      <c r="L495" s="6" t="s">
        <v>24</v>
      </c>
    </row>
    <row r="496" spans="1:12" x14ac:dyDescent="0.3">
      <c r="A496" s="5" t="s">
        <v>995</v>
      </c>
      <c r="B496" s="6" t="s">
        <v>996</v>
      </c>
      <c r="C496" s="6" t="s">
        <v>14</v>
      </c>
      <c r="D496" s="6">
        <v>31</v>
      </c>
      <c r="E496" s="6" t="s">
        <v>52</v>
      </c>
      <c r="F496" s="6" t="s">
        <v>16</v>
      </c>
      <c r="G496" s="6" t="s">
        <v>34</v>
      </c>
      <c r="H496" s="7">
        <v>43851</v>
      </c>
      <c r="I496" s="7"/>
      <c r="J496" s="8">
        <v>996000</v>
      </c>
      <c r="K496" s="9">
        <v>0.31</v>
      </c>
      <c r="L496" s="6" t="s">
        <v>24</v>
      </c>
    </row>
    <row r="497" spans="1:12" x14ac:dyDescent="0.3">
      <c r="A497" s="5" t="s">
        <v>125</v>
      </c>
      <c r="B497" s="6" t="s">
        <v>997</v>
      </c>
      <c r="C497" s="6" t="s">
        <v>41</v>
      </c>
      <c r="D497" s="6">
        <v>38</v>
      </c>
      <c r="E497" s="6" t="s">
        <v>66</v>
      </c>
      <c r="F497" s="6" t="s">
        <v>16</v>
      </c>
      <c r="G497" s="6" t="s">
        <v>17</v>
      </c>
      <c r="H497" s="7">
        <v>45206</v>
      </c>
      <c r="I497" s="7"/>
      <c r="J497" s="8">
        <v>998000</v>
      </c>
      <c r="K497" s="9">
        <v>0.09</v>
      </c>
      <c r="L497" s="6" t="s">
        <v>24</v>
      </c>
    </row>
    <row r="498" spans="1:12" x14ac:dyDescent="0.3">
      <c r="A498" s="5" t="s">
        <v>998</v>
      </c>
      <c r="B498" s="6" t="s">
        <v>999</v>
      </c>
      <c r="C498" s="6" t="s">
        <v>14</v>
      </c>
      <c r="D498" s="6">
        <v>31</v>
      </c>
      <c r="E498" s="6" t="s">
        <v>58</v>
      </c>
      <c r="F498" s="6" t="s">
        <v>59</v>
      </c>
      <c r="G498" s="6" t="s">
        <v>23</v>
      </c>
      <c r="H498" s="7">
        <v>45401</v>
      </c>
      <c r="I498" s="7"/>
      <c r="J498" s="8">
        <v>1000000</v>
      </c>
      <c r="K498" s="9">
        <v>0.1</v>
      </c>
      <c r="L498" s="6" t="s">
        <v>24</v>
      </c>
    </row>
    <row r="499" spans="1:12" x14ac:dyDescent="0.3">
      <c r="A499" s="5" t="s">
        <v>1000</v>
      </c>
      <c r="B499" s="6" t="s">
        <v>1001</v>
      </c>
      <c r="C499" s="6" t="s">
        <v>41</v>
      </c>
      <c r="D499" s="6">
        <v>39</v>
      </c>
      <c r="E499" s="6" t="s">
        <v>66</v>
      </c>
      <c r="F499" s="6" t="s">
        <v>16</v>
      </c>
      <c r="G499" s="6" t="s">
        <v>34</v>
      </c>
      <c r="H499" s="7">
        <v>44083</v>
      </c>
      <c r="I499" s="7"/>
      <c r="J499" s="8">
        <v>1002000</v>
      </c>
      <c r="K499" s="9">
        <v>0</v>
      </c>
      <c r="L499" s="6" t="s">
        <v>24</v>
      </c>
    </row>
    <row r="500" spans="1:12" x14ac:dyDescent="0.3">
      <c r="A500" s="5" t="s">
        <v>1002</v>
      </c>
      <c r="B500" s="6" t="s">
        <v>1003</v>
      </c>
      <c r="C500" s="6" t="s">
        <v>14</v>
      </c>
      <c r="D500" s="6">
        <v>31</v>
      </c>
      <c r="E500" s="6" t="s">
        <v>66</v>
      </c>
      <c r="F500" s="6" t="s">
        <v>16</v>
      </c>
      <c r="G500" s="6" t="s">
        <v>53</v>
      </c>
      <c r="H500" s="7">
        <v>45233</v>
      </c>
      <c r="I500" s="7"/>
      <c r="J500" s="8">
        <v>1004000</v>
      </c>
      <c r="K500" s="9">
        <v>0</v>
      </c>
      <c r="L500" s="6" t="s">
        <v>24</v>
      </c>
    </row>
    <row r="501" spans="1:12" x14ac:dyDescent="0.3">
      <c r="A501" s="5" t="s">
        <v>1004</v>
      </c>
      <c r="B501" s="6" t="s">
        <v>1005</v>
      </c>
      <c r="C501" s="6" t="s">
        <v>21</v>
      </c>
      <c r="D501" s="6">
        <v>45</v>
      </c>
      <c r="E501" s="6" t="s">
        <v>58</v>
      </c>
      <c r="F501" s="6" t="s">
        <v>59</v>
      </c>
      <c r="G501" s="6" t="s">
        <v>53</v>
      </c>
      <c r="H501" s="7">
        <v>45412</v>
      </c>
      <c r="I501" s="7"/>
      <c r="J501" s="8">
        <v>1006000</v>
      </c>
      <c r="K501" s="9">
        <v>0.06</v>
      </c>
      <c r="L501" s="6" t="s">
        <v>24</v>
      </c>
    </row>
    <row r="502" spans="1:12" x14ac:dyDescent="0.3">
      <c r="A502" s="5" t="s">
        <v>1006</v>
      </c>
      <c r="B502" s="6" t="s">
        <v>1007</v>
      </c>
      <c r="C502" s="6" t="s">
        <v>21</v>
      </c>
      <c r="D502" s="6">
        <v>50</v>
      </c>
      <c r="E502" s="6" t="s">
        <v>15</v>
      </c>
      <c r="F502" s="6" t="s">
        <v>16</v>
      </c>
      <c r="G502" s="6" t="s">
        <v>53</v>
      </c>
      <c r="H502" s="7">
        <v>43887</v>
      </c>
      <c r="I502" s="7"/>
      <c r="J502" s="8">
        <v>1008000</v>
      </c>
      <c r="K502" s="9">
        <v>0</v>
      </c>
      <c r="L502" s="6" t="s">
        <v>24</v>
      </c>
    </row>
    <row r="503" spans="1:12" x14ac:dyDescent="0.3">
      <c r="A503" s="5" t="s">
        <v>945</v>
      </c>
      <c r="B503" s="6" t="s">
        <v>1008</v>
      </c>
      <c r="C503" s="6" t="s">
        <v>21</v>
      </c>
      <c r="D503" s="6">
        <v>36</v>
      </c>
      <c r="E503" s="6" t="s">
        <v>22</v>
      </c>
      <c r="F503" s="6" t="s">
        <v>16</v>
      </c>
      <c r="G503" s="6" t="s">
        <v>53</v>
      </c>
      <c r="H503" s="7">
        <v>44815</v>
      </c>
      <c r="I503" s="7"/>
      <c r="J503" s="8">
        <v>1010000</v>
      </c>
      <c r="K503" s="9">
        <v>0.09</v>
      </c>
      <c r="L503" s="6" t="s">
        <v>24</v>
      </c>
    </row>
    <row r="504" spans="1:12" x14ac:dyDescent="0.3">
      <c r="A504" s="5" t="s">
        <v>1009</v>
      </c>
      <c r="B504" s="6" t="s">
        <v>1010</v>
      </c>
      <c r="C504" s="6" t="s">
        <v>21</v>
      </c>
      <c r="D504" s="6">
        <v>45</v>
      </c>
      <c r="E504" s="6" t="s">
        <v>81</v>
      </c>
      <c r="F504" s="6" t="s">
        <v>43</v>
      </c>
      <c r="G504" s="6" t="s">
        <v>53</v>
      </c>
      <c r="H504" s="7">
        <v>45430</v>
      </c>
      <c r="I504" s="7"/>
      <c r="J504" s="8">
        <v>1012000</v>
      </c>
      <c r="K504" s="9">
        <v>0</v>
      </c>
      <c r="L504" s="6" t="s">
        <v>24</v>
      </c>
    </row>
    <row r="505" spans="1:12" x14ac:dyDescent="0.3">
      <c r="A505" s="5" t="s">
        <v>1011</v>
      </c>
      <c r="B505" s="6" t="s">
        <v>1012</v>
      </c>
      <c r="C505" s="6" t="s">
        <v>14</v>
      </c>
      <c r="D505" s="6">
        <v>31</v>
      </c>
      <c r="E505" s="6" t="s">
        <v>52</v>
      </c>
      <c r="F505" s="6" t="s">
        <v>16</v>
      </c>
      <c r="G505" s="6" t="s">
        <v>17</v>
      </c>
      <c r="H505" s="7">
        <v>44509</v>
      </c>
      <c r="I505" s="7"/>
      <c r="J505" s="8">
        <v>1014000</v>
      </c>
      <c r="K505" s="9">
        <v>0</v>
      </c>
      <c r="L505" s="6" t="s">
        <v>24</v>
      </c>
    </row>
    <row r="506" spans="1:12" x14ac:dyDescent="0.3">
      <c r="A506" s="5" t="s">
        <v>1013</v>
      </c>
      <c r="B506" s="6" t="s">
        <v>1014</v>
      </c>
      <c r="C506" s="6" t="s">
        <v>21</v>
      </c>
      <c r="D506" s="6">
        <v>41</v>
      </c>
      <c r="E506" s="6" t="s">
        <v>66</v>
      </c>
      <c r="F506" s="6" t="s">
        <v>16</v>
      </c>
      <c r="G506" s="6" t="s">
        <v>23</v>
      </c>
      <c r="H506" s="7">
        <v>43963</v>
      </c>
      <c r="I506" s="7"/>
      <c r="J506" s="8">
        <v>1016000</v>
      </c>
      <c r="K506" s="9">
        <v>0.32</v>
      </c>
      <c r="L506" s="6" t="s">
        <v>24</v>
      </c>
    </row>
    <row r="507" spans="1:12" x14ac:dyDescent="0.3">
      <c r="A507" s="5" t="s">
        <v>1015</v>
      </c>
      <c r="B507" s="6" t="s">
        <v>1016</v>
      </c>
      <c r="C507" s="6" t="s">
        <v>14</v>
      </c>
      <c r="D507" s="6">
        <v>47</v>
      </c>
      <c r="E507" s="6" t="s">
        <v>31</v>
      </c>
      <c r="F507" s="6" t="s">
        <v>16</v>
      </c>
      <c r="G507" s="6" t="s">
        <v>53</v>
      </c>
      <c r="H507" s="7">
        <v>44815</v>
      </c>
      <c r="I507" s="7"/>
      <c r="J507" s="8">
        <v>1018000</v>
      </c>
      <c r="K507" s="9">
        <v>0.11</v>
      </c>
      <c r="L507" s="6" t="s">
        <v>24</v>
      </c>
    </row>
    <row r="508" spans="1:12" x14ac:dyDescent="0.3">
      <c r="A508" s="5" t="s">
        <v>1017</v>
      </c>
      <c r="B508" s="6" t="s">
        <v>1018</v>
      </c>
      <c r="C508" s="6" t="s">
        <v>41</v>
      </c>
      <c r="D508" s="6">
        <v>38</v>
      </c>
      <c r="E508" s="6" t="s">
        <v>81</v>
      </c>
      <c r="F508" s="6" t="s">
        <v>49</v>
      </c>
      <c r="G508" s="6" t="s">
        <v>34</v>
      </c>
      <c r="H508" s="7">
        <v>44857</v>
      </c>
      <c r="I508" s="7"/>
      <c r="J508" s="8">
        <v>1020000</v>
      </c>
      <c r="K508" s="9">
        <v>0.3</v>
      </c>
      <c r="L508" s="6" t="s">
        <v>24</v>
      </c>
    </row>
    <row r="509" spans="1:12" x14ac:dyDescent="0.3">
      <c r="A509" s="5" t="s">
        <v>1019</v>
      </c>
      <c r="B509" s="6" t="s">
        <v>1020</v>
      </c>
      <c r="C509" s="6" t="s">
        <v>14</v>
      </c>
      <c r="D509" s="6">
        <v>40</v>
      </c>
      <c r="E509" s="6" t="s">
        <v>92</v>
      </c>
      <c r="F509" s="6" t="s">
        <v>59</v>
      </c>
      <c r="G509" s="6" t="s">
        <v>53</v>
      </c>
      <c r="H509" s="7">
        <v>45527</v>
      </c>
      <c r="I509" s="7"/>
      <c r="J509" s="8">
        <v>1022000</v>
      </c>
      <c r="K509" s="9">
        <v>0</v>
      </c>
      <c r="L509" s="6" t="s">
        <v>24</v>
      </c>
    </row>
    <row r="510" spans="1:12" x14ac:dyDescent="0.3">
      <c r="A510" s="5" t="s">
        <v>1021</v>
      </c>
      <c r="B510" s="6" t="s">
        <v>1022</v>
      </c>
      <c r="C510" s="6" t="s">
        <v>21</v>
      </c>
      <c r="D510" s="6">
        <v>45</v>
      </c>
      <c r="E510" s="6" t="s">
        <v>81</v>
      </c>
      <c r="F510" s="6" t="s">
        <v>46</v>
      </c>
      <c r="G510" s="6" t="s">
        <v>23</v>
      </c>
      <c r="H510" s="7">
        <v>45237</v>
      </c>
      <c r="I510" s="7"/>
      <c r="J510" s="8">
        <v>1024000</v>
      </c>
      <c r="K510" s="9">
        <v>0</v>
      </c>
      <c r="L510" s="6" t="s">
        <v>24</v>
      </c>
    </row>
    <row r="511" spans="1:12" x14ac:dyDescent="0.3">
      <c r="A511" s="5" t="s">
        <v>1023</v>
      </c>
      <c r="B511" s="6" t="s">
        <v>1024</v>
      </c>
      <c r="C511" s="6" t="s">
        <v>14</v>
      </c>
      <c r="D511" s="6">
        <v>31</v>
      </c>
      <c r="E511" s="6" t="s">
        <v>22</v>
      </c>
      <c r="F511" s="6" t="s">
        <v>16</v>
      </c>
      <c r="G511" s="6" t="s">
        <v>34</v>
      </c>
      <c r="H511" s="7">
        <v>45206</v>
      </c>
      <c r="I511" s="7"/>
      <c r="J511" s="8">
        <v>1026000</v>
      </c>
      <c r="K511" s="9">
        <v>0.08</v>
      </c>
      <c r="L511" s="6" t="s">
        <v>24</v>
      </c>
    </row>
    <row r="512" spans="1:12" x14ac:dyDescent="0.3">
      <c r="A512" s="5" t="s">
        <v>1025</v>
      </c>
      <c r="B512" s="6" t="s">
        <v>1026</v>
      </c>
      <c r="C512" s="6" t="s">
        <v>14</v>
      </c>
      <c r="D512" s="6">
        <v>35</v>
      </c>
      <c r="E512" s="6" t="s">
        <v>92</v>
      </c>
      <c r="F512" s="6" t="s">
        <v>59</v>
      </c>
      <c r="G512" s="6" t="s">
        <v>34</v>
      </c>
      <c r="H512" s="7">
        <v>44677</v>
      </c>
      <c r="I512" s="7"/>
      <c r="J512" s="8">
        <v>1028000</v>
      </c>
      <c r="K512" s="9">
        <v>0</v>
      </c>
      <c r="L512" s="6" t="s">
        <v>24</v>
      </c>
    </row>
    <row r="513" spans="1:12" x14ac:dyDescent="0.3">
      <c r="A513" s="5" t="s">
        <v>1027</v>
      </c>
      <c r="B513" s="6" t="s">
        <v>1028</v>
      </c>
      <c r="C513" s="6" t="s">
        <v>14</v>
      </c>
      <c r="D513" s="6">
        <v>31</v>
      </c>
      <c r="E513" s="6" t="s">
        <v>31</v>
      </c>
      <c r="F513" s="6" t="s">
        <v>16</v>
      </c>
      <c r="G513" s="6" t="s">
        <v>17</v>
      </c>
      <c r="H513" s="7">
        <v>43889</v>
      </c>
      <c r="I513" s="7"/>
      <c r="J513" s="8">
        <v>1030000</v>
      </c>
      <c r="K513" s="9">
        <v>0.24</v>
      </c>
      <c r="L513" s="6" t="s">
        <v>24</v>
      </c>
    </row>
    <row r="514" spans="1:12" x14ac:dyDescent="0.3">
      <c r="A514" s="5" t="s">
        <v>1029</v>
      </c>
      <c r="B514" s="6" t="s">
        <v>1030</v>
      </c>
      <c r="C514" s="6" t="s">
        <v>21</v>
      </c>
      <c r="D514" s="6">
        <v>35</v>
      </c>
      <c r="E514" s="6" t="s">
        <v>15</v>
      </c>
      <c r="F514" s="6" t="s">
        <v>16</v>
      </c>
      <c r="G514" s="6" t="s">
        <v>17</v>
      </c>
      <c r="H514" s="7">
        <v>44116</v>
      </c>
      <c r="I514" s="7"/>
      <c r="J514" s="8">
        <v>1032000</v>
      </c>
      <c r="K514" s="9">
        <v>0.33</v>
      </c>
      <c r="L514" s="6" t="s">
        <v>24</v>
      </c>
    </row>
    <row r="515" spans="1:12" x14ac:dyDescent="0.3">
      <c r="A515" s="5" t="s">
        <v>1031</v>
      </c>
      <c r="B515" s="6" t="s">
        <v>1032</v>
      </c>
      <c r="C515" s="6" t="s">
        <v>14</v>
      </c>
      <c r="D515" s="6">
        <v>31</v>
      </c>
      <c r="E515" s="6" t="s">
        <v>22</v>
      </c>
      <c r="F515" s="6" t="s">
        <v>16</v>
      </c>
      <c r="G515" s="6" t="s">
        <v>23</v>
      </c>
      <c r="H515" s="7">
        <v>44588</v>
      </c>
      <c r="I515" s="7"/>
      <c r="J515" s="8">
        <v>1034000</v>
      </c>
      <c r="K515" s="9">
        <v>0</v>
      </c>
      <c r="L515" s="6" t="s">
        <v>24</v>
      </c>
    </row>
    <row r="516" spans="1:12" x14ac:dyDescent="0.3">
      <c r="A516" s="5" t="s">
        <v>1033</v>
      </c>
      <c r="B516" s="6" t="s">
        <v>1034</v>
      </c>
      <c r="C516" s="6" t="s">
        <v>21</v>
      </c>
      <c r="D516" s="6">
        <v>31</v>
      </c>
      <c r="E516" s="6" t="s">
        <v>27</v>
      </c>
      <c r="F516" s="6" t="s">
        <v>28</v>
      </c>
      <c r="G516" s="6" t="s">
        <v>17</v>
      </c>
      <c r="H516" s="7">
        <v>45337</v>
      </c>
      <c r="I516" s="7"/>
      <c r="J516" s="8">
        <v>1036000</v>
      </c>
      <c r="K516" s="9">
        <v>7.0000000000000007E-2</v>
      </c>
      <c r="L516" s="6" t="s">
        <v>24</v>
      </c>
    </row>
    <row r="517" spans="1:12" x14ac:dyDescent="0.3">
      <c r="A517" s="5" t="s">
        <v>1035</v>
      </c>
      <c r="B517" s="6" t="s">
        <v>1036</v>
      </c>
      <c r="C517" s="6" t="s">
        <v>14</v>
      </c>
      <c r="D517" s="6">
        <v>31</v>
      </c>
      <c r="E517" s="6" t="s">
        <v>31</v>
      </c>
      <c r="F517" s="6" t="s">
        <v>16</v>
      </c>
      <c r="G517" s="6" t="s">
        <v>23</v>
      </c>
      <c r="H517" s="7">
        <v>45332</v>
      </c>
      <c r="I517" s="7"/>
      <c r="J517" s="8">
        <v>1038000</v>
      </c>
      <c r="K517" s="9">
        <v>0.12</v>
      </c>
      <c r="L517" s="6" t="s">
        <v>24</v>
      </c>
    </row>
    <row r="518" spans="1:12" x14ac:dyDescent="0.3">
      <c r="A518" s="5" t="s">
        <v>1037</v>
      </c>
      <c r="B518" s="6" t="s">
        <v>1038</v>
      </c>
      <c r="C518" s="6" t="s">
        <v>14</v>
      </c>
      <c r="D518" s="6">
        <v>31</v>
      </c>
      <c r="E518" s="6" t="s">
        <v>27</v>
      </c>
      <c r="F518" s="6" t="s">
        <v>28</v>
      </c>
      <c r="G518" s="6" t="s">
        <v>34</v>
      </c>
      <c r="H518" s="7">
        <v>44183</v>
      </c>
      <c r="I518" s="7"/>
      <c r="J518" s="8">
        <v>1040000</v>
      </c>
      <c r="K518" s="9">
        <v>7.0000000000000007E-2</v>
      </c>
      <c r="L518" s="6" t="s">
        <v>24</v>
      </c>
    </row>
    <row r="519" spans="1:12" x14ac:dyDescent="0.3">
      <c r="A519" s="5" t="s">
        <v>1039</v>
      </c>
      <c r="B519" s="6" t="s">
        <v>1040</v>
      </c>
      <c r="C519" s="6" t="s">
        <v>14</v>
      </c>
      <c r="D519" s="6">
        <v>36</v>
      </c>
      <c r="E519" s="6" t="s">
        <v>15</v>
      </c>
      <c r="F519" s="6" t="s">
        <v>16</v>
      </c>
      <c r="G519" s="6" t="s">
        <v>23</v>
      </c>
      <c r="H519" s="7">
        <v>43837</v>
      </c>
      <c r="I519" s="7"/>
      <c r="J519" s="8">
        <v>1042000</v>
      </c>
      <c r="K519" s="9">
        <v>0.2</v>
      </c>
      <c r="L519" s="6" t="s">
        <v>24</v>
      </c>
    </row>
    <row r="520" spans="1:12" x14ac:dyDescent="0.3">
      <c r="A520" s="5" t="s">
        <v>1041</v>
      </c>
      <c r="B520" s="6" t="s">
        <v>1042</v>
      </c>
      <c r="C520" s="6" t="s">
        <v>14</v>
      </c>
      <c r="D520" s="6">
        <v>45</v>
      </c>
      <c r="E520" s="6" t="s">
        <v>15</v>
      </c>
      <c r="F520" s="6" t="s">
        <v>16</v>
      </c>
      <c r="G520" s="6" t="s">
        <v>34</v>
      </c>
      <c r="H520" s="7">
        <v>45206</v>
      </c>
      <c r="I520" s="7"/>
      <c r="J520" s="8">
        <v>1044000</v>
      </c>
      <c r="K520" s="9">
        <v>0</v>
      </c>
      <c r="L520" s="6" t="s">
        <v>24</v>
      </c>
    </row>
    <row r="521" spans="1:12" x14ac:dyDescent="0.3">
      <c r="A521" s="5" t="s">
        <v>183</v>
      </c>
      <c r="B521" s="6" t="s">
        <v>1043</v>
      </c>
      <c r="C521" s="6" t="s">
        <v>14</v>
      </c>
      <c r="D521" s="6">
        <v>37</v>
      </c>
      <c r="E521" s="6" t="s">
        <v>42</v>
      </c>
      <c r="F521" s="6" t="s">
        <v>43</v>
      </c>
      <c r="G521" s="6" t="s">
        <v>34</v>
      </c>
      <c r="H521" s="7">
        <v>44487</v>
      </c>
      <c r="I521" s="7"/>
      <c r="J521" s="8">
        <v>1046000</v>
      </c>
      <c r="K521" s="9">
        <v>0</v>
      </c>
      <c r="L521" s="6" t="s">
        <v>24</v>
      </c>
    </row>
    <row r="522" spans="1:12" x14ac:dyDescent="0.3">
      <c r="A522" s="5" t="s">
        <v>1044</v>
      </c>
      <c r="B522" s="6" t="s">
        <v>1045</v>
      </c>
      <c r="C522" s="6" t="s">
        <v>14</v>
      </c>
      <c r="D522" s="6">
        <v>38</v>
      </c>
      <c r="E522" s="6" t="s">
        <v>42</v>
      </c>
      <c r="F522" s="6" t="s">
        <v>46</v>
      </c>
      <c r="G522" s="6" t="s">
        <v>23</v>
      </c>
      <c r="H522" s="7">
        <v>44791</v>
      </c>
      <c r="I522" s="7"/>
      <c r="J522" s="8">
        <v>1048000</v>
      </c>
      <c r="K522" s="9">
        <v>0</v>
      </c>
      <c r="L522" s="6" t="s">
        <v>24</v>
      </c>
    </row>
    <row r="523" spans="1:12" x14ac:dyDescent="0.3">
      <c r="A523" s="5" t="s">
        <v>1046</v>
      </c>
      <c r="B523" s="6" t="s">
        <v>1047</v>
      </c>
      <c r="C523" s="6" t="s">
        <v>21</v>
      </c>
      <c r="D523" s="6">
        <v>45</v>
      </c>
      <c r="E523" s="6" t="s">
        <v>42</v>
      </c>
      <c r="F523" s="6" t="s">
        <v>49</v>
      </c>
      <c r="G523" s="6" t="s">
        <v>17</v>
      </c>
      <c r="H523" s="7">
        <v>45440</v>
      </c>
      <c r="I523" s="7"/>
      <c r="J523" s="8">
        <v>1050000</v>
      </c>
      <c r="K523" s="9">
        <v>0</v>
      </c>
      <c r="L523" s="6" t="s">
        <v>24</v>
      </c>
    </row>
    <row r="524" spans="1:12" x14ac:dyDescent="0.3">
      <c r="A524" s="5" t="s">
        <v>1048</v>
      </c>
      <c r="B524" s="6" t="s">
        <v>1049</v>
      </c>
      <c r="C524" s="6" t="s">
        <v>14</v>
      </c>
      <c r="D524" s="6">
        <v>51</v>
      </c>
      <c r="E524" s="6" t="s">
        <v>52</v>
      </c>
      <c r="F524" s="6" t="s">
        <v>16</v>
      </c>
      <c r="G524" s="6" t="s">
        <v>53</v>
      </c>
      <c r="H524" s="7">
        <v>44811</v>
      </c>
      <c r="I524" s="7"/>
      <c r="J524" s="8">
        <v>1052000</v>
      </c>
      <c r="K524" s="9">
        <v>0.35</v>
      </c>
      <c r="L524" s="6" t="s">
        <v>24</v>
      </c>
    </row>
    <row r="525" spans="1:12" x14ac:dyDescent="0.3">
      <c r="A525" s="5" t="s">
        <v>62</v>
      </c>
      <c r="B525" s="6" t="s">
        <v>1050</v>
      </c>
      <c r="C525" s="6" t="s">
        <v>21</v>
      </c>
      <c r="D525" s="6">
        <v>56</v>
      </c>
      <c r="E525" s="6" t="s">
        <v>42</v>
      </c>
      <c r="F525" s="6" t="s">
        <v>46</v>
      </c>
      <c r="G525" s="6" t="s">
        <v>53</v>
      </c>
      <c r="H525" s="7">
        <v>45294</v>
      </c>
      <c r="I525" s="7"/>
      <c r="J525" s="8">
        <v>1054000</v>
      </c>
      <c r="K525" s="9">
        <v>0</v>
      </c>
      <c r="L525" s="6" t="s">
        <v>24</v>
      </c>
    </row>
    <row r="526" spans="1:12" x14ac:dyDescent="0.3">
      <c r="A526" s="5" t="s">
        <v>1051</v>
      </c>
      <c r="B526" s="6" t="s">
        <v>1052</v>
      </c>
      <c r="C526" s="6" t="s">
        <v>14</v>
      </c>
      <c r="D526" s="6">
        <v>53</v>
      </c>
      <c r="E526" s="6" t="s">
        <v>58</v>
      </c>
      <c r="F526" s="6" t="s">
        <v>59</v>
      </c>
      <c r="G526" s="6" t="s">
        <v>34</v>
      </c>
      <c r="H526" s="7">
        <v>45074</v>
      </c>
      <c r="I526" s="7"/>
      <c r="J526" s="8">
        <v>1056000</v>
      </c>
      <c r="K526" s="9">
        <v>0</v>
      </c>
      <c r="L526" s="6" t="s">
        <v>24</v>
      </c>
    </row>
    <row r="527" spans="1:12" x14ac:dyDescent="0.3">
      <c r="A527" s="5" t="s">
        <v>1053</v>
      </c>
      <c r="B527" s="6" t="s">
        <v>1054</v>
      </c>
      <c r="C527" s="6" t="s">
        <v>21</v>
      </c>
      <c r="D527" s="6">
        <v>47</v>
      </c>
      <c r="E527" s="6" t="s">
        <v>52</v>
      </c>
      <c r="F527" s="6" t="s">
        <v>16</v>
      </c>
      <c r="G527" s="6" t="s">
        <v>23</v>
      </c>
      <c r="H527" s="7">
        <v>45245</v>
      </c>
      <c r="I527" s="7"/>
      <c r="J527" s="8">
        <v>1058000</v>
      </c>
      <c r="K527" s="9">
        <v>0</v>
      </c>
      <c r="L527" s="6" t="s">
        <v>24</v>
      </c>
    </row>
    <row r="528" spans="1:12" x14ac:dyDescent="0.3">
      <c r="A528" s="5" t="s">
        <v>1055</v>
      </c>
      <c r="B528" s="6" t="s">
        <v>1056</v>
      </c>
      <c r="C528" s="6" t="s">
        <v>21</v>
      </c>
      <c r="D528" s="6">
        <v>36</v>
      </c>
      <c r="E528" s="6" t="s">
        <v>52</v>
      </c>
      <c r="F528" s="6" t="s">
        <v>16</v>
      </c>
      <c r="G528" s="6" t="s">
        <v>34</v>
      </c>
      <c r="H528" s="7">
        <v>43851</v>
      </c>
      <c r="I528" s="7"/>
      <c r="J528" s="8">
        <v>1060000</v>
      </c>
      <c r="K528" s="9">
        <v>0.2</v>
      </c>
      <c r="L528" s="6" t="s">
        <v>24</v>
      </c>
    </row>
    <row r="529" spans="1:12" x14ac:dyDescent="0.3">
      <c r="A529" s="5" t="s">
        <v>1057</v>
      </c>
      <c r="B529" s="6" t="s">
        <v>1058</v>
      </c>
      <c r="C529" s="6" t="s">
        <v>41</v>
      </c>
      <c r="D529" s="6">
        <v>41</v>
      </c>
      <c r="E529" s="6" t="s">
        <v>66</v>
      </c>
      <c r="F529" s="6" t="s">
        <v>16</v>
      </c>
      <c r="G529" s="6" t="s">
        <v>17</v>
      </c>
      <c r="H529" s="7">
        <v>45206</v>
      </c>
      <c r="I529" s="7"/>
      <c r="J529" s="8">
        <v>1062000</v>
      </c>
      <c r="K529" s="9">
        <v>0</v>
      </c>
      <c r="L529" s="6" t="s">
        <v>24</v>
      </c>
    </row>
    <row r="530" spans="1:12" x14ac:dyDescent="0.3">
      <c r="A530" s="5" t="s">
        <v>1059</v>
      </c>
      <c r="B530" s="6" t="s">
        <v>1060</v>
      </c>
      <c r="C530" s="6" t="s">
        <v>14</v>
      </c>
      <c r="D530" s="6">
        <v>31</v>
      </c>
      <c r="E530" s="6" t="s">
        <v>58</v>
      </c>
      <c r="F530" s="6" t="s">
        <v>59</v>
      </c>
      <c r="G530" s="6" t="s">
        <v>23</v>
      </c>
      <c r="H530" s="7">
        <v>45401</v>
      </c>
      <c r="I530" s="7"/>
      <c r="J530" s="8">
        <v>1064000</v>
      </c>
      <c r="K530" s="9">
        <v>0.12</v>
      </c>
      <c r="L530" s="6" t="s">
        <v>24</v>
      </c>
    </row>
    <row r="531" spans="1:12" x14ac:dyDescent="0.3">
      <c r="A531" s="5" t="s">
        <v>1061</v>
      </c>
      <c r="B531" s="6" t="s">
        <v>1062</v>
      </c>
      <c r="C531" s="6" t="s">
        <v>14</v>
      </c>
      <c r="D531" s="6">
        <v>31</v>
      </c>
      <c r="E531" s="6" t="s">
        <v>66</v>
      </c>
      <c r="F531" s="6" t="s">
        <v>16</v>
      </c>
      <c r="G531" s="6" t="s">
        <v>34</v>
      </c>
      <c r="H531" s="7">
        <v>44083</v>
      </c>
      <c r="I531" s="7"/>
      <c r="J531" s="8">
        <v>1066000</v>
      </c>
      <c r="K531" s="9">
        <v>0</v>
      </c>
      <c r="L531" s="6" t="s">
        <v>24</v>
      </c>
    </row>
    <row r="532" spans="1:12" x14ac:dyDescent="0.3">
      <c r="A532" s="5" t="s">
        <v>167</v>
      </c>
      <c r="B532" s="6" t="s">
        <v>1063</v>
      </c>
      <c r="C532" s="6" t="s">
        <v>14</v>
      </c>
      <c r="D532" s="6">
        <v>38</v>
      </c>
      <c r="E532" s="6" t="s">
        <v>66</v>
      </c>
      <c r="F532" s="6" t="s">
        <v>16</v>
      </c>
      <c r="G532" s="6" t="s">
        <v>53</v>
      </c>
      <c r="H532" s="7">
        <v>45233</v>
      </c>
      <c r="I532" s="7"/>
      <c r="J532" s="8">
        <v>1068000</v>
      </c>
      <c r="K532" s="9">
        <v>0</v>
      </c>
      <c r="L532" s="6" t="s">
        <v>24</v>
      </c>
    </row>
    <row r="533" spans="1:12" x14ac:dyDescent="0.3">
      <c r="A533" s="5" t="s">
        <v>1064</v>
      </c>
      <c r="B533" s="6" t="s">
        <v>1065</v>
      </c>
      <c r="C533" s="6" t="s">
        <v>14</v>
      </c>
      <c r="D533" s="6">
        <v>31</v>
      </c>
      <c r="E533" s="6" t="s">
        <v>58</v>
      </c>
      <c r="F533" s="6" t="s">
        <v>59</v>
      </c>
      <c r="G533" s="6" t="s">
        <v>53</v>
      </c>
      <c r="H533" s="7">
        <v>45412</v>
      </c>
      <c r="I533" s="7"/>
      <c r="J533" s="8">
        <v>1070000</v>
      </c>
      <c r="K533" s="9">
        <v>0</v>
      </c>
      <c r="L533" s="6" t="s">
        <v>24</v>
      </c>
    </row>
    <row r="534" spans="1:12" x14ac:dyDescent="0.3">
      <c r="A534" s="5" t="s">
        <v>444</v>
      </c>
      <c r="B534" s="6" t="s">
        <v>1066</v>
      </c>
      <c r="C534" s="6" t="s">
        <v>21</v>
      </c>
      <c r="D534" s="6">
        <v>39</v>
      </c>
      <c r="E534" s="6" t="s">
        <v>15</v>
      </c>
      <c r="F534" s="6" t="s">
        <v>16</v>
      </c>
      <c r="G534" s="6" t="s">
        <v>53</v>
      </c>
      <c r="H534" s="7">
        <v>43887</v>
      </c>
      <c r="I534" s="7"/>
      <c r="J534" s="8">
        <v>1072000</v>
      </c>
      <c r="K534" s="9">
        <v>0</v>
      </c>
      <c r="L534" s="6" t="s">
        <v>24</v>
      </c>
    </row>
    <row r="535" spans="1:12" x14ac:dyDescent="0.3">
      <c r="A535" s="5" t="s">
        <v>1067</v>
      </c>
      <c r="B535" s="6" t="s">
        <v>1068</v>
      </c>
      <c r="C535" s="6" t="s">
        <v>21</v>
      </c>
      <c r="D535" s="6">
        <v>31</v>
      </c>
      <c r="E535" s="6" t="s">
        <v>22</v>
      </c>
      <c r="F535" s="6" t="s">
        <v>16</v>
      </c>
      <c r="G535" s="6" t="s">
        <v>53</v>
      </c>
      <c r="H535" s="7">
        <v>44815</v>
      </c>
      <c r="I535" s="7"/>
      <c r="J535" s="8">
        <v>1074000</v>
      </c>
      <c r="K535" s="9">
        <v>0.08</v>
      </c>
      <c r="L535" s="6" t="s">
        <v>24</v>
      </c>
    </row>
    <row r="536" spans="1:12" x14ac:dyDescent="0.3">
      <c r="A536" s="5" t="s">
        <v>1069</v>
      </c>
      <c r="B536" s="6" t="s">
        <v>1070</v>
      </c>
      <c r="C536" s="6" t="s">
        <v>21</v>
      </c>
      <c r="D536" s="6">
        <v>45</v>
      </c>
      <c r="E536" s="6" t="s">
        <v>81</v>
      </c>
      <c r="F536" s="6" t="s">
        <v>43</v>
      </c>
      <c r="G536" s="6" t="s">
        <v>53</v>
      </c>
      <c r="H536" s="7">
        <v>45430</v>
      </c>
      <c r="I536" s="7"/>
      <c r="J536" s="8">
        <v>1076000</v>
      </c>
      <c r="K536" s="9">
        <v>0.26</v>
      </c>
      <c r="L536" s="6" t="s">
        <v>24</v>
      </c>
    </row>
    <row r="537" spans="1:12" x14ac:dyDescent="0.3">
      <c r="A537" s="5" t="s">
        <v>1071</v>
      </c>
      <c r="B537" s="6" t="s">
        <v>1072</v>
      </c>
      <c r="C537" s="6" t="s">
        <v>21</v>
      </c>
      <c r="D537" s="6">
        <v>50</v>
      </c>
      <c r="E537" s="6" t="s">
        <v>52</v>
      </c>
      <c r="F537" s="6" t="s">
        <v>16</v>
      </c>
      <c r="G537" s="6" t="s">
        <v>17</v>
      </c>
      <c r="H537" s="7">
        <v>44509</v>
      </c>
      <c r="I537" s="7"/>
      <c r="J537" s="8">
        <v>1078000</v>
      </c>
      <c r="K537" s="9">
        <v>0.17</v>
      </c>
      <c r="L537" s="6" t="s">
        <v>24</v>
      </c>
    </row>
    <row r="538" spans="1:12" x14ac:dyDescent="0.3">
      <c r="A538" s="5" t="s">
        <v>1073</v>
      </c>
      <c r="B538" s="6" t="s">
        <v>1074</v>
      </c>
      <c r="C538" s="6" t="s">
        <v>21</v>
      </c>
      <c r="D538" s="6">
        <v>36</v>
      </c>
      <c r="E538" s="6" t="s">
        <v>66</v>
      </c>
      <c r="F538" s="6" t="s">
        <v>16</v>
      </c>
      <c r="G538" s="6" t="s">
        <v>23</v>
      </c>
      <c r="H538" s="7">
        <v>43963</v>
      </c>
      <c r="I538" s="7"/>
      <c r="J538" s="8">
        <v>1080000</v>
      </c>
      <c r="K538" s="9">
        <v>0.14000000000000001</v>
      </c>
      <c r="L538" s="6" t="s">
        <v>24</v>
      </c>
    </row>
    <row r="539" spans="1:12" x14ac:dyDescent="0.3">
      <c r="A539" s="5" t="s">
        <v>820</v>
      </c>
      <c r="B539" s="6" t="s">
        <v>1075</v>
      </c>
      <c r="C539" s="6" t="s">
        <v>14</v>
      </c>
      <c r="D539" s="6">
        <v>45</v>
      </c>
      <c r="E539" s="6" t="s">
        <v>31</v>
      </c>
      <c r="F539" s="6" t="s">
        <v>16</v>
      </c>
      <c r="G539" s="6" t="s">
        <v>53</v>
      </c>
      <c r="H539" s="7">
        <v>44815</v>
      </c>
      <c r="I539" s="7"/>
      <c r="J539" s="8">
        <v>1082000</v>
      </c>
      <c r="K539" s="9">
        <v>0</v>
      </c>
      <c r="L539" s="6" t="s">
        <v>24</v>
      </c>
    </row>
    <row r="540" spans="1:12" x14ac:dyDescent="0.3">
      <c r="A540" s="5" t="s">
        <v>1076</v>
      </c>
      <c r="B540" s="6" t="s">
        <v>1077</v>
      </c>
      <c r="C540" s="6" t="s">
        <v>41</v>
      </c>
      <c r="D540" s="6">
        <v>31</v>
      </c>
      <c r="E540" s="6" t="s">
        <v>81</v>
      </c>
      <c r="F540" s="6" t="s">
        <v>49</v>
      </c>
      <c r="G540" s="6" t="s">
        <v>34</v>
      </c>
      <c r="H540" s="7">
        <v>44857</v>
      </c>
      <c r="I540" s="7"/>
      <c r="J540" s="8">
        <v>1084000</v>
      </c>
      <c r="K540" s="9">
        <v>0</v>
      </c>
      <c r="L540" s="6" t="s">
        <v>24</v>
      </c>
    </row>
    <row r="541" spans="1:12" x14ac:dyDescent="0.3">
      <c r="A541" s="5" t="s">
        <v>1078</v>
      </c>
      <c r="B541" s="6" t="s">
        <v>1079</v>
      </c>
      <c r="C541" s="6" t="s">
        <v>14</v>
      </c>
      <c r="D541" s="6">
        <v>41</v>
      </c>
      <c r="E541" s="6" t="s">
        <v>92</v>
      </c>
      <c r="F541" s="6" t="s">
        <v>59</v>
      </c>
      <c r="G541" s="6" t="s">
        <v>53</v>
      </c>
      <c r="H541" s="7">
        <v>45527</v>
      </c>
      <c r="I541" s="7"/>
      <c r="J541" s="8">
        <v>1086000</v>
      </c>
      <c r="K541" s="9">
        <v>0</v>
      </c>
      <c r="L541" s="6" t="s">
        <v>24</v>
      </c>
    </row>
    <row r="542" spans="1:12" x14ac:dyDescent="0.3">
      <c r="A542" s="5" t="s">
        <v>1080</v>
      </c>
      <c r="B542" s="6" t="s">
        <v>1081</v>
      </c>
      <c r="C542" s="6" t="s">
        <v>21</v>
      </c>
      <c r="D542" s="6">
        <v>47</v>
      </c>
      <c r="E542" s="6" t="s">
        <v>81</v>
      </c>
      <c r="F542" s="6" t="s">
        <v>46</v>
      </c>
      <c r="G542" s="6" t="s">
        <v>23</v>
      </c>
      <c r="H542" s="7">
        <v>45237</v>
      </c>
      <c r="I542" s="7"/>
      <c r="J542" s="8">
        <v>1088000</v>
      </c>
      <c r="K542" s="9">
        <v>0</v>
      </c>
      <c r="L542" s="6" t="s">
        <v>24</v>
      </c>
    </row>
    <row r="543" spans="1:12" x14ac:dyDescent="0.3">
      <c r="A543" s="5" t="s">
        <v>229</v>
      </c>
      <c r="B543" s="6" t="s">
        <v>1082</v>
      </c>
      <c r="C543" s="6" t="s">
        <v>41</v>
      </c>
      <c r="D543" s="6">
        <v>38</v>
      </c>
      <c r="E543" s="6" t="s">
        <v>22</v>
      </c>
      <c r="F543" s="6" t="s">
        <v>16</v>
      </c>
      <c r="G543" s="6" t="s">
        <v>34</v>
      </c>
      <c r="H543" s="7">
        <v>45206</v>
      </c>
      <c r="I543" s="7"/>
      <c r="J543" s="8">
        <v>1090000</v>
      </c>
      <c r="K543" s="9">
        <v>0</v>
      </c>
      <c r="L543" s="6" t="s">
        <v>24</v>
      </c>
    </row>
    <row r="544" spans="1:12" x14ac:dyDescent="0.3">
      <c r="A544" s="5" t="s">
        <v>1083</v>
      </c>
      <c r="B544" s="6" t="s">
        <v>1084</v>
      </c>
      <c r="C544" s="6" t="s">
        <v>14</v>
      </c>
      <c r="D544" s="6">
        <v>40</v>
      </c>
      <c r="E544" s="6" t="s">
        <v>92</v>
      </c>
      <c r="F544" s="6" t="s">
        <v>59</v>
      </c>
      <c r="G544" s="6" t="s">
        <v>34</v>
      </c>
      <c r="H544" s="7">
        <v>44677</v>
      </c>
      <c r="I544" s="7"/>
      <c r="J544" s="8">
        <v>1092000</v>
      </c>
      <c r="K544" s="9">
        <v>0</v>
      </c>
      <c r="L544" s="6" t="s">
        <v>24</v>
      </c>
    </row>
    <row r="545" spans="1:12" x14ac:dyDescent="0.3">
      <c r="A545" s="5" t="s">
        <v>1085</v>
      </c>
      <c r="B545" s="6" t="s">
        <v>1086</v>
      </c>
      <c r="C545" s="6" t="s">
        <v>21</v>
      </c>
      <c r="D545" s="6">
        <v>45</v>
      </c>
      <c r="E545" s="6" t="s">
        <v>31</v>
      </c>
      <c r="F545" s="6" t="s">
        <v>16</v>
      </c>
      <c r="G545" s="6" t="s">
        <v>17</v>
      </c>
      <c r="H545" s="7">
        <v>43889</v>
      </c>
      <c r="I545" s="7"/>
      <c r="J545" s="8">
        <v>1094000</v>
      </c>
      <c r="K545" s="9">
        <v>0</v>
      </c>
      <c r="L545" s="6" t="s">
        <v>24</v>
      </c>
    </row>
    <row r="546" spans="1:12" x14ac:dyDescent="0.3">
      <c r="A546" s="5" t="s">
        <v>1087</v>
      </c>
      <c r="B546" s="6" t="s">
        <v>1088</v>
      </c>
      <c r="C546" s="6" t="s">
        <v>21</v>
      </c>
      <c r="D546" s="6">
        <v>31</v>
      </c>
      <c r="E546" s="6" t="s">
        <v>15</v>
      </c>
      <c r="F546" s="6" t="s">
        <v>16</v>
      </c>
      <c r="G546" s="6" t="s">
        <v>17</v>
      </c>
      <c r="H546" s="7">
        <v>44116</v>
      </c>
      <c r="I546" s="7"/>
      <c r="J546" s="8">
        <v>1096000</v>
      </c>
      <c r="K546" s="9">
        <v>0</v>
      </c>
      <c r="L546" s="6" t="s">
        <v>24</v>
      </c>
    </row>
    <row r="547" spans="1:12" x14ac:dyDescent="0.3">
      <c r="A547" s="5" t="s">
        <v>1089</v>
      </c>
      <c r="B547" s="6" t="s">
        <v>1090</v>
      </c>
      <c r="C547" s="6" t="s">
        <v>21</v>
      </c>
      <c r="D547" s="6">
        <v>35</v>
      </c>
      <c r="E547" s="6" t="s">
        <v>22</v>
      </c>
      <c r="F547" s="6" t="s">
        <v>16</v>
      </c>
      <c r="G547" s="6" t="s">
        <v>23</v>
      </c>
      <c r="H547" s="7">
        <v>44588</v>
      </c>
      <c r="I547" s="7"/>
      <c r="J547" s="8">
        <v>1098000</v>
      </c>
      <c r="K547" s="9">
        <v>0.37</v>
      </c>
      <c r="L547" s="6" t="s">
        <v>24</v>
      </c>
    </row>
    <row r="548" spans="1:12" x14ac:dyDescent="0.3">
      <c r="A548" s="5" t="s">
        <v>1091</v>
      </c>
      <c r="B548" s="6" t="s">
        <v>1092</v>
      </c>
      <c r="C548" s="6" t="s">
        <v>21</v>
      </c>
      <c r="D548" s="6">
        <v>31</v>
      </c>
      <c r="E548" s="6" t="s">
        <v>27</v>
      </c>
      <c r="F548" s="6" t="s">
        <v>28</v>
      </c>
      <c r="G548" s="6" t="s">
        <v>17</v>
      </c>
      <c r="H548" s="7">
        <v>45337</v>
      </c>
      <c r="I548" s="7"/>
      <c r="J548" s="8">
        <v>1100000</v>
      </c>
      <c r="K548" s="9">
        <v>0.14000000000000001</v>
      </c>
      <c r="L548" s="6" t="s">
        <v>24</v>
      </c>
    </row>
    <row r="549" spans="1:12" x14ac:dyDescent="0.3">
      <c r="A549" s="5" t="s">
        <v>1093</v>
      </c>
      <c r="B549" s="6" t="s">
        <v>1094</v>
      </c>
      <c r="C549" s="6" t="s">
        <v>14</v>
      </c>
      <c r="D549" s="6">
        <v>35</v>
      </c>
      <c r="E549" s="6" t="s">
        <v>31</v>
      </c>
      <c r="F549" s="6" t="s">
        <v>16</v>
      </c>
      <c r="G549" s="6" t="s">
        <v>23</v>
      </c>
      <c r="H549" s="7">
        <v>45332</v>
      </c>
      <c r="I549" s="7"/>
      <c r="J549" s="8">
        <v>1102000</v>
      </c>
      <c r="K549" s="9">
        <v>0.12</v>
      </c>
      <c r="L549" s="6" t="s">
        <v>24</v>
      </c>
    </row>
    <row r="550" spans="1:12" x14ac:dyDescent="0.3">
      <c r="A550" s="5" t="s">
        <v>47</v>
      </c>
      <c r="B550" s="6" t="s">
        <v>1095</v>
      </c>
      <c r="C550" s="6" t="s">
        <v>21</v>
      </c>
      <c r="D550" s="6">
        <v>31</v>
      </c>
      <c r="E550" s="6" t="s">
        <v>27</v>
      </c>
      <c r="F550" s="6" t="s">
        <v>28</v>
      </c>
      <c r="G550" s="6" t="s">
        <v>34</v>
      </c>
      <c r="H550" s="7">
        <v>44183</v>
      </c>
      <c r="I550" s="7"/>
      <c r="J550" s="8">
        <v>1104000</v>
      </c>
      <c r="K550" s="9">
        <v>0.28000000000000003</v>
      </c>
      <c r="L550" s="6" t="s">
        <v>24</v>
      </c>
    </row>
    <row r="551" spans="1:12" x14ac:dyDescent="0.3">
      <c r="A551" s="5" t="s">
        <v>1096</v>
      </c>
      <c r="B551" s="6" t="s">
        <v>1097</v>
      </c>
      <c r="C551" s="6" t="s">
        <v>14</v>
      </c>
      <c r="D551" s="6">
        <v>26</v>
      </c>
      <c r="E551" s="6" t="s">
        <v>15</v>
      </c>
      <c r="F551" s="6" t="s">
        <v>16</v>
      </c>
      <c r="G551" s="6" t="s">
        <v>23</v>
      </c>
      <c r="H551" s="7">
        <v>43837</v>
      </c>
      <c r="I551" s="7">
        <v>45332</v>
      </c>
      <c r="J551" s="8">
        <v>1106000</v>
      </c>
      <c r="K551" s="9">
        <v>0.15</v>
      </c>
      <c r="L551" s="6" t="s">
        <v>18</v>
      </c>
    </row>
    <row r="552" spans="1:12" x14ac:dyDescent="0.3">
      <c r="A552" s="5" t="s">
        <v>1098</v>
      </c>
      <c r="B552" s="6" t="s">
        <v>1099</v>
      </c>
      <c r="C552" s="6" t="s">
        <v>14</v>
      </c>
      <c r="D552" s="6">
        <v>31</v>
      </c>
      <c r="E552" s="6" t="s">
        <v>15</v>
      </c>
      <c r="F552" s="6" t="s">
        <v>16</v>
      </c>
      <c r="G552" s="6" t="s">
        <v>34</v>
      </c>
      <c r="H552" s="7">
        <v>45206</v>
      </c>
      <c r="I552" s="7"/>
      <c r="J552" s="8">
        <v>1108000</v>
      </c>
      <c r="K552" s="9">
        <v>0.06</v>
      </c>
      <c r="L552" s="6" t="s">
        <v>24</v>
      </c>
    </row>
    <row r="553" spans="1:12" x14ac:dyDescent="0.3">
      <c r="A553" s="5" t="s">
        <v>1100</v>
      </c>
      <c r="B553" s="6" t="s">
        <v>1101</v>
      </c>
      <c r="C553" s="6" t="s">
        <v>14</v>
      </c>
      <c r="D553" s="6">
        <v>31</v>
      </c>
      <c r="E553" s="6" t="s">
        <v>42</v>
      </c>
      <c r="F553" s="6" t="s">
        <v>43</v>
      </c>
      <c r="G553" s="6" t="s">
        <v>34</v>
      </c>
      <c r="H553" s="7">
        <v>44487</v>
      </c>
      <c r="I553" s="7"/>
      <c r="J553" s="8">
        <v>1110000</v>
      </c>
      <c r="K553" s="9">
        <v>0.16</v>
      </c>
      <c r="L553" s="6" t="s">
        <v>24</v>
      </c>
    </row>
    <row r="554" spans="1:12" x14ac:dyDescent="0.3">
      <c r="A554" s="5" t="s">
        <v>1102</v>
      </c>
      <c r="B554" s="6" t="s">
        <v>1103</v>
      </c>
      <c r="C554" s="6" t="s">
        <v>355</v>
      </c>
      <c r="D554" s="6">
        <v>36</v>
      </c>
      <c r="E554" s="6" t="s">
        <v>42</v>
      </c>
      <c r="F554" s="6" t="s">
        <v>46</v>
      </c>
      <c r="G554" s="6" t="s">
        <v>23</v>
      </c>
      <c r="H554" s="7">
        <v>44791</v>
      </c>
      <c r="I554" s="7"/>
      <c r="J554" s="8">
        <v>1112000</v>
      </c>
      <c r="K554" s="9">
        <v>0</v>
      </c>
      <c r="L554" s="6" t="s">
        <v>24</v>
      </c>
    </row>
    <row r="555" spans="1:12" x14ac:dyDescent="0.3">
      <c r="A555" s="5" t="s">
        <v>1104</v>
      </c>
      <c r="B555" s="6" t="s">
        <v>1105</v>
      </c>
      <c r="C555" s="6" t="s">
        <v>14</v>
      </c>
      <c r="D555" s="6">
        <v>45</v>
      </c>
      <c r="E555" s="6" t="s">
        <v>42</v>
      </c>
      <c r="F555" s="6" t="s">
        <v>49</v>
      </c>
      <c r="G555" s="6" t="s">
        <v>17</v>
      </c>
      <c r="H555" s="7">
        <v>45440</v>
      </c>
      <c r="I555" s="7"/>
      <c r="J555" s="8">
        <v>1114000</v>
      </c>
      <c r="K555" s="9">
        <v>0</v>
      </c>
      <c r="L555" s="6" t="s">
        <v>24</v>
      </c>
    </row>
    <row r="556" spans="1:12" x14ac:dyDescent="0.3">
      <c r="A556" s="5" t="s">
        <v>1106</v>
      </c>
      <c r="B556" s="6" t="s">
        <v>1107</v>
      </c>
      <c r="C556" s="6" t="s">
        <v>21</v>
      </c>
      <c r="D556" s="6">
        <v>37</v>
      </c>
      <c r="E556" s="6" t="s">
        <v>52</v>
      </c>
      <c r="F556" s="6" t="s">
        <v>16</v>
      </c>
      <c r="G556" s="6" t="s">
        <v>53</v>
      </c>
      <c r="H556" s="7">
        <v>44811</v>
      </c>
      <c r="I556" s="7"/>
      <c r="J556" s="8">
        <v>1116000</v>
      </c>
      <c r="K556" s="9">
        <v>0</v>
      </c>
      <c r="L556" s="6" t="s">
        <v>24</v>
      </c>
    </row>
    <row r="557" spans="1:12" x14ac:dyDescent="0.3">
      <c r="A557" s="5" t="s">
        <v>1108</v>
      </c>
      <c r="B557" s="6" t="s">
        <v>1109</v>
      </c>
      <c r="C557" s="6" t="s">
        <v>14</v>
      </c>
      <c r="D557" s="6">
        <v>38</v>
      </c>
      <c r="E557" s="6" t="s">
        <v>42</v>
      </c>
      <c r="F557" s="6" t="s">
        <v>46</v>
      </c>
      <c r="G557" s="6" t="s">
        <v>53</v>
      </c>
      <c r="H557" s="7">
        <v>45294</v>
      </c>
      <c r="I557" s="7"/>
      <c r="J557" s="8">
        <v>1118000</v>
      </c>
      <c r="K557" s="9">
        <v>0</v>
      </c>
      <c r="L557" s="6" t="s">
        <v>24</v>
      </c>
    </row>
    <row r="558" spans="1:12" x14ac:dyDescent="0.3">
      <c r="A558" s="5" t="s">
        <v>1110</v>
      </c>
      <c r="B558" s="6" t="s">
        <v>1111</v>
      </c>
      <c r="C558" s="6" t="s">
        <v>21</v>
      </c>
      <c r="D558" s="6">
        <v>45</v>
      </c>
      <c r="E558" s="6" t="s">
        <v>58</v>
      </c>
      <c r="F558" s="6" t="s">
        <v>59</v>
      </c>
      <c r="G558" s="6" t="s">
        <v>34</v>
      </c>
      <c r="H558" s="7">
        <v>45074</v>
      </c>
      <c r="I558" s="7"/>
      <c r="J558" s="8">
        <v>1120000</v>
      </c>
      <c r="K558" s="9">
        <v>0.14000000000000001</v>
      </c>
      <c r="L558" s="6" t="s">
        <v>24</v>
      </c>
    </row>
    <row r="559" spans="1:12" x14ac:dyDescent="0.3">
      <c r="A559" s="5" t="s">
        <v>1112</v>
      </c>
      <c r="B559" s="6" t="s">
        <v>1113</v>
      </c>
      <c r="C559" s="6" t="s">
        <v>14</v>
      </c>
      <c r="D559" s="6">
        <v>51</v>
      </c>
      <c r="E559" s="6" t="s">
        <v>52</v>
      </c>
      <c r="F559" s="6" t="s">
        <v>16</v>
      </c>
      <c r="G559" s="6" t="s">
        <v>23</v>
      </c>
      <c r="H559" s="7">
        <v>45245</v>
      </c>
      <c r="I559" s="7"/>
      <c r="J559" s="8">
        <v>1122000</v>
      </c>
      <c r="K559" s="9">
        <v>7.0000000000000007E-2</v>
      </c>
      <c r="L559" s="6" t="s">
        <v>24</v>
      </c>
    </row>
    <row r="560" spans="1:12" x14ac:dyDescent="0.3">
      <c r="A560" s="5" t="s">
        <v>1114</v>
      </c>
      <c r="B560" s="6" t="s">
        <v>1115</v>
      </c>
      <c r="C560" s="6" t="s">
        <v>21</v>
      </c>
      <c r="D560" s="6">
        <v>56</v>
      </c>
      <c r="E560" s="6" t="s">
        <v>52</v>
      </c>
      <c r="F560" s="6" t="s">
        <v>16</v>
      </c>
      <c r="G560" s="6" t="s">
        <v>34</v>
      </c>
      <c r="H560" s="7">
        <v>43851</v>
      </c>
      <c r="I560" s="7"/>
      <c r="J560" s="8">
        <v>1124000</v>
      </c>
      <c r="K560" s="9">
        <v>7.0000000000000007E-2</v>
      </c>
      <c r="L560" s="6" t="s">
        <v>24</v>
      </c>
    </row>
    <row r="561" spans="1:12" x14ac:dyDescent="0.3">
      <c r="A561" s="5" t="s">
        <v>1116</v>
      </c>
      <c r="B561" s="6" t="s">
        <v>1117</v>
      </c>
      <c r="C561" s="6" t="s">
        <v>21</v>
      </c>
      <c r="D561" s="6">
        <v>53</v>
      </c>
      <c r="E561" s="6" t="s">
        <v>66</v>
      </c>
      <c r="F561" s="6" t="s">
        <v>16</v>
      </c>
      <c r="G561" s="6" t="s">
        <v>17</v>
      </c>
      <c r="H561" s="7">
        <v>45206</v>
      </c>
      <c r="I561" s="7"/>
      <c r="J561" s="8">
        <v>1126000</v>
      </c>
      <c r="K561" s="9">
        <v>0</v>
      </c>
      <c r="L561" s="6" t="s">
        <v>24</v>
      </c>
    </row>
    <row r="562" spans="1:12" x14ac:dyDescent="0.3">
      <c r="A562" s="5" t="s">
        <v>1118</v>
      </c>
      <c r="B562" s="6" t="s">
        <v>1119</v>
      </c>
      <c r="C562" s="6" t="s">
        <v>41</v>
      </c>
      <c r="D562" s="6">
        <v>47</v>
      </c>
      <c r="E562" s="6" t="s">
        <v>58</v>
      </c>
      <c r="F562" s="6" t="s">
        <v>59</v>
      </c>
      <c r="G562" s="6" t="s">
        <v>23</v>
      </c>
      <c r="H562" s="7">
        <v>45401</v>
      </c>
      <c r="I562" s="7"/>
      <c r="J562" s="8">
        <v>1128000</v>
      </c>
      <c r="K562" s="9">
        <v>0</v>
      </c>
      <c r="L562" s="6" t="s">
        <v>24</v>
      </c>
    </row>
    <row r="563" spans="1:12" x14ac:dyDescent="0.3">
      <c r="A563" s="5" t="s">
        <v>1120</v>
      </c>
      <c r="B563" s="6" t="s">
        <v>1121</v>
      </c>
      <c r="C563" s="6" t="s">
        <v>14</v>
      </c>
      <c r="D563" s="6">
        <v>36</v>
      </c>
      <c r="E563" s="6" t="s">
        <v>66</v>
      </c>
      <c r="F563" s="6" t="s">
        <v>16</v>
      </c>
      <c r="G563" s="6" t="s">
        <v>34</v>
      </c>
      <c r="H563" s="7">
        <v>44083</v>
      </c>
      <c r="I563" s="7"/>
      <c r="J563" s="8">
        <v>1130000</v>
      </c>
      <c r="K563" s="9">
        <v>0</v>
      </c>
      <c r="L563" s="6" t="s">
        <v>24</v>
      </c>
    </row>
    <row r="564" spans="1:12" x14ac:dyDescent="0.3">
      <c r="A564" s="5" t="s">
        <v>1122</v>
      </c>
      <c r="B564" s="6" t="s">
        <v>1123</v>
      </c>
      <c r="C564" s="6" t="s">
        <v>41</v>
      </c>
      <c r="D564" s="6">
        <v>41</v>
      </c>
      <c r="E564" s="6" t="s">
        <v>66</v>
      </c>
      <c r="F564" s="6" t="s">
        <v>16</v>
      </c>
      <c r="G564" s="6" t="s">
        <v>53</v>
      </c>
      <c r="H564" s="7">
        <v>45233</v>
      </c>
      <c r="I564" s="7"/>
      <c r="J564" s="8">
        <v>1132000</v>
      </c>
      <c r="K564" s="9">
        <v>0</v>
      </c>
      <c r="L564" s="6" t="s">
        <v>24</v>
      </c>
    </row>
    <row r="565" spans="1:12" x14ac:dyDescent="0.3">
      <c r="A565" s="5" t="s">
        <v>1124</v>
      </c>
      <c r="B565" s="6" t="s">
        <v>1125</v>
      </c>
      <c r="C565" s="6" t="s">
        <v>14</v>
      </c>
      <c r="D565" s="6">
        <v>30</v>
      </c>
      <c r="E565" s="6" t="s">
        <v>58</v>
      </c>
      <c r="F565" s="6" t="s">
        <v>59</v>
      </c>
      <c r="G565" s="6" t="s">
        <v>53</v>
      </c>
      <c r="H565" s="7">
        <v>43951</v>
      </c>
      <c r="I565" s="7">
        <v>45206</v>
      </c>
      <c r="J565" s="8">
        <v>1134000</v>
      </c>
      <c r="K565" s="9">
        <v>0.23</v>
      </c>
      <c r="L565" s="6" t="s">
        <v>18</v>
      </c>
    </row>
    <row r="566" spans="1:12" x14ac:dyDescent="0.3">
      <c r="A566" s="5" t="s">
        <v>1126</v>
      </c>
      <c r="B566" s="6" t="s">
        <v>1127</v>
      </c>
      <c r="C566" s="6" t="s">
        <v>21</v>
      </c>
      <c r="D566" s="6">
        <v>31</v>
      </c>
      <c r="E566" s="6" t="s">
        <v>15</v>
      </c>
      <c r="F566" s="6" t="s">
        <v>16</v>
      </c>
      <c r="G566" s="6" t="s">
        <v>53</v>
      </c>
      <c r="H566" s="7">
        <v>43887</v>
      </c>
      <c r="I566" s="7"/>
      <c r="J566" s="8">
        <v>1136000</v>
      </c>
      <c r="K566" s="9">
        <v>0.39</v>
      </c>
      <c r="L566" s="6" t="s">
        <v>24</v>
      </c>
    </row>
    <row r="567" spans="1:12" x14ac:dyDescent="0.3">
      <c r="A567" s="5" t="s">
        <v>1128</v>
      </c>
      <c r="B567" s="6" t="s">
        <v>1129</v>
      </c>
      <c r="C567" s="6" t="s">
        <v>21</v>
      </c>
      <c r="D567" s="6">
        <v>38</v>
      </c>
      <c r="E567" s="6" t="s">
        <v>22</v>
      </c>
      <c r="F567" s="6" t="s">
        <v>16</v>
      </c>
      <c r="G567" s="6" t="s">
        <v>53</v>
      </c>
      <c r="H567" s="7">
        <v>44815</v>
      </c>
      <c r="I567" s="7"/>
      <c r="J567" s="8">
        <v>1138000</v>
      </c>
      <c r="K567" s="9">
        <v>0.11</v>
      </c>
      <c r="L567" s="6" t="s">
        <v>24</v>
      </c>
    </row>
    <row r="568" spans="1:12" x14ac:dyDescent="0.3">
      <c r="A568" s="5" t="s">
        <v>1130</v>
      </c>
      <c r="B568" s="6" t="s">
        <v>1131</v>
      </c>
      <c r="C568" s="6" t="s">
        <v>21</v>
      </c>
      <c r="D568" s="6">
        <v>31</v>
      </c>
      <c r="E568" s="6" t="s">
        <v>81</v>
      </c>
      <c r="F568" s="6" t="s">
        <v>43</v>
      </c>
      <c r="G568" s="6" t="s">
        <v>53</v>
      </c>
      <c r="H568" s="7">
        <v>45430</v>
      </c>
      <c r="I568" s="7"/>
      <c r="J568" s="8">
        <v>1140000</v>
      </c>
      <c r="K568" s="9">
        <v>0.18</v>
      </c>
      <c r="L568" s="6" t="s">
        <v>24</v>
      </c>
    </row>
    <row r="569" spans="1:12" x14ac:dyDescent="0.3">
      <c r="A569" s="5" t="s">
        <v>1132</v>
      </c>
      <c r="B569" s="6" t="s">
        <v>1133</v>
      </c>
      <c r="C569" s="6" t="s">
        <v>21</v>
      </c>
      <c r="D569" s="6">
        <v>39</v>
      </c>
      <c r="E569" s="6" t="s">
        <v>52</v>
      </c>
      <c r="F569" s="6" t="s">
        <v>16</v>
      </c>
      <c r="G569" s="6" t="s">
        <v>17</v>
      </c>
      <c r="H569" s="7">
        <v>44509</v>
      </c>
      <c r="I569" s="7"/>
      <c r="J569" s="8">
        <v>1142000</v>
      </c>
      <c r="K569" s="9">
        <v>0.31</v>
      </c>
      <c r="L569" s="6" t="s">
        <v>24</v>
      </c>
    </row>
    <row r="570" spans="1:12" x14ac:dyDescent="0.3">
      <c r="A570" s="5" t="s">
        <v>1134</v>
      </c>
      <c r="B570" s="6" t="s">
        <v>1135</v>
      </c>
      <c r="C570" s="6" t="s">
        <v>21</v>
      </c>
      <c r="D570" s="6">
        <v>31</v>
      </c>
      <c r="E570" s="6" t="s">
        <v>66</v>
      </c>
      <c r="F570" s="6" t="s">
        <v>16</v>
      </c>
      <c r="G570" s="6" t="s">
        <v>23</v>
      </c>
      <c r="H570" s="7">
        <v>43963</v>
      </c>
      <c r="I570" s="7"/>
      <c r="J570" s="8">
        <v>1144000</v>
      </c>
      <c r="K570" s="9">
        <v>0</v>
      </c>
      <c r="L570" s="6" t="s">
        <v>24</v>
      </c>
    </row>
    <row r="571" spans="1:12" x14ac:dyDescent="0.3">
      <c r="A571" s="5" t="s">
        <v>1136</v>
      </c>
      <c r="B571" s="6" t="s">
        <v>1137</v>
      </c>
      <c r="C571" s="6" t="s">
        <v>21</v>
      </c>
      <c r="D571" s="6">
        <v>45</v>
      </c>
      <c r="E571" s="6" t="s">
        <v>31</v>
      </c>
      <c r="F571" s="6" t="s">
        <v>16</v>
      </c>
      <c r="G571" s="6" t="s">
        <v>53</v>
      </c>
      <c r="H571" s="7">
        <v>44815</v>
      </c>
      <c r="I571" s="7"/>
      <c r="J571" s="8">
        <v>1146000</v>
      </c>
      <c r="K571" s="9">
        <v>0</v>
      </c>
      <c r="L571" s="6" t="s">
        <v>24</v>
      </c>
    </row>
    <row r="572" spans="1:12" x14ac:dyDescent="0.3">
      <c r="A572" s="5" t="s">
        <v>1138</v>
      </c>
      <c r="B572" s="6" t="s">
        <v>1139</v>
      </c>
      <c r="C572" s="6" t="s">
        <v>14</v>
      </c>
      <c r="D572" s="6">
        <v>50</v>
      </c>
      <c r="E572" s="6" t="s">
        <v>81</v>
      </c>
      <c r="F572" s="6" t="s">
        <v>49</v>
      </c>
      <c r="G572" s="6" t="s">
        <v>34</v>
      </c>
      <c r="H572" s="7">
        <v>44857</v>
      </c>
      <c r="I572" s="7"/>
      <c r="J572" s="8">
        <v>1148000</v>
      </c>
      <c r="K572" s="9">
        <v>0.13</v>
      </c>
      <c r="L572" s="6" t="s">
        <v>24</v>
      </c>
    </row>
    <row r="573" spans="1:12" x14ac:dyDescent="0.3">
      <c r="A573" s="5" t="s">
        <v>217</v>
      </c>
      <c r="B573" s="6" t="s">
        <v>1140</v>
      </c>
      <c r="C573" s="6" t="s">
        <v>41</v>
      </c>
      <c r="D573" s="6">
        <v>36</v>
      </c>
      <c r="E573" s="6" t="s">
        <v>92</v>
      </c>
      <c r="F573" s="6" t="s">
        <v>59</v>
      </c>
      <c r="G573" s="6" t="s">
        <v>53</v>
      </c>
      <c r="H573" s="7">
        <v>45527</v>
      </c>
      <c r="I573" s="7"/>
      <c r="J573" s="8">
        <v>1150000</v>
      </c>
      <c r="K573" s="9">
        <v>0</v>
      </c>
      <c r="L573" s="6" t="s">
        <v>24</v>
      </c>
    </row>
    <row r="574" spans="1:12" x14ac:dyDescent="0.3">
      <c r="A574" s="5" t="s">
        <v>1141</v>
      </c>
      <c r="B574" s="6" t="s">
        <v>1142</v>
      </c>
      <c r="C574" s="6" t="s">
        <v>14</v>
      </c>
      <c r="D574" s="6">
        <v>45</v>
      </c>
      <c r="E574" s="6" t="s">
        <v>81</v>
      </c>
      <c r="F574" s="6" t="s">
        <v>46</v>
      </c>
      <c r="G574" s="6" t="s">
        <v>23</v>
      </c>
      <c r="H574" s="7">
        <v>45237</v>
      </c>
      <c r="I574" s="7"/>
      <c r="J574" s="8">
        <v>1152000</v>
      </c>
      <c r="K574" s="9">
        <v>0.05</v>
      </c>
      <c r="L574" s="6" t="s">
        <v>24</v>
      </c>
    </row>
    <row r="575" spans="1:12" x14ac:dyDescent="0.3">
      <c r="A575" s="5" t="s">
        <v>1143</v>
      </c>
      <c r="B575" s="6" t="s">
        <v>1144</v>
      </c>
      <c r="C575" s="6" t="s">
        <v>21</v>
      </c>
      <c r="D575" s="6">
        <v>29</v>
      </c>
      <c r="E575" s="6" t="s">
        <v>22</v>
      </c>
      <c r="F575" s="6" t="s">
        <v>16</v>
      </c>
      <c r="G575" s="6" t="s">
        <v>34</v>
      </c>
      <c r="H575" s="7">
        <v>45206</v>
      </c>
      <c r="I575" s="7">
        <v>45430</v>
      </c>
      <c r="J575" s="8">
        <v>1154000</v>
      </c>
      <c r="K575" s="9">
        <v>0.21</v>
      </c>
      <c r="L575" s="6" t="s">
        <v>18</v>
      </c>
    </row>
    <row r="576" spans="1:12" x14ac:dyDescent="0.3">
      <c r="A576" s="5" t="s">
        <v>1145</v>
      </c>
      <c r="B576" s="6" t="s">
        <v>1146</v>
      </c>
      <c r="C576" s="6" t="s">
        <v>41</v>
      </c>
      <c r="D576" s="6">
        <v>41</v>
      </c>
      <c r="E576" s="6" t="s">
        <v>92</v>
      </c>
      <c r="F576" s="6" t="s">
        <v>59</v>
      </c>
      <c r="G576" s="6" t="s">
        <v>34</v>
      </c>
      <c r="H576" s="7">
        <v>44677</v>
      </c>
      <c r="I576" s="7"/>
      <c r="J576" s="8">
        <v>1156000</v>
      </c>
      <c r="K576" s="9">
        <v>0</v>
      </c>
      <c r="L576" s="6" t="s">
        <v>24</v>
      </c>
    </row>
    <row r="577" spans="1:12" x14ac:dyDescent="0.3">
      <c r="A577" s="5" t="s">
        <v>1147</v>
      </c>
      <c r="B577" s="6" t="s">
        <v>1148</v>
      </c>
      <c r="C577" s="6" t="s">
        <v>14</v>
      </c>
      <c r="D577" s="6">
        <v>47</v>
      </c>
      <c r="E577" s="6" t="s">
        <v>31</v>
      </c>
      <c r="F577" s="6" t="s">
        <v>16</v>
      </c>
      <c r="G577" s="6" t="s">
        <v>17</v>
      </c>
      <c r="H577" s="7">
        <v>43889</v>
      </c>
      <c r="I577" s="7"/>
      <c r="J577" s="8">
        <v>1158000</v>
      </c>
      <c r="K577" s="9">
        <v>7.0000000000000007E-2</v>
      </c>
      <c r="L577" s="6" t="s">
        <v>24</v>
      </c>
    </row>
    <row r="578" spans="1:12" x14ac:dyDescent="0.3">
      <c r="A578" s="5" t="s">
        <v>1149</v>
      </c>
      <c r="B578" s="6" t="s">
        <v>1150</v>
      </c>
      <c r="C578" s="6" t="s">
        <v>21</v>
      </c>
      <c r="D578" s="6">
        <v>38</v>
      </c>
      <c r="E578" s="6" t="s">
        <v>15</v>
      </c>
      <c r="F578" s="6" t="s">
        <v>16</v>
      </c>
      <c r="G578" s="6" t="s">
        <v>17</v>
      </c>
      <c r="H578" s="7">
        <v>44116</v>
      </c>
      <c r="I578" s="7"/>
      <c r="J578" s="8">
        <v>1160000</v>
      </c>
      <c r="K578" s="9">
        <v>0</v>
      </c>
      <c r="L578" s="6" t="s">
        <v>24</v>
      </c>
    </row>
    <row r="579" spans="1:12" x14ac:dyDescent="0.3">
      <c r="A579" s="5" t="s">
        <v>1151</v>
      </c>
      <c r="B579" s="6" t="s">
        <v>1152</v>
      </c>
      <c r="C579" s="6" t="s">
        <v>21</v>
      </c>
      <c r="D579" s="6">
        <v>40</v>
      </c>
      <c r="E579" s="6" t="s">
        <v>22</v>
      </c>
      <c r="F579" s="6" t="s">
        <v>16</v>
      </c>
      <c r="G579" s="6" t="s">
        <v>23</v>
      </c>
      <c r="H579" s="7">
        <v>44588</v>
      </c>
      <c r="I579" s="7">
        <v>45527</v>
      </c>
      <c r="J579" s="8">
        <v>1162000</v>
      </c>
      <c r="K579" s="9">
        <v>0</v>
      </c>
      <c r="L579" s="6" t="s">
        <v>18</v>
      </c>
    </row>
    <row r="580" spans="1:12" x14ac:dyDescent="0.3">
      <c r="A580" s="5" t="s">
        <v>1153</v>
      </c>
      <c r="B580" s="6" t="s">
        <v>1154</v>
      </c>
      <c r="C580" s="6" t="s">
        <v>21</v>
      </c>
      <c r="D580" s="6">
        <v>45</v>
      </c>
      <c r="E580" s="6" t="s">
        <v>27</v>
      </c>
      <c r="F580" s="6" t="s">
        <v>28</v>
      </c>
      <c r="G580" s="6" t="s">
        <v>17</v>
      </c>
      <c r="H580" s="7">
        <v>45337</v>
      </c>
      <c r="I580" s="7"/>
      <c r="J580" s="8">
        <v>1164000</v>
      </c>
      <c r="K580" s="9">
        <v>0.28000000000000003</v>
      </c>
      <c r="L580" s="6" t="s">
        <v>24</v>
      </c>
    </row>
    <row r="581" spans="1:12" x14ac:dyDescent="0.3">
      <c r="A581" s="5" t="s">
        <v>1155</v>
      </c>
      <c r="B581" s="6" t="s">
        <v>1156</v>
      </c>
      <c r="C581" s="6" t="s">
        <v>21</v>
      </c>
      <c r="D581" s="6">
        <v>51</v>
      </c>
      <c r="E581" s="6" t="s">
        <v>31</v>
      </c>
      <c r="F581" s="6" t="s">
        <v>16</v>
      </c>
      <c r="G581" s="6" t="s">
        <v>23</v>
      </c>
      <c r="H581" s="7">
        <v>45332</v>
      </c>
      <c r="I581" s="7"/>
      <c r="J581" s="8">
        <v>1166000</v>
      </c>
      <c r="K581" s="9">
        <v>0</v>
      </c>
      <c r="L581" s="6" t="s">
        <v>24</v>
      </c>
    </row>
    <row r="582" spans="1:12" x14ac:dyDescent="0.3">
      <c r="A582" s="5" t="s">
        <v>258</v>
      </c>
      <c r="B582" s="6" t="s">
        <v>1157</v>
      </c>
      <c r="C582" s="6" t="s">
        <v>14</v>
      </c>
      <c r="D582" s="6">
        <v>35</v>
      </c>
      <c r="E582" s="6" t="s">
        <v>27</v>
      </c>
      <c r="F582" s="6" t="s">
        <v>28</v>
      </c>
      <c r="G582" s="6" t="s">
        <v>34</v>
      </c>
      <c r="H582" s="7">
        <v>44183</v>
      </c>
      <c r="I582" s="7"/>
      <c r="J582" s="8">
        <v>1168000</v>
      </c>
      <c r="K582" s="9">
        <v>0.12</v>
      </c>
      <c r="L582" s="6" t="s">
        <v>24</v>
      </c>
    </row>
    <row r="583" spans="1:12" x14ac:dyDescent="0.3">
      <c r="A583" s="5" t="s">
        <v>1158</v>
      </c>
      <c r="B583" s="6" t="s">
        <v>1159</v>
      </c>
      <c r="C583" s="6" t="s">
        <v>21</v>
      </c>
      <c r="D583" s="6">
        <v>51</v>
      </c>
      <c r="E583" s="6" t="s">
        <v>15</v>
      </c>
      <c r="F583" s="6" t="s">
        <v>16</v>
      </c>
      <c r="G583" s="6" t="s">
        <v>23</v>
      </c>
      <c r="H583" s="7">
        <v>43837</v>
      </c>
      <c r="I583" s="7"/>
      <c r="J583" s="8">
        <v>1170000</v>
      </c>
      <c r="K583" s="9">
        <v>0.13</v>
      </c>
      <c r="L583" s="6" t="s">
        <v>24</v>
      </c>
    </row>
    <row r="584" spans="1:12" x14ac:dyDescent="0.3">
      <c r="A584" s="5" t="s">
        <v>1160</v>
      </c>
      <c r="B584" s="6" t="s">
        <v>1161</v>
      </c>
      <c r="C584" s="6" t="s">
        <v>14</v>
      </c>
      <c r="D584" s="6">
        <v>35</v>
      </c>
      <c r="E584" s="6" t="s">
        <v>15</v>
      </c>
      <c r="F584" s="6" t="s">
        <v>16</v>
      </c>
      <c r="G584" s="6" t="s">
        <v>34</v>
      </c>
      <c r="H584" s="7">
        <v>45206</v>
      </c>
      <c r="I584" s="7"/>
      <c r="J584" s="8">
        <v>1172000</v>
      </c>
      <c r="K584" s="9">
        <v>0.06</v>
      </c>
      <c r="L584" s="6" t="s">
        <v>24</v>
      </c>
    </row>
    <row r="585" spans="1:12" x14ac:dyDescent="0.3">
      <c r="A585" s="5" t="s">
        <v>1162</v>
      </c>
      <c r="B585" s="6" t="s">
        <v>1163</v>
      </c>
      <c r="C585" s="6" t="s">
        <v>14</v>
      </c>
      <c r="D585" s="6">
        <v>31</v>
      </c>
      <c r="E585" s="6" t="s">
        <v>42</v>
      </c>
      <c r="F585" s="6" t="s">
        <v>43</v>
      </c>
      <c r="G585" s="6" t="s">
        <v>34</v>
      </c>
      <c r="H585" s="7">
        <v>44487</v>
      </c>
      <c r="I585" s="7"/>
      <c r="J585" s="8">
        <v>1174000</v>
      </c>
      <c r="K585" s="9">
        <v>0.39</v>
      </c>
      <c r="L585" s="6" t="s">
        <v>24</v>
      </c>
    </row>
    <row r="586" spans="1:12" x14ac:dyDescent="0.3">
      <c r="A586" s="5" t="s">
        <v>1164</v>
      </c>
      <c r="B586" s="6" t="s">
        <v>1165</v>
      </c>
      <c r="C586" s="6" t="s">
        <v>14</v>
      </c>
      <c r="D586" s="6">
        <v>31</v>
      </c>
      <c r="E586" s="6" t="s">
        <v>42</v>
      </c>
      <c r="F586" s="6" t="s">
        <v>46</v>
      </c>
      <c r="G586" s="6" t="s">
        <v>23</v>
      </c>
      <c r="H586" s="7">
        <v>44791</v>
      </c>
      <c r="I586" s="7"/>
      <c r="J586" s="8">
        <v>1176000</v>
      </c>
      <c r="K586" s="9">
        <v>0</v>
      </c>
      <c r="L586" s="6" t="s">
        <v>24</v>
      </c>
    </row>
    <row r="587" spans="1:12" x14ac:dyDescent="0.3">
      <c r="A587" s="5" t="s">
        <v>1166</v>
      </c>
      <c r="B587" s="6" t="s">
        <v>1167</v>
      </c>
      <c r="C587" s="6" t="s">
        <v>14</v>
      </c>
      <c r="D587" s="6">
        <v>31</v>
      </c>
      <c r="E587" s="6" t="s">
        <v>42</v>
      </c>
      <c r="F587" s="6" t="s">
        <v>49</v>
      </c>
      <c r="G587" s="6" t="s">
        <v>17</v>
      </c>
      <c r="H587" s="7">
        <v>45440</v>
      </c>
      <c r="I587" s="7"/>
      <c r="J587" s="8">
        <v>1178000</v>
      </c>
      <c r="K587" s="9">
        <v>0.1</v>
      </c>
      <c r="L587" s="6" t="s">
        <v>24</v>
      </c>
    </row>
    <row r="588" spans="1:12" x14ac:dyDescent="0.3">
      <c r="A588" s="5" t="s">
        <v>111</v>
      </c>
      <c r="B588" s="6" t="s">
        <v>1168</v>
      </c>
      <c r="C588" s="6" t="s">
        <v>21</v>
      </c>
      <c r="D588" s="6">
        <v>51</v>
      </c>
      <c r="E588" s="6" t="s">
        <v>52</v>
      </c>
      <c r="F588" s="6" t="s">
        <v>16</v>
      </c>
      <c r="G588" s="6" t="s">
        <v>53</v>
      </c>
      <c r="H588" s="7">
        <v>44811</v>
      </c>
      <c r="I588" s="7"/>
      <c r="J588" s="8">
        <v>1180000</v>
      </c>
      <c r="K588" s="9">
        <v>0</v>
      </c>
      <c r="L588" s="6" t="s">
        <v>24</v>
      </c>
    </row>
    <row r="589" spans="1:12" x14ac:dyDescent="0.3">
      <c r="A589" s="5" t="s">
        <v>1169</v>
      </c>
      <c r="B589" s="6" t="s">
        <v>1170</v>
      </c>
      <c r="C589" s="6" t="s">
        <v>14</v>
      </c>
      <c r="D589" s="6">
        <v>36</v>
      </c>
      <c r="E589" s="6" t="s">
        <v>42</v>
      </c>
      <c r="F589" s="6" t="s">
        <v>46</v>
      </c>
      <c r="G589" s="6" t="s">
        <v>53</v>
      </c>
      <c r="H589" s="7">
        <v>44564</v>
      </c>
      <c r="I589" s="7">
        <v>45206</v>
      </c>
      <c r="J589" s="8">
        <v>1182000</v>
      </c>
      <c r="K589" s="9">
        <v>0</v>
      </c>
      <c r="L589" s="6" t="s">
        <v>18</v>
      </c>
    </row>
    <row r="590" spans="1:12" x14ac:dyDescent="0.3">
      <c r="A590" s="5" t="s">
        <v>1171</v>
      </c>
      <c r="B590" s="6" t="s">
        <v>1172</v>
      </c>
      <c r="C590" s="6" t="s">
        <v>21</v>
      </c>
      <c r="D590" s="6">
        <v>45</v>
      </c>
      <c r="E590" s="6" t="s">
        <v>58</v>
      </c>
      <c r="F590" s="6" t="s">
        <v>59</v>
      </c>
      <c r="G590" s="6" t="s">
        <v>34</v>
      </c>
      <c r="H590" s="7">
        <v>45074</v>
      </c>
      <c r="I590" s="7"/>
      <c r="J590" s="8">
        <v>1184000</v>
      </c>
      <c r="K590" s="9">
        <v>7.0000000000000007E-2</v>
      </c>
      <c r="L590" s="6" t="s">
        <v>24</v>
      </c>
    </row>
    <row r="591" spans="1:12" x14ac:dyDescent="0.3">
      <c r="A591" s="5" t="s">
        <v>1096</v>
      </c>
      <c r="B591" s="6" t="s">
        <v>1173</v>
      </c>
      <c r="C591" s="6" t="s">
        <v>14</v>
      </c>
      <c r="D591" s="6">
        <v>37</v>
      </c>
      <c r="E591" s="6" t="s">
        <v>52</v>
      </c>
      <c r="F591" s="6" t="s">
        <v>16</v>
      </c>
      <c r="G591" s="6" t="s">
        <v>23</v>
      </c>
      <c r="H591" s="7">
        <v>45245</v>
      </c>
      <c r="I591" s="7"/>
      <c r="J591" s="8">
        <v>1186000</v>
      </c>
      <c r="K591" s="9">
        <v>0</v>
      </c>
      <c r="L591" s="6" t="s">
        <v>24</v>
      </c>
    </row>
    <row r="592" spans="1:12" x14ac:dyDescent="0.3">
      <c r="A592" s="5" t="s">
        <v>918</v>
      </c>
      <c r="B592" s="6" t="s">
        <v>1174</v>
      </c>
      <c r="C592" s="6" t="s">
        <v>21</v>
      </c>
      <c r="D592" s="6">
        <v>37</v>
      </c>
      <c r="E592" s="6" t="s">
        <v>52</v>
      </c>
      <c r="F592" s="6" t="s">
        <v>16</v>
      </c>
      <c r="G592" s="6" t="s">
        <v>34</v>
      </c>
      <c r="H592" s="7">
        <v>43851</v>
      </c>
      <c r="I592" s="7"/>
      <c r="J592" s="8">
        <v>1188000</v>
      </c>
      <c r="K592" s="9">
        <v>0</v>
      </c>
      <c r="L592" s="6" t="s">
        <v>24</v>
      </c>
    </row>
    <row r="593" spans="1:12" x14ac:dyDescent="0.3">
      <c r="A593" s="5" t="s">
        <v>1175</v>
      </c>
      <c r="B593" s="6" t="s">
        <v>1176</v>
      </c>
      <c r="C593" s="6" t="s">
        <v>21</v>
      </c>
      <c r="D593" s="6">
        <v>47</v>
      </c>
      <c r="E593" s="6" t="s">
        <v>66</v>
      </c>
      <c r="F593" s="6" t="s">
        <v>16</v>
      </c>
      <c r="G593" s="6" t="s">
        <v>17</v>
      </c>
      <c r="H593" s="7">
        <v>45206</v>
      </c>
      <c r="I593" s="7"/>
      <c r="J593" s="8">
        <v>1190000</v>
      </c>
      <c r="K593" s="9">
        <v>0</v>
      </c>
      <c r="L593" s="6" t="s">
        <v>24</v>
      </c>
    </row>
    <row r="594" spans="1:12" x14ac:dyDescent="0.3">
      <c r="A594" s="5" t="s">
        <v>1177</v>
      </c>
      <c r="B594" s="6" t="s">
        <v>1178</v>
      </c>
      <c r="C594" s="6" t="s">
        <v>41</v>
      </c>
      <c r="D594" s="6">
        <v>36</v>
      </c>
      <c r="E594" s="6" t="s">
        <v>58</v>
      </c>
      <c r="F594" s="6" t="s">
        <v>59</v>
      </c>
      <c r="G594" s="6" t="s">
        <v>23</v>
      </c>
      <c r="H594" s="7">
        <v>45401</v>
      </c>
      <c r="I594" s="7"/>
      <c r="J594" s="8">
        <v>1192000</v>
      </c>
      <c r="K594" s="9">
        <v>0.1</v>
      </c>
      <c r="L594" s="6" t="s">
        <v>24</v>
      </c>
    </row>
    <row r="595" spans="1:12" x14ac:dyDescent="0.3">
      <c r="A595" s="5" t="s">
        <v>1179</v>
      </c>
      <c r="B595" s="6" t="s">
        <v>1180</v>
      </c>
      <c r="C595" s="6" t="s">
        <v>14</v>
      </c>
      <c r="D595" s="6">
        <v>41</v>
      </c>
      <c r="E595" s="6" t="s">
        <v>66</v>
      </c>
      <c r="F595" s="6" t="s">
        <v>16</v>
      </c>
      <c r="G595" s="6" t="s">
        <v>34</v>
      </c>
      <c r="H595" s="7">
        <v>44083</v>
      </c>
      <c r="I595" s="7"/>
      <c r="J595" s="8">
        <v>1194000</v>
      </c>
      <c r="K595" s="9">
        <v>0.09</v>
      </c>
      <c r="L595" s="6" t="s">
        <v>24</v>
      </c>
    </row>
    <row r="596" spans="1:12" x14ac:dyDescent="0.3">
      <c r="A596" s="5" t="s">
        <v>967</v>
      </c>
      <c r="B596" s="6" t="s">
        <v>1181</v>
      </c>
      <c r="C596" s="6" t="s">
        <v>41</v>
      </c>
      <c r="D596" s="6">
        <v>51</v>
      </c>
      <c r="E596" s="6" t="s">
        <v>66</v>
      </c>
      <c r="F596" s="6" t="s">
        <v>16</v>
      </c>
      <c r="G596" s="6" t="s">
        <v>53</v>
      </c>
      <c r="H596" s="7">
        <v>45233</v>
      </c>
      <c r="I596" s="7"/>
      <c r="J596" s="8">
        <v>1196000</v>
      </c>
      <c r="K596" s="9">
        <v>0.3</v>
      </c>
      <c r="L596" s="6" t="s">
        <v>24</v>
      </c>
    </row>
    <row r="597" spans="1:12" x14ac:dyDescent="0.3">
      <c r="A597" s="5" t="s">
        <v>121</v>
      </c>
      <c r="B597" s="6" t="s">
        <v>1182</v>
      </c>
      <c r="C597" s="6" t="s">
        <v>14</v>
      </c>
      <c r="D597" s="6">
        <v>41</v>
      </c>
      <c r="E597" s="6" t="s">
        <v>58</v>
      </c>
      <c r="F597" s="6" t="s">
        <v>59</v>
      </c>
      <c r="G597" s="6" t="s">
        <v>53</v>
      </c>
      <c r="H597" s="7">
        <v>45412</v>
      </c>
      <c r="I597" s="7"/>
      <c r="J597" s="8">
        <v>1198000</v>
      </c>
      <c r="K597" s="9">
        <v>0.23</v>
      </c>
      <c r="L597" s="6" t="s">
        <v>24</v>
      </c>
    </row>
    <row r="598" spans="1:12" x14ac:dyDescent="0.3">
      <c r="A598" s="5" t="s">
        <v>1183</v>
      </c>
      <c r="B598" s="6" t="s">
        <v>1184</v>
      </c>
      <c r="C598" s="6" t="s">
        <v>21</v>
      </c>
      <c r="D598" s="6">
        <v>38</v>
      </c>
      <c r="E598" s="6" t="s">
        <v>15</v>
      </c>
      <c r="F598" s="6" t="s">
        <v>16</v>
      </c>
      <c r="G598" s="6" t="s">
        <v>53</v>
      </c>
      <c r="H598" s="7">
        <v>43887</v>
      </c>
      <c r="I598" s="7"/>
      <c r="J598" s="8">
        <v>1200000</v>
      </c>
      <c r="K598" s="9">
        <v>0</v>
      </c>
      <c r="L598" s="6" t="s">
        <v>24</v>
      </c>
    </row>
    <row r="599" spans="1:12" x14ac:dyDescent="0.3">
      <c r="A599" s="5" t="s">
        <v>1185</v>
      </c>
      <c r="B599" s="6" t="s">
        <v>1186</v>
      </c>
      <c r="C599" s="6" t="s">
        <v>21</v>
      </c>
      <c r="D599" s="6">
        <v>51</v>
      </c>
      <c r="E599" s="6" t="s">
        <v>22</v>
      </c>
      <c r="F599" s="6" t="s">
        <v>16</v>
      </c>
      <c r="G599" s="6" t="s">
        <v>53</v>
      </c>
      <c r="H599" s="7">
        <v>44815</v>
      </c>
      <c r="I599" s="7"/>
      <c r="J599" s="8">
        <v>1202000</v>
      </c>
      <c r="K599" s="9">
        <v>0</v>
      </c>
      <c r="L599" s="6" t="s">
        <v>24</v>
      </c>
    </row>
    <row r="600" spans="1:12" x14ac:dyDescent="0.3">
      <c r="A600" s="5" t="s">
        <v>1187</v>
      </c>
      <c r="B600" s="6" t="s">
        <v>1188</v>
      </c>
      <c r="C600" s="6" t="s">
        <v>21</v>
      </c>
      <c r="D600" s="6">
        <v>39</v>
      </c>
      <c r="E600" s="6" t="s">
        <v>81</v>
      </c>
      <c r="F600" s="6" t="s">
        <v>43</v>
      </c>
      <c r="G600" s="6" t="s">
        <v>53</v>
      </c>
      <c r="H600" s="7">
        <v>45430</v>
      </c>
      <c r="I600" s="7"/>
      <c r="J600" s="8">
        <v>1204000</v>
      </c>
      <c r="K600" s="9">
        <v>0</v>
      </c>
      <c r="L600" s="6" t="s">
        <v>24</v>
      </c>
    </row>
    <row r="601" spans="1:12" x14ac:dyDescent="0.3">
      <c r="A601" s="5" t="s">
        <v>1189</v>
      </c>
      <c r="B601" s="6" t="s">
        <v>1190</v>
      </c>
      <c r="C601" s="6" t="s">
        <v>21</v>
      </c>
      <c r="D601" s="6">
        <v>31</v>
      </c>
      <c r="E601" s="6" t="s">
        <v>52</v>
      </c>
      <c r="F601" s="6" t="s">
        <v>16</v>
      </c>
      <c r="G601" s="6" t="s">
        <v>17</v>
      </c>
      <c r="H601" s="7">
        <v>44509</v>
      </c>
      <c r="I601" s="7"/>
      <c r="J601" s="8">
        <v>1206000</v>
      </c>
      <c r="K601" s="9">
        <v>0</v>
      </c>
      <c r="L601" s="6" t="s">
        <v>24</v>
      </c>
    </row>
    <row r="602" spans="1:12" x14ac:dyDescent="0.3">
      <c r="A602" s="5" t="s">
        <v>1191</v>
      </c>
      <c r="B602" s="6" t="s">
        <v>1192</v>
      </c>
      <c r="C602" s="6" t="s">
        <v>21</v>
      </c>
      <c r="D602" s="6">
        <v>45</v>
      </c>
      <c r="E602" s="6" t="s">
        <v>66</v>
      </c>
      <c r="F602" s="6" t="s">
        <v>16</v>
      </c>
      <c r="G602" s="6" t="s">
        <v>23</v>
      </c>
      <c r="H602" s="7">
        <v>43963</v>
      </c>
      <c r="I602" s="7"/>
      <c r="J602" s="8">
        <v>1208000</v>
      </c>
      <c r="K602" s="9">
        <v>0.11</v>
      </c>
      <c r="L602" s="6" t="s">
        <v>24</v>
      </c>
    </row>
    <row r="603" spans="1:12" x14ac:dyDescent="0.3">
      <c r="A603" s="5" t="s">
        <v>488</v>
      </c>
      <c r="B603" s="6" t="s">
        <v>1193</v>
      </c>
      <c r="C603" s="6" t="s">
        <v>21</v>
      </c>
      <c r="D603" s="6">
        <v>50</v>
      </c>
      <c r="E603" s="6" t="s">
        <v>31</v>
      </c>
      <c r="F603" s="6" t="s">
        <v>16</v>
      </c>
      <c r="G603" s="6" t="s">
        <v>53</v>
      </c>
      <c r="H603" s="7">
        <v>44815</v>
      </c>
      <c r="I603" s="7"/>
      <c r="J603" s="8">
        <v>1210000</v>
      </c>
      <c r="K603" s="9">
        <v>0.06</v>
      </c>
      <c r="L603" s="6" t="s">
        <v>24</v>
      </c>
    </row>
    <row r="604" spans="1:12" x14ac:dyDescent="0.3">
      <c r="A604" s="5" t="s">
        <v>1194</v>
      </c>
      <c r="B604" s="6" t="s">
        <v>1195</v>
      </c>
      <c r="C604" s="6" t="s">
        <v>14</v>
      </c>
      <c r="D604" s="6">
        <v>36</v>
      </c>
      <c r="E604" s="6" t="s">
        <v>81</v>
      </c>
      <c r="F604" s="6" t="s">
        <v>49</v>
      </c>
      <c r="G604" s="6" t="s">
        <v>34</v>
      </c>
      <c r="H604" s="7">
        <v>44857</v>
      </c>
      <c r="I604" s="7"/>
      <c r="J604" s="8">
        <v>1212000</v>
      </c>
      <c r="K604" s="9">
        <v>0.36</v>
      </c>
      <c r="L604" s="6" t="s">
        <v>24</v>
      </c>
    </row>
    <row r="605" spans="1:12" x14ac:dyDescent="0.3">
      <c r="A605" s="5" t="s">
        <v>1196</v>
      </c>
      <c r="B605" s="6" t="s">
        <v>1197</v>
      </c>
      <c r="C605" s="6" t="s">
        <v>41</v>
      </c>
      <c r="D605" s="6">
        <v>45</v>
      </c>
      <c r="E605" s="6" t="s">
        <v>92</v>
      </c>
      <c r="F605" s="6" t="s">
        <v>59</v>
      </c>
      <c r="G605" s="6" t="s">
        <v>53</v>
      </c>
      <c r="H605" s="7">
        <v>45527</v>
      </c>
      <c r="I605" s="7"/>
      <c r="J605" s="8">
        <v>1214000</v>
      </c>
      <c r="K605" s="9">
        <v>0.06</v>
      </c>
      <c r="L605" s="6" t="s">
        <v>24</v>
      </c>
    </row>
    <row r="606" spans="1:12" x14ac:dyDescent="0.3">
      <c r="A606" s="5" t="s">
        <v>1198</v>
      </c>
      <c r="B606" s="6" t="s">
        <v>1199</v>
      </c>
      <c r="C606" s="6" t="s">
        <v>14</v>
      </c>
      <c r="D606" s="6">
        <v>29</v>
      </c>
      <c r="E606" s="6" t="s">
        <v>81</v>
      </c>
      <c r="F606" s="6" t="s">
        <v>46</v>
      </c>
      <c r="G606" s="6" t="s">
        <v>23</v>
      </c>
      <c r="H606" s="7">
        <v>45237</v>
      </c>
      <c r="I606" s="7">
        <v>45401</v>
      </c>
      <c r="J606" s="8">
        <v>1216000</v>
      </c>
      <c r="K606" s="9">
        <v>0</v>
      </c>
      <c r="L606" s="6" t="s">
        <v>18</v>
      </c>
    </row>
    <row r="607" spans="1:12" x14ac:dyDescent="0.3">
      <c r="A607" s="5" t="s">
        <v>1200</v>
      </c>
      <c r="B607" s="6" t="s">
        <v>1201</v>
      </c>
      <c r="C607" s="6" t="s">
        <v>21</v>
      </c>
      <c r="D607" s="6">
        <v>41</v>
      </c>
      <c r="E607" s="6" t="s">
        <v>22</v>
      </c>
      <c r="F607" s="6" t="s">
        <v>16</v>
      </c>
      <c r="G607" s="6" t="s">
        <v>34</v>
      </c>
      <c r="H607" s="7">
        <v>45206</v>
      </c>
      <c r="I607" s="7"/>
      <c r="J607" s="8">
        <v>1218000</v>
      </c>
      <c r="K607" s="9">
        <v>0</v>
      </c>
      <c r="L607" s="6" t="s">
        <v>24</v>
      </c>
    </row>
    <row r="608" spans="1:12" x14ac:dyDescent="0.3">
      <c r="A608" s="5" t="s">
        <v>1202</v>
      </c>
      <c r="B608" s="6" t="s">
        <v>1203</v>
      </c>
      <c r="C608" s="6" t="s">
        <v>41</v>
      </c>
      <c r="D608" s="6">
        <v>47</v>
      </c>
      <c r="E608" s="6" t="s">
        <v>92</v>
      </c>
      <c r="F608" s="6" t="s">
        <v>59</v>
      </c>
      <c r="G608" s="6" t="s">
        <v>34</v>
      </c>
      <c r="H608" s="7">
        <v>44677</v>
      </c>
      <c r="I608" s="7"/>
      <c r="J608" s="8">
        <v>1220000</v>
      </c>
      <c r="K608" s="9">
        <v>0.28000000000000003</v>
      </c>
      <c r="L608" s="6" t="s">
        <v>24</v>
      </c>
    </row>
    <row r="609" spans="1:12" x14ac:dyDescent="0.3">
      <c r="A609" s="5" t="s">
        <v>1204</v>
      </c>
      <c r="B609" s="6" t="s">
        <v>1205</v>
      </c>
      <c r="C609" s="6" t="s">
        <v>14</v>
      </c>
      <c r="D609" s="6">
        <v>38</v>
      </c>
      <c r="E609" s="6" t="s">
        <v>31</v>
      </c>
      <c r="F609" s="6" t="s">
        <v>16</v>
      </c>
      <c r="G609" s="6" t="s">
        <v>17</v>
      </c>
      <c r="H609" s="7">
        <v>43889</v>
      </c>
      <c r="I609" s="7">
        <v>44815</v>
      </c>
      <c r="J609" s="8">
        <v>1222000</v>
      </c>
      <c r="K609" s="9">
        <v>0</v>
      </c>
      <c r="L609" s="6" t="s">
        <v>18</v>
      </c>
    </row>
    <row r="610" spans="1:12" x14ac:dyDescent="0.3">
      <c r="A610" s="5" t="s">
        <v>1206</v>
      </c>
      <c r="B610" s="6" t="s">
        <v>1207</v>
      </c>
      <c r="C610" s="6" t="s">
        <v>21</v>
      </c>
      <c r="D610" s="6">
        <v>40</v>
      </c>
      <c r="E610" s="6" t="s">
        <v>15</v>
      </c>
      <c r="F610" s="6" t="s">
        <v>16</v>
      </c>
      <c r="G610" s="6" t="s">
        <v>17</v>
      </c>
      <c r="H610" s="7">
        <v>44116</v>
      </c>
      <c r="I610" s="7"/>
      <c r="J610" s="8">
        <v>1224000</v>
      </c>
      <c r="K610" s="9">
        <v>0.32</v>
      </c>
      <c r="L610" s="6" t="s">
        <v>24</v>
      </c>
    </row>
    <row r="611" spans="1:12" x14ac:dyDescent="0.3">
      <c r="A611" s="5" t="s">
        <v>1208</v>
      </c>
      <c r="B611" s="6" t="s">
        <v>1209</v>
      </c>
      <c r="C611" s="6" t="s">
        <v>21</v>
      </c>
      <c r="D611" s="6">
        <v>45</v>
      </c>
      <c r="E611" s="6" t="s">
        <v>22</v>
      </c>
      <c r="F611" s="6" t="s">
        <v>16</v>
      </c>
      <c r="G611" s="6" t="s">
        <v>23</v>
      </c>
      <c r="H611" s="7">
        <v>44588</v>
      </c>
      <c r="I611" s="7"/>
      <c r="J611" s="8">
        <v>1226000</v>
      </c>
      <c r="K611" s="9">
        <v>0.13</v>
      </c>
      <c r="L611" s="6" t="s">
        <v>24</v>
      </c>
    </row>
    <row r="612" spans="1:12" x14ac:dyDescent="0.3">
      <c r="A612" s="5" t="s">
        <v>1210</v>
      </c>
      <c r="B612" s="6" t="s">
        <v>1211</v>
      </c>
      <c r="C612" s="6" t="s">
        <v>21</v>
      </c>
      <c r="D612" s="6">
        <v>51</v>
      </c>
      <c r="E612" s="6" t="s">
        <v>27</v>
      </c>
      <c r="F612" s="6" t="s">
        <v>28</v>
      </c>
      <c r="G612" s="6" t="s">
        <v>17</v>
      </c>
      <c r="H612" s="7">
        <v>45337</v>
      </c>
      <c r="I612" s="7"/>
      <c r="J612" s="8">
        <v>1228000</v>
      </c>
      <c r="K612" s="9">
        <v>7.0000000000000007E-2</v>
      </c>
      <c r="L612" s="6" t="s">
        <v>24</v>
      </c>
    </row>
    <row r="613" spans="1:12" x14ac:dyDescent="0.3">
      <c r="A613" s="5" t="s">
        <v>1212</v>
      </c>
      <c r="B613" s="6" t="s">
        <v>1213</v>
      </c>
      <c r="C613" s="6" t="s">
        <v>21</v>
      </c>
      <c r="D613" s="6">
        <v>35</v>
      </c>
      <c r="E613" s="6" t="s">
        <v>31</v>
      </c>
      <c r="F613" s="6" t="s">
        <v>16</v>
      </c>
      <c r="G613" s="6" t="s">
        <v>23</v>
      </c>
      <c r="H613" s="7">
        <v>45332</v>
      </c>
      <c r="I613" s="7"/>
      <c r="J613" s="8">
        <v>1230000</v>
      </c>
      <c r="K613" s="9">
        <v>0.37</v>
      </c>
      <c r="L613" s="6" t="s">
        <v>24</v>
      </c>
    </row>
    <row r="614" spans="1:12" x14ac:dyDescent="0.3">
      <c r="A614" s="5" t="s">
        <v>1214</v>
      </c>
      <c r="B614" s="6" t="s">
        <v>1215</v>
      </c>
      <c r="C614" s="6" t="s">
        <v>14</v>
      </c>
      <c r="D614" s="6">
        <v>41</v>
      </c>
      <c r="E614" s="6" t="s">
        <v>27</v>
      </c>
      <c r="F614" s="6" t="s">
        <v>28</v>
      </c>
      <c r="G614" s="6" t="s">
        <v>34</v>
      </c>
      <c r="H614" s="7">
        <v>44183</v>
      </c>
      <c r="I614" s="7"/>
      <c r="J614" s="8">
        <v>1232000</v>
      </c>
      <c r="K614" s="9">
        <v>0.09</v>
      </c>
      <c r="L614" s="6" t="s">
        <v>24</v>
      </c>
    </row>
    <row r="615" spans="1:12" x14ac:dyDescent="0.3">
      <c r="A615" s="5" t="s">
        <v>67</v>
      </c>
      <c r="B615" s="6" t="s">
        <v>1216</v>
      </c>
      <c r="C615" s="6" t="s">
        <v>21</v>
      </c>
      <c r="D615" s="6">
        <v>35</v>
      </c>
      <c r="E615" s="6" t="s">
        <v>15</v>
      </c>
      <c r="F615" s="6" t="s">
        <v>16</v>
      </c>
      <c r="G615" s="6" t="s">
        <v>23</v>
      </c>
      <c r="H615" s="7">
        <v>43837</v>
      </c>
      <c r="I615" s="7"/>
      <c r="J615" s="8">
        <v>1234000</v>
      </c>
      <c r="K615" s="9">
        <v>0</v>
      </c>
      <c r="L615" s="6" t="s">
        <v>24</v>
      </c>
    </row>
    <row r="616" spans="1:12" x14ac:dyDescent="0.3">
      <c r="A616" s="5" t="s">
        <v>1217</v>
      </c>
      <c r="B616" s="6" t="s">
        <v>1218</v>
      </c>
      <c r="C616" s="6" t="s">
        <v>14</v>
      </c>
      <c r="D616" s="6">
        <v>41</v>
      </c>
      <c r="E616" s="6" t="s">
        <v>15</v>
      </c>
      <c r="F616" s="6" t="s">
        <v>16</v>
      </c>
      <c r="G616" s="6" t="s">
        <v>34</v>
      </c>
      <c r="H616" s="7">
        <v>45206</v>
      </c>
      <c r="I616" s="7"/>
      <c r="J616" s="8">
        <v>1236000</v>
      </c>
      <c r="K616" s="9">
        <v>0</v>
      </c>
      <c r="L616" s="6" t="s">
        <v>24</v>
      </c>
    </row>
    <row r="617" spans="1:12" x14ac:dyDescent="0.3">
      <c r="A617" s="5" t="s">
        <v>1219</v>
      </c>
      <c r="B617" s="6" t="s">
        <v>1220</v>
      </c>
      <c r="C617" s="6" t="s">
        <v>14</v>
      </c>
      <c r="D617" s="6">
        <v>41</v>
      </c>
      <c r="E617" s="6" t="s">
        <v>42</v>
      </c>
      <c r="F617" s="6" t="s">
        <v>43</v>
      </c>
      <c r="G617" s="6" t="s">
        <v>34</v>
      </c>
      <c r="H617" s="7">
        <v>44487</v>
      </c>
      <c r="I617" s="7"/>
      <c r="J617" s="8">
        <v>1238000</v>
      </c>
      <c r="K617" s="9">
        <v>0.16</v>
      </c>
      <c r="L617" s="6" t="s">
        <v>24</v>
      </c>
    </row>
    <row r="618" spans="1:12" x14ac:dyDescent="0.3">
      <c r="A618" s="5" t="s">
        <v>1221</v>
      </c>
      <c r="B618" s="6" t="s">
        <v>1222</v>
      </c>
      <c r="C618" s="6" t="s">
        <v>14</v>
      </c>
      <c r="D618" s="6">
        <v>41</v>
      </c>
      <c r="E618" s="6" t="s">
        <v>42</v>
      </c>
      <c r="F618" s="6" t="s">
        <v>46</v>
      </c>
      <c r="G618" s="6" t="s">
        <v>23</v>
      </c>
      <c r="H618" s="7">
        <v>44791</v>
      </c>
      <c r="I618" s="7"/>
      <c r="J618" s="8">
        <v>1240000</v>
      </c>
      <c r="K618" s="9">
        <v>0</v>
      </c>
      <c r="L618" s="6" t="s">
        <v>24</v>
      </c>
    </row>
    <row r="619" spans="1:12" x14ac:dyDescent="0.3">
      <c r="A619" s="5" t="s">
        <v>1223</v>
      </c>
      <c r="B619" s="6" t="s">
        <v>1224</v>
      </c>
      <c r="C619" s="6" t="s">
        <v>355</v>
      </c>
      <c r="D619" s="6">
        <v>46</v>
      </c>
      <c r="E619" s="6" t="s">
        <v>42</v>
      </c>
      <c r="F619" s="6" t="s">
        <v>49</v>
      </c>
      <c r="G619" s="6" t="s">
        <v>17</v>
      </c>
      <c r="H619" s="7">
        <v>45440</v>
      </c>
      <c r="I619" s="7"/>
      <c r="J619" s="8">
        <v>1242000</v>
      </c>
      <c r="K619" s="9">
        <v>0</v>
      </c>
      <c r="L619" s="6" t="s">
        <v>24</v>
      </c>
    </row>
    <row r="620" spans="1:12" x14ac:dyDescent="0.3">
      <c r="A620" s="5" t="s">
        <v>1225</v>
      </c>
      <c r="B620" s="6" t="s">
        <v>1226</v>
      </c>
      <c r="C620" s="6" t="s">
        <v>14</v>
      </c>
      <c r="D620" s="6">
        <v>36</v>
      </c>
      <c r="E620" s="6" t="s">
        <v>52</v>
      </c>
      <c r="F620" s="6" t="s">
        <v>16</v>
      </c>
      <c r="G620" s="6" t="s">
        <v>53</v>
      </c>
      <c r="H620" s="7">
        <v>44811</v>
      </c>
      <c r="I620" s="7"/>
      <c r="J620" s="8">
        <v>1244000</v>
      </c>
      <c r="K620" s="9">
        <v>0.11</v>
      </c>
      <c r="L620" s="6" t="s">
        <v>24</v>
      </c>
    </row>
    <row r="621" spans="1:12" x14ac:dyDescent="0.3">
      <c r="A621" s="5" t="s">
        <v>1227</v>
      </c>
      <c r="B621" s="6" t="s">
        <v>1228</v>
      </c>
      <c r="C621" s="6" t="s">
        <v>21</v>
      </c>
      <c r="D621" s="6">
        <v>45</v>
      </c>
      <c r="E621" s="6" t="s">
        <v>42</v>
      </c>
      <c r="F621" s="6" t="s">
        <v>46</v>
      </c>
      <c r="G621" s="6" t="s">
        <v>53</v>
      </c>
      <c r="H621" s="7">
        <v>45294</v>
      </c>
      <c r="I621" s="7"/>
      <c r="J621" s="8">
        <v>1246000</v>
      </c>
      <c r="K621" s="9">
        <v>0</v>
      </c>
      <c r="L621" s="6" t="s">
        <v>24</v>
      </c>
    </row>
    <row r="622" spans="1:12" x14ac:dyDescent="0.3">
      <c r="A622" s="5" t="s">
        <v>1229</v>
      </c>
      <c r="B622" s="6" t="s">
        <v>1230</v>
      </c>
      <c r="C622" s="6" t="s">
        <v>14</v>
      </c>
      <c r="D622" s="6">
        <v>37</v>
      </c>
      <c r="E622" s="6" t="s">
        <v>58</v>
      </c>
      <c r="F622" s="6" t="s">
        <v>59</v>
      </c>
      <c r="G622" s="6" t="s">
        <v>34</v>
      </c>
      <c r="H622" s="7">
        <v>45074</v>
      </c>
      <c r="I622" s="7">
        <v>45337</v>
      </c>
      <c r="J622" s="8">
        <v>1248000</v>
      </c>
      <c r="K622" s="9">
        <v>0</v>
      </c>
      <c r="L622" s="6" t="s">
        <v>18</v>
      </c>
    </row>
    <row r="623" spans="1:12" x14ac:dyDescent="0.3">
      <c r="A623" s="5" t="s">
        <v>1231</v>
      </c>
      <c r="B623" s="6" t="s">
        <v>1232</v>
      </c>
      <c r="C623" s="6" t="s">
        <v>21</v>
      </c>
      <c r="D623" s="6">
        <v>38</v>
      </c>
      <c r="E623" s="6" t="s">
        <v>52</v>
      </c>
      <c r="F623" s="6" t="s">
        <v>16</v>
      </c>
      <c r="G623" s="6" t="s">
        <v>23</v>
      </c>
      <c r="H623" s="7">
        <v>45245</v>
      </c>
      <c r="I623" s="7">
        <v>45294</v>
      </c>
      <c r="J623" s="8">
        <v>1250000</v>
      </c>
      <c r="K623" s="9">
        <v>0</v>
      </c>
      <c r="L623" s="6" t="s">
        <v>18</v>
      </c>
    </row>
    <row r="624" spans="1:12" x14ac:dyDescent="0.3">
      <c r="A624" s="5" t="s">
        <v>1233</v>
      </c>
      <c r="B624" s="6" t="s">
        <v>1234</v>
      </c>
      <c r="C624" s="6" t="s">
        <v>14</v>
      </c>
      <c r="D624" s="6">
        <v>45</v>
      </c>
      <c r="E624" s="6" t="s">
        <v>52</v>
      </c>
      <c r="F624" s="6" t="s">
        <v>16</v>
      </c>
      <c r="G624" s="6" t="s">
        <v>34</v>
      </c>
      <c r="H624" s="7">
        <v>43851</v>
      </c>
      <c r="I624" s="7">
        <v>45206</v>
      </c>
      <c r="J624" s="8">
        <v>1252000</v>
      </c>
      <c r="K624" s="9">
        <v>0.32</v>
      </c>
      <c r="L624" s="6" t="s">
        <v>18</v>
      </c>
    </row>
    <row r="625" spans="1:12" x14ac:dyDescent="0.3">
      <c r="A625" s="5" t="s">
        <v>1235</v>
      </c>
      <c r="B625" s="6" t="s">
        <v>1236</v>
      </c>
      <c r="C625" s="6" t="s">
        <v>21</v>
      </c>
      <c r="D625" s="6">
        <v>51</v>
      </c>
      <c r="E625" s="6" t="s">
        <v>66</v>
      </c>
      <c r="F625" s="6" t="s">
        <v>16</v>
      </c>
      <c r="G625" s="6" t="s">
        <v>17</v>
      </c>
      <c r="H625" s="7">
        <v>45206</v>
      </c>
      <c r="I625" s="7"/>
      <c r="J625" s="8">
        <v>1254000</v>
      </c>
      <c r="K625" s="9">
        <v>0.09</v>
      </c>
      <c r="L625" s="6" t="s">
        <v>24</v>
      </c>
    </row>
    <row r="626" spans="1:12" x14ac:dyDescent="0.3">
      <c r="A626" s="5" t="s">
        <v>69</v>
      </c>
      <c r="B626" s="6" t="s">
        <v>1237</v>
      </c>
      <c r="C626" s="6" t="s">
        <v>21</v>
      </c>
      <c r="D626" s="6">
        <v>56</v>
      </c>
      <c r="E626" s="6" t="s">
        <v>58</v>
      </c>
      <c r="F626" s="6" t="s">
        <v>59</v>
      </c>
      <c r="G626" s="6" t="s">
        <v>23</v>
      </c>
      <c r="H626" s="7">
        <v>45401</v>
      </c>
      <c r="I626" s="7"/>
      <c r="J626" s="8">
        <v>1256000</v>
      </c>
      <c r="K626" s="9">
        <v>0</v>
      </c>
      <c r="L626" s="6" t="s">
        <v>24</v>
      </c>
    </row>
    <row r="627" spans="1:12" x14ac:dyDescent="0.3">
      <c r="A627" s="5" t="s">
        <v>260</v>
      </c>
      <c r="B627" s="6" t="s">
        <v>1238</v>
      </c>
      <c r="C627" s="6" t="s">
        <v>41</v>
      </c>
      <c r="D627" s="6">
        <v>53</v>
      </c>
      <c r="E627" s="6" t="s">
        <v>66</v>
      </c>
      <c r="F627" s="6" t="s">
        <v>16</v>
      </c>
      <c r="G627" s="6" t="s">
        <v>34</v>
      </c>
      <c r="H627" s="7">
        <v>44083</v>
      </c>
      <c r="I627" s="7"/>
      <c r="J627" s="8">
        <v>1258000</v>
      </c>
      <c r="K627" s="9">
        <v>0.28000000000000003</v>
      </c>
      <c r="L627" s="6" t="s">
        <v>24</v>
      </c>
    </row>
    <row r="628" spans="1:12" x14ac:dyDescent="0.3">
      <c r="A628" s="5" t="s">
        <v>1239</v>
      </c>
      <c r="B628" s="6" t="s">
        <v>1240</v>
      </c>
      <c r="C628" s="6" t="s">
        <v>14</v>
      </c>
      <c r="D628" s="6">
        <v>47</v>
      </c>
      <c r="E628" s="6" t="s">
        <v>66</v>
      </c>
      <c r="F628" s="6" t="s">
        <v>16</v>
      </c>
      <c r="G628" s="6" t="s">
        <v>53</v>
      </c>
      <c r="H628" s="7">
        <v>45233</v>
      </c>
      <c r="I628" s="7"/>
      <c r="J628" s="8">
        <v>1260000</v>
      </c>
      <c r="K628" s="9">
        <v>0</v>
      </c>
      <c r="L628" s="6" t="s">
        <v>24</v>
      </c>
    </row>
    <row r="629" spans="1:12" x14ac:dyDescent="0.3">
      <c r="A629" s="5" t="s">
        <v>1241</v>
      </c>
      <c r="B629" s="6" t="s">
        <v>1242</v>
      </c>
      <c r="C629" s="6" t="s">
        <v>41</v>
      </c>
      <c r="D629" s="6">
        <v>36</v>
      </c>
      <c r="E629" s="6" t="s">
        <v>58</v>
      </c>
      <c r="F629" s="6" t="s">
        <v>59</v>
      </c>
      <c r="G629" s="6" t="s">
        <v>53</v>
      </c>
      <c r="H629" s="7">
        <v>45412</v>
      </c>
      <c r="I629" s="7"/>
      <c r="J629" s="8">
        <v>1262000</v>
      </c>
      <c r="K629" s="9">
        <v>0.33</v>
      </c>
      <c r="L629" s="6" t="s">
        <v>24</v>
      </c>
    </row>
    <row r="630" spans="1:12" x14ac:dyDescent="0.3">
      <c r="A630" s="5" t="s">
        <v>1243</v>
      </c>
      <c r="B630" s="6" t="s">
        <v>1244</v>
      </c>
      <c r="C630" s="6" t="s">
        <v>14</v>
      </c>
      <c r="D630" s="6">
        <v>41</v>
      </c>
      <c r="E630" s="6" t="s">
        <v>15</v>
      </c>
      <c r="F630" s="6" t="s">
        <v>16</v>
      </c>
      <c r="G630" s="6" t="s">
        <v>53</v>
      </c>
      <c r="H630" s="7">
        <v>43887</v>
      </c>
      <c r="I630" s="7"/>
      <c r="J630" s="8">
        <v>1264000</v>
      </c>
      <c r="K630" s="9">
        <v>0</v>
      </c>
      <c r="L630" s="6" t="s">
        <v>24</v>
      </c>
    </row>
    <row r="631" spans="1:12" x14ac:dyDescent="0.3">
      <c r="A631" s="5" t="s">
        <v>1245</v>
      </c>
      <c r="B631" s="6" t="s">
        <v>1246</v>
      </c>
      <c r="C631" s="6" t="s">
        <v>21</v>
      </c>
      <c r="D631" s="6">
        <v>30</v>
      </c>
      <c r="E631" s="6" t="s">
        <v>22</v>
      </c>
      <c r="F631" s="6" t="s">
        <v>16</v>
      </c>
      <c r="G631" s="6" t="s">
        <v>53</v>
      </c>
      <c r="H631" s="7">
        <v>44815</v>
      </c>
      <c r="I631" s="7">
        <v>45074</v>
      </c>
      <c r="J631" s="8">
        <v>1266000</v>
      </c>
      <c r="K631" s="9">
        <v>0.08</v>
      </c>
      <c r="L631" s="6" t="s">
        <v>18</v>
      </c>
    </row>
    <row r="632" spans="1:12" x14ac:dyDescent="0.3">
      <c r="A632" s="5" t="s">
        <v>1247</v>
      </c>
      <c r="B632" s="6" t="s">
        <v>1248</v>
      </c>
      <c r="C632" s="6" t="s">
        <v>21</v>
      </c>
      <c r="D632" s="6">
        <v>30</v>
      </c>
      <c r="E632" s="6" t="s">
        <v>81</v>
      </c>
      <c r="F632" s="6" t="s">
        <v>43</v>
      </c>
      <c r="G632" s="6" t="s">
        <v>53</v>
      </c>
      <c r="H632" s="7">
        <v>45064</v>
      </c>
      <c r="I632" s="7">
        <v>45401</v>
      </c>
      <c r="J632" s="8">
        <v>1268000</v>
      </c>
      <c r="K632" s="9">
        <v>0.28000000000000003</v>
      </c>
      <c r="L632" s="6" t="s">
        <v>18</v>
      </c>
    </row>
    <row r="633" spans="1:12" x14ac:dyDescent="0.3">
      <c r="A633" s="5" t="s">
        <v>1249</v>
      </c>
      <c r="B633" s="6" t="s">
        <v>1250</v>
      </c>
      <c r="C633" s="6" t="s">
        <v>21</v>
      </c>
      <c r="D633" s="6">
        <v>38</v>
      </c>
      <c r="E633" s="6" t="s">
        <v>52</v>
      </c>
      <c r="F633" s="6" t="s">
        <v>16</v>
      </c>
      <c r="G633" s="6" t="s">
        <v>17</v>
      </c>
      <c r="H633" s="7">
        <v>44509</v>
      </c>
      <c r="I633" s="7"/>
      <c r="J633" s="8">
        <v>1270000</v>
      </c>
      <c r="K633" s="9">
        <v>0.12</v>
      </c>
      <c r="L633" s="6" t="s">
        <v>24</v>
      </c>
    </row>
    <row r="634" spans="1:12" x14ac:dyDescent="0.3">
      <c r="A634" s="5" t="s">
        <v>1251</v>
      </c>
      <c r="B634" s="6" t="s">
        <v>1252</v>
      </c>
      <c r="C634" s="6" t="s">
        <v>21</v>
      </c>
      <c r="D634" s="6">
        <v>51</v>
      </c>
      <c r="E634" s="6" t="s">
        <v>66</v>
      </c>
      <c r="F634" s="6" t="s">
        <v>16</v>
      </c>
      <c r="G634" s="6" t="s">
        <v>23</v>
      </c>
      <c r="H634" s="7">
        <v>43963</v>
      </c>
      <c r="I634" s="7"/>
      <c r="J634" s="8">
        <v>1272000</v>
      </c>
      <c r="K634" s="9">
        <v>0.28000000000000003</v>
      </c>
      <c r="L634" s="6" t="s">
        <v>24</v>
      </c>
    </row>
    <row r="635" spans="1:12" x14ac:dyDescent="0.3">
      <c r="A635" s="5" t="s">
        <v>1253</v>
      </c>
      <c r="B635" s="6" t="s">
        <v>1254</v>
      </c>
      <c r="C635" s="6" t="s">
        <v>21</v>
      </c>
      <c r="D635" s="6">
        <v>39</v>
      </c>
      <c r="E635" s="6" t="s">
        <v>31</v>
      </c>
      <c r="F635" s="6" t="s">
        <v>16</v>
      </c>
      <c r="G635" s="6" t="s">
        <v>53</v>
      </c>
      <c r="H635" s="7">
        <v>44815</v>
      </c>
      <c r="I635" s="7"/>
      <c r="J635" s="8">
        <v>1274000</v>
      </c>
      <c r="K635" s="9">
        <v>0.39</v>
      </c>
      <c r="L635" s="6" t="s">
        <v>24</v>
      </c>
    </row>
    <row r="636" spans="1:12" x14ac:dyDescent="0.3">
      <c r="A636" s="5" t="s">
        <v>1255</v>
      </c>
      <c r="B636" s="6" t="s">
        <v>1256</v>
      </c>
      <c r="C636" s="6" t="s">
        <v>21</v>
      </c>
      <c r="D636" s="6">
        <v>31</v>
      </c>
      <c r="E636" s="6" t="s">
        <v>81</v>
      </c>
      <c r="F636" s="6" t="s">
        <v>49</v>
      </c>
      <c r="G636" s="6" t="s">
        <v>34</v>
      </c>
      <c r="H636" s="7">
        <v>44857</v>
      </c>
      <c r="I636" s="7">
        <v>45412</v>
      </c>
      <c r="J636" s="8">
        <v>1276000</v>
      </c>
      <c r="K636" s="9">
        <v>0</v>
      </c>
      <c r="L636" s="6" t="s">
        <v>18</v>
      </c>
    </row>
    <row r="637" spans="1:12" x14ac:dyDescent="0.3">
      <c r="A637" s="5" t="s">
        <v>1257</v>
      </c>
      <c r="B637" s="6" t="s">
        <v>1258</v>
      </c>
      <c r="C637" s="6" t="s">
        <v>14</v>
      </c>
      <c r="D637" s="6">
        <v>45</v>
      </c>
      <c r="E637" s="6" t="s">
        <v>92</v>
      </c>
      <c r="F637" s="6" t="s">
        <v>59</v>
      </c>
      <c r="G637" s="6" t="s">
        <v>53</v>
      </c>
      <c r="H637" s="7">
        <v>45527</v>
      </c>
      <c r="I637" s="7"/>
      <c r="J637" s="8">
        <v>1278000</v>
      </c>
      <c r="K637" s="9">
        <v>0</v>
      </c>
      <c r="L637" s="6" t="s">
        <v>24</v>
      </c>
    </row>
    <row r="638" spans="1:12" x14ac:dyDescent="0.3">
      <c r="A638" s="5" t="s">
        <v>1259</v>
      </c>
      <c r="B638" s="6" t="s">
        <v>1260</v>
      </c>
      <c r="C638" s="6" t="s">
        <v>41</v>
      </c>
      <c r="D638" s="6">
        <v>50</v>
      </c>
      <c r="E638" s="6" t="s">
        <v>81</v>
      </c>
      <c r="F638" s="6" t="s">
        <v>46</v>
      </c>
      <c r="G638" s="6" t="s">
        <v>23</v>
      </c>
      <c r="H638" s="7">
        <v>45237</v>
      </c>
      <c r="I638" s="7">
        <v>45430</v>
      </c>
      <c r="J638" s="8">
        <v>1280000</v>
      </c>
      <c r="K638" s="9">
        <v>0</v>
      </c>
      <c r="L638" s="6" t="s">
        <v>18</v>
      </c>
    </row>
    <row r="639" spans="1:12" x14ac:dyDescent="0.3">
      <c r="A639" s="5" t="s">
        <v>119</v>
      </c>
      <c r="B639" s="6" t="s">
        <v>1261</v>
      </c>
      <c r="C639" s="6" t="s">
        <v>14</v>
      </c>
      <c r="D639" s="6">
        <v>36</v>
      </c>
      <c r="E639" s="6" t="s">
        <v>22</v>
      </c>
      <c r="F639" s="6" t="s">
        <v>16</v>
      </c>
      <c r="G639" s="6" t="s">
        <v>34</v>
      </c>
      <c r="H639" s="7">
        <v>45206</v>
      </c>
      <c r="I639" s="7"/>
      <c r="J639" s="8">
        <v>1282000</v>
      </c>
      <c r="K639" s="9">
        <v>0.3</v>
      </c>
      <c r="L639" s="6" t="s">
        <v>24</v>
      </c>
    </row>
    <row r="640" spans="1:12" x14ac:dyDescent="0.3">
      <c r="A640" s="5" t="s">
        <v>1262</v>
      </c>
      <c r="B640" s="6" t="s">
        <v>1263</v>
      </c>
      <c r="C640" s="6" t="s">
        <v>21</v>
      </c>
      <c r="D640" s="6">
        <v>45</v>
      </c>
      <c r="E640" s="6" t="s">
        <v>92</v>
      </c>
      <c r="F640" s="6" t="s">
        <v>59</v>
      </c>
      <c r="G640" s="6" t="s">
        <v>34</v>
      </c>
      <c r="H640" s="7">
        <v>44677</v>
      </c>
      <c r="I640" s="7"/>
      <c r="J640" s="8">
        <v>1284000</v>
      </c>
      <c r="K640" s="9">
        <v>0.18</v>
      </c>
      <c r="L640" s="6" t="s">
        <v>24</v>
      </c>
    </row>
    <row r="641" spans="1:12" x14ac:dyDescent="0.3">
      <c r="A641" s="5" t="s">
        <v>1264</v>
      </c>
      <c r="B641" s="6" t="s">
        <v>1265</v>
      </c>
      <c r="C641" s="6" t="s">
        <v>41</v>
      </c>
      <c r="D641" s="6">
        <v>29</v>
      </c>
      <c r="E641" s="6" t="s">
        <v>31</v>
      </c>
      <c r="F641" s="6" t="s">
        <v>16</v>
      </c>
      <c r="G641" s="6" t="s">
        <v>17</v>
      </c>
      <c r="H641" s="7">
        <v>43889</v>
      </c>
      <c r="I641" s="7">
        <v>44815</v>
      </c>
      <c r="J641" s="8">
        <v>1286000</v>
      </c>
      <c r="K641" s="9">
        <v>0</v>
      </c>
      <c r="L641" s="6" t="s">
        <v>18</v>
      </c>
    </row>
    <row r="642" spans="1:12" x14ac:dyDescent="0.3">
      <c r="A642" s="5" t="s">
        <v>1266</v>
      </c>
      <c r="B642" s="6" t="s">
        <v>1267</v>
      </c>
      <c r="C642" s="6" t="s">
        <v>14</v>
      </c>
      <c r="D642" s="6">
        <v>41</v>
      </c>
      <c r="E642" s="6" t="s">
        <v>15</v>
      </c>
      <c r="F642" s="6" t="s">
        <v>16</v>
      </c>
      <c r="G642" s="6" t="s">
        <v>17</v>
      </c>
      <c r="H642" s="7">
        <v>44116</v>
      </c>
      <c r="I642" s="7">
        <v>45206</v>
      </c>
      <c r="J642" s="8">
        <v>1288000</v>
      </c>
      <c r="K642" s="9">
        <v>0.24</v>
      </c>
      <c r="L642" s="6" t="s">
        <v>18</v>
      </c>
    </row>
    <row r="643" spans="1:12" x14ac:dyDescent="0.3">
      <c r="A643" s="5" t="s">
        <v>1268</v>
      </c>
      <c r="B643" s="6" t="s">
        <v>1269</v>
      </c>
      <c r="C643" s="6" t="s">
        <v>21</v>
      </c>
      <c r="D643" s="6">
        <v>47</v>
      </c>
      <c r="E643" s="6" t="s">
        <v>22</v>
      </c>
      <c r="F643" s="6" t="s">
        <v>16</v>
      </c>
      <c r="G643" s="6" t="s">
        <v>23</v>
      </c>
      <c r="H643" s="7">
        <v>44588</v>
      </c>
      <c r="I643" s="7"/>
      <c r="J643" s="8">
        <v>1290000</v>
      </c>
      <c r="K643" s="9">
        <v>0</v>
      </c>
      <c r="L643" s="6" t="s">
        <v>24</v>
      </c>
    </row>
    <row r="644" spans="1:12" x14ac:dyDescent="0.3">
      <c r="A644" s="5" t="s">
        <v>1270</v>
      </c>
      <c r="B644" s="6" t="s">
        <v>1271</v>
      </c>
      <c r="C644" s="6" t="s">
        <v>21</v>
      </c>
      <c r="D644" s="6">
        <v>38</v>
      </c>
      <c r="E644" s="6" t="s">
        <v>27</v>
      </c>
      <c r="F644" s="6" t="s">
        <v>28</v>
      </c>
      <c r="G644" s="6" t="s">
        <v>17</v>
      </c>
      <c r="H644" s="7">
        <v>43876</v>
      </c>
      <c r="I644" s="7">
        <v>45440</v>
      </c>
      <c r="J644" s="8">
        <v>1292000</v>
      </c>
      <c r="K644" s="9">
        <v>0</v>
      </c>
      <c r="L644" s="6" t="s">
        <v>18</v>
      </c>
    </row>
    <row r="645" spans="1:12" x14ac:dyDescent="0.3">
      <c r="A645" s="5" t="s">
        <v>1272</v>
      </c>
      <c r="B645" s="6" t="s">
        <v>1273</v>
      </c>
      <c r="C645" s="6" t="s">
        <v>21</v>
      </c>
      <c r="D645" s="6">
        <v>40</v>
      </c>
      <c r="E645" s="6" t="s">
        <v>31</v>
      </c>
      <c r="F645" s="6" t="s">
        <v>16</v>
      </c>
      <c r="G645" s="6" t="s">
        <v>23</v>
      </c>
      <c r="H645" s="7">
        <v>45332</v>
      </c>
      <c r="I645" s="7"/>
      <c r="J645" s="8">
        <v>1294000</v>
      </c>
      <c r="K645" s="9">
        <v>0</v>
      </c>
      <c r="L645" s="6" t="s">
        <v>24</v>
      </c>
    </row>
    <row r="646" spans="1:12" x14ac:dyDescent="0.3">
      <c r="A646" s="5" t="s">
        <v>1274</v>
      </c>
      <c r="B646" s="6" t="s">
        <v>1275</v>
      </c>
      <c r="C646" s="6" t="s">
        <v>21</v>
      </c>
      <c r="D646" s="6">
        <v>45</v>
      </c>
      <c r="E646" s="6" t="s">
        <v>27</v>
      </c>
      <c r="F646" s="6" t="s">
        <v>28</v>
      </c>
      <c r="G646" s="6" t="s">
        <v>34</v>
      </c>
      <c r="H646" s="7">
        <v>44183</v>
      </c>
      <c r="I646" s="7"/>
      <c r="J646" s="8">
        <v>1296000</v>
      </c>
      <c r="K646" s="9">
        <v>0</v>
      </c>
      <c r="L646" s="6" t="s">
        <v>24</v>
      </c>
    </row>
    <row r="647" spans="1:12" x14ac:dyDescent="0.3">
      <c r="A647" s="5" t="s">
        <v>1276</v>
      </c>
      <c r="B647" s="6" t="s">
        <v>1277</v>
      </c>
      <c r="C647" s="6" t="s">
        <v>14</v>
      </c>
      <c r="D647" s="6">
        <v>46</v>
      </c>
      <c r="E647" s="6" t="s">
        <v>15</v>
      </c>
      <c r="F647" s="6" t="s">
        <v>16</v>
      </c>
      <c r="G647" s="6" t="s">
        <v>23</v>
      </c>
      <c r="H647" s="7">
        <v>43837</v>
      </c>
      <c r="I647" s="7"/>
      <c r="J647" s="8">
        <v>1298000</v>
      </c>
      <c r="K647" s="9">
        <v>0.15</v>
      </c>
      <c r="L647" s="6" t="s">
        <v>24</v>
      </c>
    </row>
    <row r="648" spans="1:12" x14ac:dyDescent="0.3">
      <c r="A648" s="5" t="s">
        <v>1278</v>
      </c>
      <c r="B648" s="6" t="s">
        <v>1279</v>
      </c>
      <c r="C648" s="6" t="s">
        <v>21</v>
      </c>
      <c r="D648" s="6">
        <v>35</v>
      </c>
      <c r="E648" s="6" t="s">
        <v>15</v>
      </c>
      <c r="F648" s="6" t="s">
        <v>16</v>
      </c>
      <c r="G648" s="6" t="s">
        <v>34</v>
      </c>
      <c r="H648" s="7">
        <v>45206</v>
      </c>
      <c r="I648" s="7"/>
      <c r="J648" s="8">
        <v>1300000</v>
      </c>
      <c r="K648" s="9">
        <v>0</v>
      </c>
      <c r="L648" s="6" t="s">
        <v>24</v>
      </c>
    </row>
    <row r="649" spans="1:12" x14ac:dyDescent="0.3">
      <c r="A649" s="5" t="s">
        <v>1280</v>
      </c>
      <c r="B649" s="6" t="s">
        <v>1281</v>
      </c>
      <c r="C649" s="6" t="s">
        <v>14</v>
      </c>
      <c r="D649" s="6">
        <v>46</v>
      </c>
      <c r="E649" s="6" t="s">
        <v>42</v>
      </c>
      <c r="F649" s="6" t="s">
        <v>43</v>
      </c>
      <c r="G649" s="6" t="s">
        <v>34</v>
      </c>
      <c r="H649" s="7">
        <v>44487</v>
      </c>
      <c r="I649" s="7"/>
      <c r="J649" s="8">
        <v>1302000</v>
      </c>
      <c r="K649" s="9">
        <v>0.26</v>
      </c>
      <c r="L649" s="6" t="s">
        <v>24</v>
      </c>
    </row>
    <row r="650" spans="1:12" x14ac:dyDescent="0.3">
      <c r="A650" s="5" t="s">
        <v>1282</v>
      </c>
      <c r="B650" s="6" t="s">
        <v>1283</v>
      </c>
      <c r="C650" s="6" t="s">
        <v>14</v>
      </c>
      <c r="D650" s="6">
        <v>35</v>
      </c>
      <c r="E650" s="6" t="s">
        <v>42</v>
      </c>
      <c r="F650" s="6" t="s">
        <v>46</v>
      </c>
      <c r="G650" s="6" t="s">
        <v>23</v>
      </c>
      <c r="H650" s="7">
        <v>44791</v>
      </c>
      <c r="I650" s="7"/>
      <c r="J650" s="8">
        <v>1304000</v>
      </c>
      <c r="K650" s="9">
        <v>0</v>
      </c>
      <c r="L650" s="6" t="s">
        <v>24</v>
      </c>
    </row>
    <row r="651" spans="1:12" x14ac:dyDescent="0.3">
      <c r="A651" s="5" t="s">
        <v>1284</v>
      </c>
      <c r="B651" s="6" t="s">
        <v>1285</v>
      </c>
      <c r="C651" s="6" t="s">
        <v>14</v>
      </c>
      <c r="D651" s="6">
        <v>46</v>
      </c>
      <c r="E651" s="6" t="s">
        <v>42</v>
      </c>
      <c r="F651" s="6" t="s">
        <v>49</v>
      </c>
      <c r="G651" s="6" t="s">
        <v>17</v>
      </c>
      <c r="H651" s="7">
        <v>45440</v>
      </c>
      <c r="I651" s="7"/>
      <c r="J651" s="8">
        <v>1306000</v>
      </c>
      <c r="K651" s="9">
        <v>0.12</v>
      </c>
      <c r="L651" s="6" t="s">
        <v>24</v>
      </c>
    </row>
    <row r="652" spans="1:12" x14ac:dyDescent="0.3">
      <c r="A652" s="5" t="s">
        <v>1286</v>
      </c>
      <c r="B652" s="6" t="s">
        <v>1287</v>
      </c>
      <c r="C652" s="6" t="s">
        <v>14</v>
      </c>
      <c r="D652" s="6">
        <v>46</v>
      </c>
      <c r="E652" s="6" t="s">
        <v>52</v>
      </c>
      <c r="F652" s="6" t="s">
        <v>16</v>
      </c>
      <c r="G652" s="6" t="s">
        <v>53</v>
      </c>
      <c r="H652" s="7">
        <v>44811</v>
      </c>
      <c r="I652" s="7"/>
      <c r="J652" s="8">
        <v>1308000</v>
      </c>
      <c r="K652" s="9">
        <v>0</v>
      </c>
      <c r="L652" s="6" t="s">
        <v>24</v>
      </c>
    </row>
    <row r="653" spans="1:12" x14ac:dyDescent="0.3">
      <c r="A653" s="5" t="s">
        <v>1288</v>
      </c>
      <c r="B653" s="6" t="s">
        <v>1289</v>
      </c>
      <c r="C653" s="6" t="s">
        <v>21</v>
      </c>
      <c r="D653" s="6">
        <v>51</v>
      </c>
      <c r="E653" s="6" t="s">
        <v>42</v>
      </c>
      <c r="F653" s="6" t="s">
        <v>46</v>
      </c>
      <c r="G653" s="6" t="s">
        <v>53</v>
      </c>
      <c r="H653" s="7">
        <v>45294</v>
      </c>
      <c r="I653" s="7"/>
      <c r="J653" s="8">
        <v>1310000</v>
      </c>
      <c r="K653" s="9">
        <v>0</v>
      </c>
      <c r="L653" s="6" t="s">
        <v>24</v>
      </c>
    </row>
    <row r="654" spans="1:12" x14ac:dyDescent="0.3">
      <c r="A654" s="5" t="s">
        <v>1290</v>
      </c>
      <c r="B654" s="6" t="s">
        <v>1291</v>
      </c>
      <c r="C654" s="6" t="s">
        <v>14</v>
      </c>
      <c r="D654" s="6">
        <v>46</v>
      </c>
      <c r="E654" s="6" t="s">
        <v>58</v>
      </c>
      <c r="F654" s="6" t="s">
        <v>59</v>
      </c>
      <c r="G654" s="6" t="s">
        <v>34</v>
      </c>
      <c r="H654" s="7">
        <v>45074</v>
      </c>
      <c r="I654" s="7"/>
      <c r="J654" s="8">
        <v>1312000</v>
      </c>
      <c r="K654" s="9">
        <v>0</v>
      </c>
      <c r="L654" s="6" t="s">
        <v>24</v>
      </c>
    </row>
    <row r="655" spans="1:12" x14ac:dyDescent="0.3">
      <c r="A655" s="5" t="s">
        <v>1292</v>
      </c>
      <c r="B655" s="6" t="s">
        <v>1293</v>
      </c>
      <c r="C655" s="6" t="s">
        <v>21</v>
      </c>
      <c r="D655" s="6">
        <v>36</v>
      </c>
      <c r="E655" s="6" t="s">
        <v>52</v>
      </c>
      <c r="F655" s="6" t="s">
        <v>16</v>
      </c>
      <c r="G655" s="6" t="s">
        <v>23</v>
      </c>
      <c r="H655" s="7">
        <v>45245</v>
      </c>
      <c r="I655" s="7"/>
      <c r="J655" s="8">
        <v>1314000</v>
      </c>
      <c r="K655" s="9">
        <v>0.08</v>
      </c>
      <c r="L655" s="6" t="s">
        <v>24</v>
      </c>
    </row>
    <row r="656" spans="1:12" x14ac:dyDescent="0.3">
      <c r="A656" s="5" t="s">
        <v>1294</v>
      </c>
      <c r="B656" s="6" t="s">
        <v>1295</v>
      </c>
      <c r="C656" s="6" t="s">
        <v>14</v>
      </c>
      <c r="D656" s="6">
        <v>45</v>
      </c>
      <c r="E656" s="6" t="s">
        <v>52</v>
      </c>
      <c r="F656" s="6" t="s">
        <v>16</v>
      </c>
      <c r="G656" s="6" t="s">
        <v>34</v>
      </c>
      <c r="H656" s="7">
        <v>43851</v>
      </c>
      <c r="I656" s="7"/>
      <c r="J656" s="8">
        <v>1316000</v>
      </c>
      <c r="K656" s="9">
        <v>0</v>
      </c>
      <c r="L656" s="6" t="s">
        <v>24</v>
      </c>
    </row>
    <row r="657" spans="1:12" x14ac:dyDescent="0.3">
      <c r="A657" s="5" t="s">
        <v>1296</v>
      </c>
      <c r="B657" s="6" t="s">
        <v>1297</v>
      </c>
      <c r="C657" s="6" t="s">
        <v>21</v>
      </c>
      <c r="D657" s="6">
        <v>37</v>
      </c>
      <c r="E657" s="6" t="s">
        <v>66</v>
      </c>
      <c r="F657" s="6" t="s">
        <v>16</v>
      </c>
      <c r="G657" s="6" t="s">
        <v>17</v>
      </c>
      <c r="H657" s="7">
        <v>45206</v>
      </c>
      <c r="I657" s="7"/>
      <c r="J657" s="8">
        <v>1318000</v>
      </c>
      <c r="K657" s="9">
        <v>7.0000000000000007E-2</v>
      </c>
      <c r="L657" s="6" t="s">
        <v>24</v>
      </c>
    </row>
    <row r="658" spans="1:12" x14ac:dyDescent="0.3">
      <c r="A658" s="5" t="s">
        <v>452</v>
      </c>
      <c r="B658" s="6" t="s">
        <v>1298</v>
      </c>
      <c r="C658" s="6" t="s">
        <v>21</v>
      </c>
      <c r="D658" s="6">
        <v>38</v>
      </c>
      <c r="E658" s="6" t="s">
        <v>58</v>
      </c>
      <c r="F658" s="6" t="s">
        <v>59</v>
      </c>
      <c r="G658" s="6" t="s">
        <v>23</v>
      </c>
      <c r="H658" s="7">
        <v>45401</v>
      </c>
      <c r="I658" s="7"/>
      <c r="J658" s="8">
        <v>1320000</v>
      </c>
      <c r="K658" s="9">
        <v>7.0000000000000007E-2</v>
      </c>
      <c r="L658" s="6" t="s">
        <v>24</v>
      </c>
    </row>
    <row r="659" spans="1:12" x14ac:dyDescent="0.3">
      <c r="A659" s="5" t="s">
        <v>1299</v>
      </c>
      <c r="B659" s="6" t="s">
        <v>1300</v>
      </c>
      <c r="C659" s="6" t="s">
        <v>41</v>
      </c>
      <c r="D659" s="6">
        <v>45</v>
      </c>
      <c r="E659" s="6" t="s">
        <v>66</v>
      </c>
      <c r="F659" s="6" t="s">
        <v>16</v>
      </c>
      <c r="G659" s="6" t="s">
        <v>34</v>
      </c>
      <c r="H659" s="7">
        <v>44083</v>
      </c>
      <c r="I659" s="7"/>
      <c r="J659" s="8">
        <v>1322000</v>
      </c>
      <c r="K659" s="9">
        <v>0</v>
      </c>
      <c r="L659" s="6" t="s">
        <v>24</v>
      </c>
    </row>
    <row r="660" spans="1:12" x14ac:dyDescent="0.3">
      <c r="A660" s="5" t="s">
        <v>1301</v>
      </c>
      <c r="B660" s="6" t="s">
        <v>1302</v>
      </c>
      <c r="C660" s="6" t="s">
        <v>14</v>
      </c>
      <c r="D660" s="6">
        <v>51</v>
      </c>
      <c r="E660" s="6" t="s">
        <v>66</v>
      </c>
      <c r="F660" s="6" t="s">
        <v>16</v>
      </c>
      <c r="G660" s="6" t="s">
        <v>53</v>
      </c>
      <c r="H660" s="7">
        <v>45233</v>
      </c>
      <c r="I660" s="7"/>
      <c r="J660" s="8">
        <v>1324000</v>
      </c>
      <c r="K660" s="9">
        <v>0.12</v>
      </c>
      <c r="L660" s="6" t="s">
        <v>24</v>
      </c>
    </row>
    <row r="661" spans="1:12" x14ac:dyDescent="0.3">
      <c r="A661" s="5" t="s">
        <v>1303</v>
      </c>
      <c r="B661" s="6" t="s">
        <v>1304</v>
      </c>
      <c r="C661" s="6" t="s">
        <v>41</v>
      </c>
      <c r="D661" s="6">
        <v>56</v>
      </c>
      <c r="E661" s="6" t="s">
        <v>58</v>
      </c>
      <c r="F661" s="6" t="s">
        <v>59</v>
      </c>
      <c r="G661" s="6" t="s">
        <v>53</v>
      </c>
      <c r="H661" s="7">
        <v>45412</v>
      </c>
      <c r="I661" s="7"/>
      <c r="J661" s="8">
        <v>1326000</v>
      </c>
      <c r="K661" s="9">
        <v>0</v>
      </c>
      <c r="L661" s="6" t="s">
        <v>24</v>
      </c>
    </row>
    <row r="662" spans="1:12" x14ac:dyDescent="0.3">
      <c r="A662" s="5" t="s">
        <v>1305</v>
      </c>
      <c r="B662" s="6" t="s">
        <v>1306</v>
      </c>
      <c r="C662" s="6" t="s">
        <v>14</v>
      </c>
      <c r="D662" s="6">
        <v>53</v>
      </c>
      <c r="E662" s="6" t="s">
        <v>15</v>
      </c>
      <c r="F662" s="6" t="s">
        <v>16</v>
      </c>
      <c r="G662" s="6" t="s">
        <v>53</v>
      </c>
      <c r="H662" s="7">
        <v>43887</v>
      </c>
      <c r="I662" s="7"/>
      <c r="J662" s="8">
        <v>1328000</v>
      </c>
      <c r="K662" s="9">
        <v>0.26</v>
      </c>
      <c r="L662" s="6" t="s">
        <v>24</v>
      </c>
    </row>
    <row r="663" spans="1:12" x14ac:dyDescent="0.3">
      <c r="A663" s="5" t="s">
        <v>1307</v>
      </c>
      <c r="B663" s="6" t="s">
        <v>1308</v>
      </c>
      <c r="C663" s="6" t="s">
        <v>21</v>
      </c>
      <c r="D663" s="6">
        <v>47</v>
      </c>
      <c r="E663" s="6" t="s">
        <v>22</v>
      </c>
      <c r="F663" s="6" t="s">
        <v>16</v>
      </c>
      <c r="G663" s="6" t="s">
        <v>53</v>
      </c>
      <c r="H663" s="7">
        <v>44815</v>
      </c>
      <c r="I663" s="7"/>
      <c r="J663" s="8">
        <v>1330000</v>
      </c>
      <c r="K663" s="9">
        <v>0.13</v>
      </c>
      <c r="L663" s="6" t="s">
        <v>24</v>
      </c>
    </row>
    <row r="664" spans="1:12" x14ac:dyDescent="0.3">
      <c r="A664" s="5" t="s">
        <v>1309</v>
      </c>
      <c r="B664" s="6" t="s">
        <v>1310</v>
      </c>
      <c r="C664" s="6" t="s">
        <v>21</v>
      </c>
      <c r="D664" s="6">
        <v>36</v>
      </c>
      <c r="E664" s="6" t="s">
        <v>81</v>
      </c>
      <c r="F664" s="6" t="s">
        <v>43</v>
      </c>
      <c r="G664" s="6" t="s">
        <v>53</v>
      </c>
      <c r="H664" s="7">
        <v>45430</v>
      </c>
      <c r="I664" s="7"/>
      <c r="J664" s="8">
        <v>1332000</v>
      </c>
      <c r="K664" s="9">
        <v>0</v>
      </c>
      <c r="L664" s="6" t="s">
        <v>24</v>
      </c>
    </row>
    <row r="665" spans="1:12" x14ac:dyDescent="0.3">
      <c r="A665" s="5" t="s">
        <v>1311</v>
      </c>
      <c r="B665" s="6" t="s">
        <v>1312</v>
      </c>
      <c r="C665" s="6" t="s">
        <v>21</v>
      </c>
      <c r="D665" s="6">
        <v>41</v>
      </c>
      <c r="E665" s="6" t="s">
        <v>52</v>
      </c>
      <c r="F665" s="6" t="s">
        <v>16</v>
      </c>
      <c r="G665" s="6" t="s">
        <v>17</v>
      </c>
      <c r="H665" s="7">
        <v>44509</v>
      </c>
      <c r="I665" s="7"/>
      <c r="J665" s="8">
        <v>1334000</v>
      </c>
      <c r="K665" s="9">
        <v>0</v>
      </c>
      <c r="L665" s="6" t="s">
        <v>24</v>
      </c>
    </row>
    <row r="666" spans="1:12" x14ac:dyDescent="0.3">
      <c r="A666" s="5" t="s">
        <v>1313</v>
      </c>
      <c r="B666" s="6" t="s">
        <v>1314</v>
      </c>
      <c r="C666" s="6" t="s">
        <v>21</v>
      </c>
      <c r="D666" s="6">
        <v>51</v>
      </c>
      <c r="E666" s="6" t="s">
        <v>66</v>
      </c>
      <c r="F666" s="6" t="s">
        <v>16</v>
      </c>
      <c r="G666" s="6" t="s">
        <v>23</v>
      </c>
      <c r="H666" s="7">
        <v>43963</v>
      </c>
      <c r="I666" s="7"/>
      <c r="J666" s="8">
        <v>1336000</v>
      </c>
      <c r="K666" s="9">
        <v>0.08</v>
      </c>
      <c r="L666" s="6" t="s">
        <v>24</v>
      </c>
    </row>
    <row r="667" spans="1:12" x14ac:dyDescent="0.3">
      <c r="A667" s="5" t="s">
        <v>71</v>
      </c>
      <c r="B667" s="6" t="s">
        <v>1315</v>
      </c>
      <c r="C667" s="6" t="s">
        <v>21</v>
      </c>
      <c r="D667" s="6">
        <v>51</v>
      </c>
      <c r="E667" s="6" t="s">
        <v>31</v>
      </c>
      <c r="F667" s="6" t="s">
        <v>16</v>
      </c>
      <c r="G667" s="6" t="s">
        <v>53</v>
      </c>
      <c r="H667" s="7">
        <v>44815</v>
      </c>
      <c r="I667" s="7"/>
      <c r="J667" s="8">
        <v>1338000</v>
      </c>
      <c r="K667" s="9">
        <v>0</v>
      </c>
      <c r="L667" s="6" t="s">
        <v>24</v>
      </c>
    </row>
    <row r="668" spans="1:12" x14ac:dyDescent="0.3">
      <c r="A668" s="5" t="s">
        <v>1316</v>
      </c>
      <c r="B668" s="6" t="s">
        <v>1317</v>
      </c>
      <c r="C668" s="6" t="s">
        <v>21</v>
      </c>
      <c r="D668" s="6">
        <v>38</v>
      </c>
      <c r="E668" s="6" t="s">
        <v>81</v>
      </c>
      <c r="F668" s="6" t="s">
        <v>49</v>
      </c>
      <c r="G668" s="6" t="s">
        <v>34</v>
      </c>
      <c r="H668" s="7">
        <v>44857</v>
      </c>
      <c r="I668" s="7"/>
      <c r="J668" s="8">
        <v>1340000</v>
      </c>
      <c r="K668" s="9">
        <v>0.1</v>
      </c>
      <c r="L668" s="6" t="s">
        <v>24</v>
      </c>
    </row>
    <row r="669" spans="1:12" x14ac:dyDescent="0.3">
      <c r="A669" s="5" t="s">
        <v>1318</v>
      </c>
      <c r="B669" s="6" t="s">
        <v>1319</v>
      </c>
      <c r="C669" s="6" t="s">
        <v>14</v>
      </c>
      <c r="D669" s="6">
        <v>46</v>
      </c>
      <c r="E669" s="6" t="s">
        <v>92</v>
      </c>
      <c r="F669" s="6" t="s">
        <v>59</v>
      </c>
      <c r="G669" s="6" t="s">
        <v>53</v>
      </c>
      <c r="H669" s="7">
        <v>45527</v>
      </c>
      <c r="I669" s="7"/>
      <c r="J669" s="8">
        <v>1342000</v>
      </c>
      <c r="K669" s="9">
        <v>0</v>
      </c>
      <c r="L669" s="6" t="s">
        <v>24</v>
      </c>
    </row>
    <row r="670" spans="1:12" x14ac:dyDescent="0.3">
      <c r="A670" s="5" t="s">
        <v>1320</v>
      </c>
      <c r="B670" s="6" t="s">
        <v>1321</v>
      </c>
      <c r="C670" s="6" t="s">
        <v>41</v>
      </c>
      <c r="D670" s="6">
        <v>39</v>
      </c>
      <c r="E670" s="6" t="s">
        <v>81</v>
      </c>
      <c r="F670" s="6" t="s">
        <v>46</v>
      </c>
      <c r="G670" s="6" t="s">
        <v>23</v>
      </c>
      <c r="H670" s="7">
        <v>45237</v>
      </c>
      <c r="I670" s="7"/>
      <c r="J670" s="8">
        <v>1344000</v>
      </c>
      <c r="K670" s="9">
        <v>0</v>
      </c>
      <c r="L670" s="6" t="s">
        <v>24</v>
      </c>
    </row>
    <row r="671" spans="1:12" x14ac:dyDescent="0.3">
      <c r="A671" s="5" t="s">
        <v>1322</v>
      </c>
      <c r="B671" s="6" t="s">
        <v>1323</v>
      </c>
      <c r="C671" s="6" t="s">
        <v>14</v>
      </c>
      <c r="D671" s="6">
        <v>31</v>
      </c>
      <c r="E671" s="6" t="s">
        <v>22</v>
      </c>
      <c r="F671" s="6" t="s">
        <v>16</v>
      </c>
      <c r="G671" s="6" t="s">
        <v>34</v>
      </c>
      <c r="H671" s="7">
        <v>45206</v>
      </c>
      <c r="I671" s="7"/>
      <c r="J671" s="8">
        <v>1346000</v>
      </c>
      <c r="K671" s="9">
        <v>0</v>
      </c>
      <c r="L671" s="6" t="s">
        <v>24</v>
      </c>
    </row>
    <row r="672" spans="1:12" x14ac:dyDescent="0.3">
      <c r="A672" s="5" t="s">
        <v>1324</v>
      </c>
      <c r="B672" s="6" t="s">
        <v>1325</v>
      </c>
      <c r="C672" s="6" t="s">
        <v>21</v>
      </c>
      <c r="D672" s="6">
        <v>45</v>
      </c>
      <c r="E672" s="6" t="s">
        <v>92</v>
      </c>
      <c r="F672" s="6" t="s">
        <v>59</v>
      </c>
      <c r="G672" s="6" t="s">
        <v>34</v>
      </c>
      <c r="H672" s="7">
        <v>44677</v>
      </c>
      <c r="I672" s="7">
        <v>45440</v>
      </c>
      <c r="J672" s="8">
        <v>1348000</v>
      </c>
      <c r="K672" s="9">
        <v>0</v>
      </c>
      <c r="L672" s="6" t="s">
        <v>18</v>
      </c>
    </row>
    <row r="673" spans="1:12" x14ac:dyDescent="0.3">
      <c r="A673" s="5" t="s">
        <v>1326</v>
      </c>
      <c r="B673" s="6" t="s">
        <v>1327</v>
      </c>
      <c r="C673" s="6" t="s">
        <v>41</v>
      </c>
      <c r="D673" s="6">
        <v>50</v>
      </c>
      <c r="E673" s="6" t="s">
        <v>31</v>
      </c>
      <c r="F673" s="6" t="s">
        <v>16</v>
      </c>
      <c r="G673" s="6" t="s">
        <v>17</v>
      </c>
      <c r="H673" s="7">
        <v>43889</v>
      </c>
      <c r="I673" s="7">
        <v>45206</v>
      </c>
      <c r="J673" s="8">
        <v>1350000</v>
      </c>
      <c r="K673" s="9">
        <v>0</v>
      </c>
      <c r="L673" s="6" t="s">
        <v>18</v>
      </c>
    </row>
    <row r="674" spans="1:12" x14ac:dyDescent="0.3">
      <c r="A674" s="5" t="s">
        <v>1328</v>
      </c>
      <c r="B674" s="6" t="s">
        <v>1329</v>
      </c>
      <c r="C674" s="6" t="s">
        <v>14</v>
      </c>
      <c r="D674" s="6">
        <v>36</v>
      </c>
      <c r="E674" s="6" t="s">
        <v>15</v>
      </c>
      <c r="F674" s="6" t="s">
        <v>16</v>
      </c>
      <c r="G674" s="6" t="s">
        <v>17</v>
      </c>
      <c r="H674" s="7">
        <v>44116</v>
      </c>
      <c r="I674" s="7"/>
      <c r="J674" s="8">
        <v>1352000</v>
      </c>
      <c r="K674" s="9">
        <v>0</v>
      </c>
      <c r="L674" s="6" t="s">
        <v>24</v>
      </c>
    </row>
    <row r="675" spans="1:12" x14ac:dyDescent="0.3">
      <c r="A675" s="5" t="s">
        <v>1330</v>
      </c>
      <c r="B675" s="6" t="s">
        <v>1331</v>
      </c>
      <c r="C675" s="6" t="s">
        <v>21</v>
      </c>
      <c r="D675" s="6">
        <v>45</v>
      </c>
      <c r="E675" s="6" t="s">
        <v>22</v>
      </c>
      <c r="F675" s="6" t="s">
        <v>16</v>
      </c>
      <c r="G675" s="6" t="s">
        <v>23</v>
      </c>
      <c r="H675" s="7">
        <v>44588</v>
      </c>
      <c r="I675" s="7"/>
      <c r="J675" s="8">
        <v>1354000</v>
      </c>
      <c r="K675" s="9">
        <v>0</v>
      </c>
      <c r="L675" s="6" t="s">
        <v>24</v>
      </c>
    </row>
    <row r="676" spans="1:12" x14ac:dyDescent="0.3">
      <c r="A676" s="5" t="s">
        <v>73</v>
      </c>
      <c r="B676" s="6" t="s">
        <v>1332</v>
      </c>
      <c r="C676" s="6" t="s">
        <v>21</v>
      </c>
      <c r="D676" s="6">
        <v>51</v>
      </c>
      <c r="E676" s="6" t="s">
        <v>27</v>
      </c>
      <c r="F676" s="6" t="s">
        <v>28</v>
      </c>
      <c r="G676" s="6" t="s">
        <v>17</v>
      </c>
      <c r="H676" s="7">
        <v>45337</v>
      </c>
      <c r="I676" s="7"/>
      <c r="J676" s="8">
        <v>1356000</v>
      </c>
      <c r="K676" s="9">
        <v>0</v>
      </c>
      <c r="L676" s="6" t="s">
        <v>24</v>
      </c>
    </row>
    <row r="677" spans="1:12" x14ac:dyDescent="0.3">
      <c r="A677" s="5" t="s">
        <v>75</v>
      </c>
      <c r="B677" s="6" t="s">
        <v>1333</v>
      </c>
      <c r="C677" s="6" t="s">
        <v>21</v>
      </c>
      <c r="D677" s="6">
        <v>41</v>
      </c>
      <c r="E677" s="6" t="s">
        <v>31</v>
      </c>
      <c r="F677" s="6" t="s">
        <v>16</v>
      </c>
      <c r="G677" s="6" t="s">
        <v>23</v>
      </c>
      <c r="H677" s="7">
        <v>44602</v>
      </c>
      <c r="I677" s="7">
        <v>45440</v>
      </c>
      <c r="J677" s="8">
        <v>1358000</v>
      </c>
      <c r="K677" s="9">
        <v>0</v>
      </c>
      <c r="L677" s="6" t="s">
        <v>18</v>
      </c>
    </row>
    <row r="678" spans="1:12" x14ac:dyDescent="0.3">
      <c r="A678" s="5" t="s">
        <v>1334</v>
      </c>
      <c r="B678" s="6" t="s">
        <v>1335</v>
      </c>
      <c r="C678" s="6" t="s">
        <v>21</v>
      </c>
      <c r="D678" s="6">
        <v>47</v>
      </c>
      <c r="E678" s="6" t="s">
        <v>27</v>
      </c>
      <c r="F678" s="6" t="s">
        <v>28</v>
      </c>
      <c r="G678" s="6" t="s">
        <v>34</v>
      </c>
      <c r="H678" s="7">
        <v>44183</v>
      </c>
      <c r="I678" s="7"/>
      <c r="J678" s="8">
        <v>1360000</v>
      </c>
      <c r="K678" s="9">
        <v>0</v>
      </c>
      <c r="L678" s="6" t="s">
        <v>24</v>
      </c>
    </row>
    <row r="679" spans="1:12" x14ac:dyDescent="0.3">
      <c r="A679" s="5" t="s">
        <v>77</v>
      </c>
      <c r="B679" s="6" t="s">
        <v>1336</v>
      </c>
      <c r="C679" s="6" t="s">
        <v>14</v>
      </c>
      <c r="D679" s="6">
        <v>38</v>
      </c>
      <c r="E679" s="6" t="s">
        <v>15</v>
      </c>
      <c r="F679" s="6" t="s">
        <v>16</v>
      </c>
      <c r="G679" s="6" t="s">
        <v>23</v>
      </c>
      <c r="H679" s="7">
        <v>43837</v>
      </c>
      <c r="I679" s="7"/>
      <c r="J679" s="8">
        <v>1362000</v>
      </c>
      <c r="K679" s="9">
        <v>0</v>
      </c>
      <c r="L679" s="6" t="s">
        <v>24</v>
      </c>
    </row>
    <row r="680" spans="1:12" x14ac:dyDescent="0.3">
      <c r="A680" s="5" t="s">
        <v>1337</v>
      </c>
      <c r="B680" s="6" t="s">
        <v>1338</v>
      </c>
      <c r="C680" s="6" t="s">
        <v>21</v>
      </c>
      <c r="D680" s="6">
        <v>40</v>
      </c>
      <c r="E680" s="6" t="s">
        <v>15</v>
      </c>
      <c r="F680" s="6" t="s">
        <v>16</v>
      </c>
      <c r="G680" s="6" t="s">
        <v>34</v>
      </c>
      <c r="H680" s="7">
        <v>45206</v>
      </c>
      <c r="I680" s="7"/>
      <c r="J680" s="8">
        <v>1364000</v>
      </c>
      <c r="K680" s="9">
        <v>0</v>
      </c>
      <c r="L680" s="6" t="s">
        <v>24</v>
      </c>
    </row>
    <row r="681" spans="1:12" x14ac:dyDescent="0.3">
      <c r="A681" s="5" t="s">
        <v>1339</v>
      </c>
      <c r="B681" s="6" t="s">
        <v>1340</v>
      </c>
      <c r="C681" s="6" t="s">
        <v>14</v>
      </c>
      <c r="D681" s="6">
        <v>45</v>
      </c>
      <c r="E681" s="6" t="s">
        <v>42</v>
      </c>
      <c r="F681" s="6" t="s">
        <v>43</v>
      </c>
      <c r="G681" s="6" t="s">
        <v>34</v>
      </c>
      <c r="H681" s="7">
        <v>44487</v>
      </c>
      <c r="I681" s="7"/>
      <c r="J681" s="8">
        <v>1366000</v>
      </c>
      <c r="K681" s="9">
        <v>0</v>
      </c>
      <c r="L681" s="6" t="s">
        <v>24</v>
      </c>
    </row>
    <row r="682" spans="1:12" x14ac:dyDescent="0.3">
      <c r="A682" s="5" t="s">
        <v>1341</v>
      </c>
      <c r="B682" s="6" t="s">
        <v>1342</v>
      </c>
      <c r="C682" s="6" t="s">
        <v>14</v>
      </c>
      <c r="D682" s="6">
        <v>26</v>
      </c>
      <c r="E682" s="6" t="s">
        <v>42</v>
      </c>
      <c r="F682" s="6" t="s">
        <v>46</v>
      </c>
      <c r="G682" s="6" t="s">
        <v>23</v>
      </c>
      <c r="H682" s="7">
        <v>44061</v>
      </c>
      <c r="I682" s="7">
        <v>44564</v>
      </c>
      <c r="J682" s="8">
        <v>1368000</v>
      </c>
      <c r="K682" s="9">
        <v>0.06</v>
      </c>
      <c r="L682" s="6" t="s">
        <v>18</v>
      </c>
    </row>
    <row r="683" spans="1:12" x14ac:dyDescent="0.3">
      <c r="A683" s="5" t="s">
        <v>1343</v>
      </c>
      <c r="B683" s="6" t="s">
        <v>1344</v>
      </c>
      <c r="C683" s="6" t="s">
        <v>14</v>
      </c>
      <c r="D683" s="6">
        <v>35</v>
      </c>
      <c r="E683" s="6" t="s">
        <v>42</v>
      </c>
      <c r="F683" s="6" t="s">
        <v>49</v>
      </c>
      <c r="G683" s="6" t="s">
        <v>17</v>
      </c>
      <c r="H683" s="7">
        <v>44344</v>
      </c>
      <c r="I683" s="7">
        <v>45074</v>
      </c>
      <c r="J683" s="8">
        <v>1370000</v>
      </c>
      <c r="K683" s="9">
        <v>0.05</v>
      </c>
      <c r="L683" s="6" t="s">
        <v>18</v>
      </c>
    </row>
    <row r="684" spans="1:12" x14ac:dyDescent="0.3">
      <c r="A684" s="5" t="s">
        <v>404</v>
      </c>
      <c r="B684" s="6" t="s">
        <v>1345</v>
      </c>
      <c r="C684" s="6" t="s">
        <v>355</v>
      </c>
      <c r="D684" s="6">
        <v>29</v>
      </c>
      <c r="E684" s="6" t="s">
        <v>52</v>
      </c>
      <c r="F684" s="6" t="s">
        <v>16</v>
      </c>
      <c r="G684" s="6" t="s">
        <v>53</v>
      </c>
      <c r="H684" s="7">
        <v>44811</v>
      </c>
      <c r="I684" s="7">
        <v>45245</v>
      </c>
      <c r="J684" s="8">
        <v>1372000</v>
      </c>
      <c r="K684" s="9">
        <v>0</v>
      </c>
      <c r="L684" s="6" t="s">
        <v>18</v>
      </c>
    </row>
    <row r="685" spans="1:12" x14ac:dyDescent="0.3">
      <c r="A685" s="5" t="s">
        <v>1346</v>
      </c>
      <c r="B685" s="6" t="s">
        <v>1347</v>
      </c>
      <c r="C685" s="6" t="s">
        <v>14</v>
      </c>
      <c r="D685" s="6">
        <v>35</v>
      </c>
      <c r="E685" s="6" t="s">
        <v>42</v>
      </c>
      <c r="F685" s="6" t="s">
        <v>46</v>
      </c>
      <c r="G685" s="6" t="s">
        <v>53</v>
      </c>
      <c r="H685" s="7">
        <v>43833</v>
      </c>
      <c r="I685" s="7">
        <v>45312</v>
      </c>
      <c r="J685" s="8">
        <v>1374000</v>
      </c>
      <c r="K685" s="9">
        <v>0.13</v>
      </c>
      <c r="L685" s="6" t="s">
        <v>18</v>
      </c>
    </row>
    <row r="686" spans="1:12" x14ac:dyDescent="0.3">
      <c r="A686" s="5" t="s">
        <v>1348</v>
      </c>
      <c r="B686" s="6" t="s">
        <v>1349</v>
      </c>
      <c r="C686" s="6" t="s">
        <v>21</v>
      </c>
      <c r="D686" s="6">
        <v>51</v>
      </c>
      <c r="E686" s="6" t="s">
        <v>58</v>
      </c>
      <c r="F686" s="6" t="s">
        <v>59</v>
      </c>
      <c r="G686" s="6" t="s">
        <v>34</v>
      </c>
      <c r="H686" s="7">
        <v>45074</v>
      </c>
      <c r="I686" s="7"/>
      <c r="J686" s="8">
        <v>1376000</v>
      </c>
      <c r="K686" s="9">
        <v>0.2</v>
      </c>
      <c r="L686" s="6" t="s">
        <v>24</v>
      </c>
    </row>
    <row r="687" spans="1:12" x14ac:dyDescent="0.3">
      <c r="A687" s="5" t="s">
        <v>1350</v>
      </c>
      <c r="B687" s="6" t="s">
        <v>1351</v>
      </c>
      <c r="C687" s="6" t="s">
        <v>14</v>
      </c>
      <c r="D687" s="6">
        <v>46</v>
      </c>
      <c r="E687" s="6" t="s">
        <v>52</v>
      </c>
      <c r="F687" s="6" t="s">
        <v>16</v>
      </c>
      <c r="G687" s="6" t="s">
        <v>23</v>
      </c>
      <c r="H687" s="7">
        <v>45245</v>
      </c>
      <c r="I687" s="7"/>
      <c r="J687" s="8">
        <v>1378000</v>
      </c>
      <c r="K687" s="9">
        <v>0</v>
      </c>
      <c r="L687" s="6" t="s">
        <v>24</v>
      </c>
    </row>
    <row r="688" spans="1:12" x14ac:dyDescent="0.3">
      <c r="A688" s="5" t="s">
        <v>1352</v>
      </c>
      <c r="B688" s="6" t="s">
        <v>1353</v>
      </c>
      <c r="C688" s="6" t="s">
        <v>21</v>
      </c>
      <c r="D688" s="6">
        <v>51</v>
      </c>
      <c r="E688" s="6" t="s">
        <v>52</v>
      </c>
      <c r="F688" s="6" t="s">
        <v>16</v>
      </c>
      <c r="G688" s="6" t="s">
        <v>34</v>
      </c>
      <c r="H688" s="7">
        <v>43851</v>
      </c>
      <c r="I688" s="7"/>
      <c r="J688" s="8">
        <v>1380000</v>
      </c>
      <c r="K688" s="9">
        <v>0</v>
      </c>
      <c r="L688" s="6" t="s">
        <v>24</v>
      </c>
    </row>
    <row r="689" spans="1:12" x14ac:dyDescent="0.3">
      <c r="A689" s="5" t="s">
        <v>1354</v>
      </c>
      <c r="B689" s="6" t="s">
        <v>1355</v>
      </c>
      <c r="C689" s="6" t="s">
        <v>14</v>
      </c>
      <c r="D689" s="6">
        <v>46</v>
      </c>
      <c r="E689" s="6" t="s">
        <v>66</v>
      </c>
      <c r="F689" s="6" t="s">
        <v>16</v>
      </c>
      <c r="G689" s="6" t="s">
        <v>17</v>
      </c>
      <c r="H689" s="7">
        <v>45206</v>
      </c>
      <c r="I689" s="7"/>
      <c r="J689" s="8">
        <v>1382000</v>
      </c>
      <c r="K689" s="9">
        <v>0</v>
      </c>
      <c r="L689" s="6" t="s">
        <v>24</v>
      </c>
    </row>
    <row r="690" spans="1:12" x14ac:dyDescent="0.3">
      <c r="A690" s="5" t="s">
        <v>374</v>
      </c>
      <c r="B690" s="6" t="s">
        <v>1356</v>
      </c>
      <c r="C690" s="6" t="s">
        <v>21</v>
      </c>
      <c r="D690" s="6">
        <v>36</v>
      </c>
      <c r="E690" s="6" t="s">
        <v>58</v>
      </c>
      <c r="F690" s="6" t="s">
        <v>59</v>
      </c>
      <c r="G690" s="6" t="s">
        <v>23</v>
      </c>
      <c r="H690" s="7">
        <v>45401</v>
      </c>
      <c r="I690" s="7"/>
      <c r="J690" s="8">
        <v>1384000</v>
      </c>
      <c r="K690" s="9">
        <v>0</v>
      </c>
      <c r="L690" s="6" t="s">
        <v>24</v>
      </c>
    </row>
    <row r="691" spans="1:12" x14ac:dyDescent="0.3">
      <c r="A691" s="5" t="s">
        <v>1357</v>
      </c>
      <c r="B691" s="6" t="s">
        <v>1358</v>
      </c>
      <c r="C691" s="6" t="s">
        <v>21</v>
      </c>
      <c r="D691" s="6">
        <v>45</v>
      </c>
      <c r="E691" s="6" t="s">
        <v>66</v>
      </c>
      <c r="F691" s="6" t="s">
        <v>16</v>
      </c>
      <c r="G691" s="6" t="s">
        <v>34</v>
      </c>
      <c r="H691" s="7">
        <v>44083</v>
      </c>
      <c r="I691" s="7"/>
      <c r="J691" s="8">
        <v>1386000</v>
      </c>
      <c r="K691" s="9">
        <v>0.09</v>
      </c>
      <c r="L691" s="6" t="s">
        <v>24</v>
      </c>
    </row>
    <row r="692" spans="1:12" x14ac:dyDescent="0.3">
      <c r="A692" s="5" t="s">
        <v>1359</v>
      </c>
      <c r="B692" s="6" t="s">
        <v>1360</v>
      </c>
      <c r="C692" s="6" t="s">
        <v>41</v>
      </c>
      <c r="D692" s="6">
        <v>37</v>
      </c>
      <c r="E692" s="6" t="s">
        <v>66</v>
      </c>
      <c r="F692" s="6" t="s">
        <v>16</v>
      </c>
      <c r="G692" s="6" t="s">
        <v>53</v>
      </c>
      <c r="H692" s="7">
        <v>45233</v>
      </c>
      <c r="I692" s="7"/>
      <c r="J692" s="8">
        <v>1388000</v>
      </c>
      <c r="K692" s="9">
        <v>0</v>
      </c>
      <c r="L692" s="6" t="s">
        <v>24</v>
      </c>
    </row>
    <row r="693" spans="1:12" x14ac:dyDescent="0.3">
      <c r="A693" s="5" t="s">
        <v>93</v>
      </c>
      <c r="B693" s="6" t="s">
        <v>1361</v>
      </c>
      <c r="C693" s="6" t="s">
        <v>21</v>
      </c>
      <c r="D693" s="6">
        <v>51</v>
      </c>
      <c r="E693" s="6" t="s">
        <v>66</v>
      </c>
      <c r="F693" s="6" t="s">
        <v>49</v>
      </c>
      <c r="G693" s="6" t="s">
        <v>17</v>
      </c>
      <c r="H693" s="7">
        <v>45440</v>
      </c>
      <c r="I693" s="7"/>
      <c r="J693" s="8">
        <v>1390000</v>
      </c>
      <c r="K693" s="9">
        <v>0.15</v>
      </c>
      <c r="L693" s="6" t="s">
        <v>24</v>
      </c>
    </row>
    <row r="694" spans="1:12" x14ac:dyDescent="0.3">
      <c r="A694" s="5" t="s">
        <v>1362</v>
      </c>
      <c r="B694" s="6" t="s">
        <v>1363</v>
      </c>
      <c r="C694" s="6" t="s">
        <v>14</v>
      </c>
      <c r="D694" s="6">
        <v>56</v>
      </c>
      <c r="E694" s="6" t="s">
        <v>58</v>
      </c>
      <c r="F694" s="6" t="s">
        <v>16</v>
      </c>
      <c r="G694" s="6" t="s">
        <v>53</v>
      </c>
      <c r="H694" s="7">
        <v>44811</v>
      </c>
      <c r="I694" s="7"/>
      <c r="J694" s="8">
        <v>1392000</v>
      </c>
      <c r="K694" s="9">
        <v>0</v>
      </c>
      <c r="L694" s="6" t="s">
        <v>24</v>
      </c>
    </row>
    <row r="695" spans="1:12" x14ac:dyDescent="0.3">
      <c r="A695" s="5" t="s">
        <v>1364</v>
      </c>
      <c r="B695" s="6" t="s">
        <v>1365</v>
      </c>
      <c r="C695" s="6" t="s">
        <v>41</v>
      </c>
      <c r="D695" s="6">
        <v>53</v>
      </c>
      <c r="E695" s="6" t="s">
        <v>15</v>
      </c>
      <c r="F695" s="6" t="s">
        <v>46</v>
      </c>
      <c r="G695" s="6" t="s">
        <v>53</v>
      </c>
      <c r="H695" s="7">
        <v>44564</v>
      </c>
      <c r="I695" s="7">
        <v>45206</v>
      </c>
      <c r="J695" s="8">
        <v>1394000</v>
      </c>
      <c r="K695" s="9">
        <v>0.26</v>
      </c>
      <c r="L695" s="6" t="s">
        <v>18</v>
      </c>
    </row>
    <row r="696" spans="1:12" x14ac:dyDescent="0.3">
      <c r="A696" s="5" t="s">
        <v>1366</v>
      </c>
      <c r="B696" s="6" t="s">
        <v>1367</v>
      </c>
      <c r="C696" s="6" t="s">
        <v>14</v>
      </c>
      <c r="D696" s="6">
        <v>47</v>
      </c>
      <c r="E696" s="6" t="s">
        <v>22</v>
      </c>
      <c r="F696" s="6" t="s">
        <v>59</v>
      </c>
      <c r="G696" s="6" t="s">
        <v>34</v>
      </c>
      <c r="H696" s="7">
        <v>45074</v>
      </c>
      <c r="I696" s="7"/>
      <c r="J696" s="8">
        <v>1396000</v>
      </c>
      <c r="K696" s="9">
        <v>0</v>
      </c>
      <c r="L696" s="6" t="s">
        <v>24</v>
      </c>
    </row>
    <row r="697" spans="1:12" x14ac:dyDescent="0.3">
      <c r="A697" s="5" t="s">
        <v>1368</v>
      </c>
      <c r="B697" s="6" t="s">
        <v>1369</v>
      </c>
      <c r="C697" s="6" t="s">
        <v>21</v>
      </c>
      <c r="D697" s="6">
        <v>36</v>
      </c>
      <c r="E697" s="6" t="s">
        <v>81</v>
      </c>
      <c r="F697" s="6" t="s">
        <v>16</v>
      </c>
      <c r="G697" s="6" t="s">
        <v>23</v>
      </c>
      <c r="H697" s="7">
        <v>45245</v>
      </c>
      <c r="I697" s="7"/>
      <c r="J697" s="8">
        <v>1398000</v>
      </c>
      <c r="K697" s="9">
        <v>0.12</v>
      </c>
      <c r="L697" s="6" t="s">
        <v>24</v>
      </c>
    </row>
    <row r="698" spans="1:12" x14ac:dyDescent="0.3">
      <c r="A698" s="5" t="s">
        <v>448</v>
      </c>
      <c r="B698" s="6" t="s">
        <v>1370</v>
      </c>
      <c r="C698" s="6" t="s">
        <v>41</v>
      </c>
      <c r="D698" s="6">
        <v>41</v>
      </c>
      <c r="E698" s="6" t="s">
        <v>52</v>
      </c>
      <c r="F698" s="6" t="s">
        <v>16</v>
      </c>
      <c r="G698" s="6" t="s">
        <v>34</v>
      </c>
      <c r="H698" s="7">
        <v>43851</v>
      </c>
      <c r="I698" s="7"/>
      <c r="J698" s="8">
        <v>1400000</v>
      </c>
      <c r="K698" s="9">
        <v>0</v>
      </c>
      <c r="L698" s="6" t="s">
        <v>24</v>
      </c>
    </row>
    <row r="699" spans="1:12" x14ac:dyDescent="0.3">
      <c r="A699" s="5" t="s">
        <v>1371</v>
      </c>
      <c r="B699" s="6" t="s">
        <v>1372</v>
      </c>
      <c r="C699" s="6" t="s">
        <v>14</v>
      </c>
      <c r="D699" s="6">
        <v>46</v>
      </c>
      <c r="E699" s="6" t="s">
        <v>66</v>
      </c>
      <c r="F699" s="6" t="s">
        <v>16</v>
      </c>
      <c r="G699" s="6" t="s">
        <v>17</v>
      </c>
      <c r="H699" s="7">
        <v>45206</v>
      </c>
      <c r="I699" s="7"/>
      <c r="J699" s="8">
        <v>1402000</v>
      </c>
      <c r="K699" s="9">
        <v>0</v>
      </c>
      <c r="L699" s="6" t="s">
        <v>24</v>
      </c>
    </row>
    <row r="700" spans="1:12" x14ac:dyDescent="0.3">
      <c r="A700" s="5" t="s">
        <v>1373</v>
      </c>
      <c r="B700" s="6" t="s">
        <v>1374</v>
      </c>
      <c r="C700" s="6" t="s">
        <v>21</v>
      </c>
      <c r="D700" s="6">
        <v>51</v>
      </c>
      <c r="E700" s="6" t="s">
        <v>31</v>
      </c>
      <c r="F700" s="6" t="s">
        <v>59</v>
      </c>
      <c r="G700" s="6" t="s">
        <v>23</v>
      </c>
      <c r="H700" s="7">
        <v>45401</v>
      </c>
      <c r="I700" s="7"/>
      <c r="J700" s="8">
        <v>1404000</v>
      </c>
      <c r="K700" s="9">
        <v>0</v>
      </c>
      <c r="L700" s="6" t="s">
        <v>24</v>
      </c>
    </row>
    <row r="701" spans="1:12" x14ac:dyDescent="0.3">
      <c r="A701" s="5" t="s">
        <v>1375</v>
      </c>
      <c r="B701" s="6" t="s">
        <v>1376</v>
      </c>
      <c r="C701" s="6" t="s">
        <v>21</v>
      </c>
      <c r="D701" s="6">
        <v>38</v>
      </c>
      <c r="E701" s="6" t="s">
        <v>81</v>
      </c>
      <c r="F701" s="6" t="s">
        <v>16</v>
      </c>
      <c r="G701" s="6" t="s">
        <v>34</v>
      </c>
      <c r="H701" s="7">
        <v>44083</v>
      </c>
      <c r="I701" s="7"/>
      <c r="J701" s="8">
        <v>1406000</v>
      </c>
      <c r="K701" s="9">
        <v>0.08</v>
      </c>
      <c r="L701" s="6" t="s">
        <v>24</v>
      </c>
    </row>
    <row r="702" spans="1:12" x14ac:dyDescent="0.3">
      <c r="A702" s="5" t="s">
        <v>1320</v>
      </c>
      <c r="B702" s="6" t="s">
        <v>1377</v>
      </c>
      <c r="C702" s="6" t="s">
        <v>21</v>
      </c>
      <c r="D702" s="6">
        <v>51</v>
      </c>
      <c r="E702" s="6" t="s">
        <v>92</v>
      </c>
      <c r="F702" s="6" t="s">
        <v>16</v>
      </c>
      <c r="G702" s="6" t="s">
        <v>53</v>
      </c>
      <c r="H702" s="7">
        <v>45233</v>
      </c>
      <c r="I702" s="7"/>
      <c r="J702" s="8">
        <v>1408000</v>
      </c>
      <c r="K702" s="9">
        <v>0</v>
      </c>
      <c r="L702" s="6" t="s">
        <v>24</v>
      </c>
    </row>
    <row r="703" spans="1:12" x14ac:dyDescent="0.3">
      <c r="A703" s="5" t="s">
        <v>1378</v>
      </c>
      <c r="B703" s="6" t="s">
        <v>1379</v>
      </c>
      <c r="C703" s="6" t="s">
        <v>21</v>
      </c>
      <c r="D703" s="6">
        <v>39</v>
      </c>
      <c r="E703" s="6" t="s">
        <v>81</v>
      </c>
      <c r="F703" s="6" t="s">
        <v>59</v>
      </c>
      <c r="G703" s="6" t="s">
        <v>53</v>
      </c>
      <c r="H703" s="7">
        <v>45412</v>
      </c>
      <c r="I703" s="7"/>
      <c r="J703" s="8">
        <v>154892</v>
      </c>
      <c r="K703" s="9">
        <v>7.0000000000000007E-2</v>
      </c>
      <c r="L703" s="6" t="s">
        <v>24</v>
      </c>
    </row>
    <row r="704" spans="1:12" x14ac:dyDescent="0.3">
      <c r="A704" s="5" t="s">
        <v>1380</v>
      </c>
      <c r="B704" s="6" t="s">
        <v>1381</v>
      </c>
      <c r="C704" s="6" t="s">
        <v>14</v>
      </c>
      <c r="D704" s="6">
        <v>31</v>
      </c>
      <c r="E704" s="6" t="s">
        <v>22</v>
      </c>
      <c r="F704" s="6" t="s">
        <v>16</v>
      </c>
      <c r="G704" s="6" t="s">
        <v>53</v>
      </c>
      <c r="H704" s="7">
        <v>43887</v>
      </c>
      <c r="I704" s="7"/>
      <c r="J704" s="8">
        <v>243879</v>
      </c>
      <c r="K704" s="9">
        <v>7.0000000000000007E-2</v>
      </c>
      <c r="L704" s="6" t="s">
        <v>24</v>
      </c>
    </row>
    <row r="705" spans="1:12" x14ac:dyDescent="0.3">
      <c r="A705" s="5" t="s">
        <v>1382</v>
      </c>
      <c r="B705" s="6" t="s">
        <v>1383</v>
      </c>
      <c r="C705" s="6" t="s">
        <v>21</v>
      </c>
      <c r="D705" s="6">
        <v>45</v>
      </c>
      <c r="E705" s="6" t="s">
        <v>92</v>
      </c>
      <c r="F705" s="6" t="s">
        <v>16</v>
      </c>
      <c r="G705" s="6" t="s">
        <v>53</v>
      </c>
      <c r="H705" s="7">
        <v>44815</v>
      </c>
      <c r="I705" s="7"/>
      <c r="J705" s="8">
        <v>271490</v>
      </c>
      <c r="K705" s="9">
        <v>0</v>
      </c>
      <c r="L705" s="6" t="s">
        <v>24</v>
      </c>
    </row>
    <row r="706" spans="1:12" x14ac:dyDescent="0.3">
      <c r="A706" s="5" t="s">
        <v>1384</v>
      </c>
      <c r="B706" s="6" t="s">
        <v>1385</v>
      </c>
      <c r="C706" s="6" t="s">
        <v>14</v>
      </c>
      <c r="D706" s="6">
        <v>50</v>
      </c>
      <c r="E706" s="6" t="s">
        <v>31</v>
      </c>
      <c r="F706" s="6" t="s">
        <v>43</v>
      </c>
      <c r="G706" s="6" t="s">
        <v>53</v>
      </c>
      <c r="H706" s="7">
        <v>45430</v>
      </c>
      <c r="I706" s="7"/>
      <c r="J706" s="8">
        <v>284760</v>
      </c>
      <c r="K706" s="9">
        <v>0.12</v>
      </c>
      <c r="L706" s="6" t="s">
        <v>24</v>
      </c>
    </row>
    <row r="707" spans="1:12" x14ac:dyDescent="0.3">
      <c r="A707" s="5" t="s">
        <v>1386</v>
      </c>
      <c r="B707" s="6" t="s">
        <v>1387</v>
      </c>
      <c r="C707" s="6" t="s">
        <v>14</v>
      </c>
      <c r="D707" s="6">
        <v>36</v>
      </c>
      <c r="E707" s="6" t="s">
        <v>15</v>
      </c>
      <c r="F707" s="6" t="s">
        <v>16</v>
      </c>
      <c r="G707" s="6" t="s">
        <v>17</v>
      </c>
      <c r="H707" s="7">
        <v>44509</v>
      </c>
      <c r="I707" s="7"/>
      <c r="J707" s="8">
        <v>519382</v>
      </c>
      <c r="K707" s="9">
        <v>0</v>
      </c>
      <c r="L707" s="6" t="s">
        <v>24</v>
      </c>
    </row>
    <row r="708" spans="1:12" x14ac:dyDescent="0.3">
      <c r="A708" s="5" t="s">
        <v>1388</v>
      </c>
      <c r="B708" s="6" t="s">
        <v>1389</v>
      </c>
      <c r="C708" s="6" t="s">
        <v>14</v>
      </c>
      <c r="D708" s="6">
        <v>45</v>
      </c>
      <c r="E708" s="6" t="s">
        <v>22</v>
      </c>
      <c r="F708" s="6" t="s">
        <v>16</v>
      </c>
      <c r="G708" s="6" t="s">
        <v>23</v>
      </c>
      <c r="H708" s="7">
        <v>43963</v>
      </c>
      <c r="I708" s="7"/>
      <c r="J708" s="8">
        <v>371296</v>
      </c>
      <c r="K708" s="9">
        <v>0.26</v>
      </c>
      <c r="L708" s="6" t="s">
        <v>24</v>
      </c>
    </row>
    <row r="709" spans="1:12" x14ac:dyDescent="0.3">
      <c r="A709" s="5" t="s">
        <v>1390</v>
      </c>
      <c r="B709" s="6" t="s">
        <v>1391</v>
      </c>
      <c r="C709" s="6" t="s">
        <v>14</v>
      </c>
      <c r="D709" s="6">
        <v>46</v>
      </c>
      <c r="E709" s="6" t="s">
        <v>27</v>
      </c>
      <c r="F709" s="6" t="s">
        <v>16</v>
      </c>
      <c r="G709" s="6" t="s">
        <v>53</v>
      </c>
      <c r="H709" s="7">
        <v>44815</v>
      </c>
      <c r="I709" s="7"/>
      <c r="J709" s="8">
        <v>275439</v>
      </c>
      <c r="K709" s="9">
        <v>0.13</v>
      </c>
      <c r="L709" s="6" t="s">
        <v>24</v>
      </c>
    </row>
    <row r="710" spans="1:12" x14ac:dyDescent="0.3">
      <c r="A710" s="5" t="s">
        <v>1392</v>
      </c>
      <c r="B710" s="6" t="s">
        <v>1393</v>
      </c>
      <c r="C710" s="6" t="s">
        <v>21</v>
      </c>
      <c r="D710" s="6">
        <v>41</v>
      </c>
      <c r="E710" s="6" t="s">
        <v>31</v>
      </c>
      <c r="F710" s="6" t="s">
        <v>49</v>
      </c>
      <c r="G710" s="6" t="s">
        <v>34</v>
      </c>
      <c r="H710" s="7">
        <v>44857</v>
      </c>
      <c r="I710" s="7"/>
      <c r="J710" s="8">
        <v>318902</v>
      </c>
      <c r="K710" s="9">
        <v>0</v>
      </c>
      <c r="L710" s="6" t="s">
        <v>24</v>
      </c>
    </row>
    <row r="711" spans="1:12" x14ac:dyDescent="0.3">
      <c r="A711" s="5" t="s">
        <v>1394</v>
      </c>
      <c r="B711" s="6" t="s">
        <v>1395</v>
      </c>
      <c r="C711" s="6" t="s">
        <v>14</v>
      </c>
      <c r="D711" s="6">
        <v>47</v>
      </c>
      <c r="E711" s="6" t="s">
        <v>27</v>
      </c>
      <c r="F711" s="6" t="s">
        <v>59</v>
      </c>
      <c r="G711" s="6" t="s">
        <v>53</v>
      </c>
      <c r="H711" s="7">
        <v>45527</v>
      </c>
      <c r="I711" s="7"/>
      <c r="J711" s="8">
        <v>364982</v>
      </c>
      <c r="K711" s="9">
        <v>0</v>
      </c>
      <c r="L711" s="6" t="s">
        <v>24</v>
      </c>
    </row>
    <row r="712" spans="1:12" x14ac:dyDescent="0.3">
      <c r="A712" s="5" t="s">
        <v>1396</v>
      </c>
      <c r="B712" s="6" t="s">
        <v>1397</v>
      </c>
      <c r="C712" s="6" t="s">
        <v>21</v>
      </c>
      <c r="D712" s="6">
        <v>38</v>
      </c>
      <c r="E712" s="6" t="s">
        <v>15</v>
      </c>
      <c r="F712" s="6" t="s">
        <v>46</v>
      </c>
      <c r="G712" s="6" t="s">
        <v>23</v>
      </c>
      <c r="H712" s="7">
        <v>45237</v>
      </c>
      <c r="I712" s="7">
        <v>45401</v>
      </c>
      <c r="J712" s="8">
        <v>251398</v>
      </c>
      <c r="K712" s="9">
        <v>0.08</v>
      </c>
      <c r="L712" s="6" t="s">
        <v>18</v>
      </c>
    </row>
    <row r="713" spans="1:12" x14ac:dyDescent="0.3">
      <c r="A713" s="5" t="s">
        <v>1398</v>
      </c>
      <c r="B713" s="6" t="s">
        <v>1399</v>
      </c>
      <c r="C713" s="6" t="s">
        <v>14</v>
      </c>
      <c r="D713" s="6">
        <v>40</v>
      </c>
      <c r="E713" s="6" t="s">
        <v>15</v>
      </c>
      <c r="F713" s="6" t="s">
        <v>16</v>
      </c>
      <c r="G713" s="6" t="s">
        <v>34</v>
      </c>
      <c r="H713" s="7">
        <v>45206</v>
      </c>
      <c r="I713" s="7"/>
      <c r="J713" s="8">
        <v>195478</v>
      </c>
      <c r="K713" s="9">
        <v>0</v>
      </c>
      <c r="L713" s="6" t="s">
        <v>24</v>
      </c>
    </row>
    <row r="714" spans="1:12" x14ac:dyDescent="0.3">
      <c r="A714" s="5" t="s">
        <v>1400</v>
      </c>
      <c r="B714" s="6" t="s">
        <v>1401</v>
      </c>
      <c r="C714" s="6" t="s">
        <v>21</v>
      </c>
      <c r="D714" s="6">
        <v>45</v>
      </c>
      <c r="E714" s="6" t="s">
        <v>42</v>
      </c>
      <c r="F714" s="6" t="s">
        <v>59</v>
      </c>
      <c r="G714" s="6" t="s">
        <v>34</v>
      </c>
      <c r="H714" s="7">
        <v>44677</v>
      </c>
      <c r="I714" s="7"/>
      <c r="J714" s="8">
        <v>367920</v>
      </c>
      <c r="K714" s="9">
        <v>0.1</v>
      </c>
      <c r="L714" s="6" t="s">
        <v>24</v>
      </c>
    </row>
    <row r="715" spans="1:12" x14ac:dyDescent="0.3">
      <c r="A715" s="5" t="s">
        <v>1198</v>
      </c>
      <c r="B715" s="6" t="s">
        <v>1402</v>
      </c>
      <c r="C715" s="6" t="s">
        <v>21</v>
      </c>
      <c r="D715" s="6">
        <v>26</v>
      </c>
      <c r="E715" s="6" t="s">
        <v>42</v>
      </c>
      <c r="F715" s="6" t="s">
        <v>16</v>
      </c>
      <c r="G715" s="6" t="s">
        <v>17</v>
      </c>
      <c r="H715" s="7">
        <v>43889</v>
      </c>
      <c r="I715" s="7">
        <v>44815</v>
      </c>
      <c r="J715" s="8">
        <v>295274</v>
      </c>
      <c r="K715" s="9">
        <v>0</v>
      </c>
      <c r="L715" s="6" t="s">
        <v>18</v>
      </c>
    </row>
    <row r="716" spans="1:12" x14ac:dyDescent="0.3">
      <c r="A716" s="5" t="s">
        <v>1403</v>
      </c>
      <c r="B716" s="6" t="s">
        <v>1404</v>
      </c>
      <c r="C716" s="6" t="s">
        <v>41</v>
      </c>
      <c r="D716" s="6">
        <v>35</v>
      </c>
      <c r="E716" s="6" t="s">
        <v>42</v>
      </c>
      <c r="F716" s="6" t="s">
        <v>16</v>
      </c>
      <c r="G716" s="6" t="s">
        <v>17</v>
      </c>
      <c r="H716" s="7">
        <v>44116</v>
      </c>
      <c r="I716" s="7"/>
      <c r="J716" s="8">
        <v>358972</v>
      </c>
      <c r="K716" s="9">
        <v>0</v>
      </c>
      <c r="L716" s="6" t="s">
        <v>24</v>
      </c>
    </row>
    <row r="717" spans="1:12" x14ac:dyDescent="0.3">
      <c r="A717" s="5" t="s">
        <v>1405</v>
      </c>
      <c r="B717" s="6" t="s">
        <v>1406</v>
      </c>
      <c r="C717" s="6" t="s">
        <v>14</v>
      </c>
      <c r="D717" s="6">
        <v>51</v>
      </c>
      <c r="E717" s="6" t="s">
        <v>52</v>
      </c>
      <c r="F717" s="6" t="s">
        <v>16</v>
      </c>
      <c r="G717" s="6" t="s">
        <v>23</v>
      </c>
      <c r="H717" s="7">
        <v>44588</v>
      </c>
      <c r="I717" s="7"/>
      <c r="J717" s="8">
        <v>310294</v>
      </c>
      <c r="K717" s="9">
        <v>0</v>
      </c>
      <c r="L717" s="6" t="s">
        <v>24</v>
      </c>
    </row>
    <row r="718" spans="1:12" x14ac:dyDescent="0.3">
      <c r="A718" s="5" t="s">
        <v>1407</v>
      </c>
      <c r="B718" s="6" t="s">
        <v>1408</v>
      </c>
      <c r="C718" s="6" t="s">
        <v>41</v>
      </c>
      <c r="D718" s="6">
        <v>35</v>
      </c>
      <c r="E718" s="6" t="s">
        <v>42</v>
      </c>
      <c r="F718" s="6" t="s">
        <v>28</v>
      </c>
      <c r="G718" s="6" t="s">
        <v>17</v>
      </c>
      <c r="H718" s="7">
        <v>45337</v>
      </c>
      <c r="I718" s="7"/>
      <c r="J718" s="8">
        <v>375480</v>
      </c>
      <c r="K718" s="9">
        <v>0</v>
      </c>
      <c r="L718" s="6" t="s">
        <v>24</v>
      </c>
    </row>
    <row r="719" spans="1:12" x14ac:dyDescent="0.3">
      <c r="A719" s="5" t="s">
        <v>1409</v>
      </c>
      <c r="B719" s="6" t="s">
        <v>1410</v>
      </c>
      <c r="C719" s="6" t="s">
        <v>14</v>
      </c>
      <c r="D719" s="6">
        <v>51</v>
      </c>
      <c r="E719" s="6" t="s">
        <v>58</v>
      </c>
      <c r="F719" s="6" t="s">
        <v>16</v>
      </c>
      <c r="G719" s="6" t="s">
        <v>23</v>
      </c>
      <c r="H719" s="7">
        <v>45332</v>
      </c>
      <c r="I719" s="7"/>
      <c r="J719" s="8">
        <v>253972</v>
      </c>
      <c r="K719" s="9">
        <v>0</v>
      </c>
      <c r="L719" s="6" t="s">
        <v>24</v>
      </c>
    </row>
    <row r="720" spans="1:12" x14ac:dyDescent="0.3">
      <c r="A720" s="5" t="s">
        <v>1411</v>
      </c>
      <c r="B720" s="6" t="s">
        <v>1412</v>
      </c>
      <c r="C720" s="6" t="s">
        <v>21</v>
      </c>
      <c r="D720" s="6">
        <v>51</v>
      </c>
      <c r="E720" s="6" t="s">
        <v>52</v>
      </c>
      <c r="F720" s="6" t="s">
        <v>28</v>
      </c>
      <c r="G720" s="6" t="s">
        <v>34</v>
      </c>
      <c r="H720" s="7">
        <v>44183</v>
      </c>
      <c r="I720" s="7"/>
      <c r="J720" s="8">
        <v>265870</v>
      </c>
      <c r="K720" s="9">
        <v>0</v>
      </c>
      <c r="L720" s="6" t="s">
        <v>24</v>
      </c>
    </row>
    <row r="721" spans="1:12" x14ac:dyDescent="0.3">
      <c r="A721" s="5" t="s">
        <v>1413</v>
      </c>
      <c r="B721" s="6" t="s">
        <v>1414</v>
      </c>
      <c r="C721" s="6" t="s">
        <v>21</v>
      </c>
      <c r="D721" s="6">
        <v>51</v>
      </c>
      <c r="E721" s="6" t="s">
        <v>52</v>
      </c>
      <c r="F721" s="6" t="s">
        <v>16</v>
      </c>
      <c r="G721" s="6" t="s">
        <v>23</v>
      </c>
      <c r="H721" s="7">
        <v>43837</v>
      </c>
      <c r="I721" s="7"/>
      <c r="J721" s="8">
        <v>154396</v>
      </c>
      <c r="K721" s="9">
        <v>0</v>
      </c>
      <c r="L721" s="6" t="s">
        <v>24</v>
      </c>
    </row>
    <row r="722" spans="1:12" x14ac:dyDescent="0.3">
      <c r="A722" s="5" t="s">
        <v>1415</v>
      </c>
      <c r="B722" s="6" t="s">
        <v>1416</v>
      </c>
      <c r="C722" s="6" t="s">
        <v>21</v>
      </c>
      <c r="D722" s="6">
        <v>51</v>
      </c>
      <c r="E722" s="6" t="s">
        <v>66</v>
      </c>
      <c r="F722" s="6" t="s">
        <v>16</v>
      </c>
      <c r="G722" s="6" t="s">
        <v>34</v>
      </c>
      <c r="H722" s="7">
        <v>45206</v>
      </c>
      <c r="I722" s="7"/>
      <c r="J722" s="8">
        <v>413290</v>
      </c>
      <c r="K722" s="9">
        <v>0</v>
      </c>
      <c r="L722" s="6" t="s">
        <v>24</v>
      </c>
    </row>
    <row r="723" spans="1:12" x14ac:dyDescent="0.3">
      <c r="A723" s="5" t="s">
        <v>1417</v>
      </c>
      <c r="B723" s="6" t="s">
        <v>1418</v>
      </c>
      <c r="C723" s="6" t="s">
        <v>21</v>
      </c>
      <c r="D723" s="6">
        <v>36</v>
      </c>
      <c r="E723" s="6" t="s">
        <v>58</v>
      </c>
      <c r="F723" s="6" t="s">
        <v>43</v>
      </c>
      <c r="G723" s="6" t="s">
        <v>34</v>
      </c>
      <c r="H723" s="7">
        <v>44487</v>
      </c>
      <c r="I723" s="7"/>
      <c r="J723" s="8">
        <v>375420</v>
      </c>
      <c r="K723" s="9">
        <v>0</v>
      </c>
      <c r="L723" s="6" t="s">
        <v>24</v>
      </c>
    </row>
    <row r="724" spans="1:12" x14ac:dyDescent="0.3">
      <c r="A724" s="5" t="s">
        <v>1419</v>
      </c>
      <c r="B724" s="6" t="s">
        <v>1420</v>
      </c>
      <c r="C724" s="6" t="s">
        <v>21</v>
      </c>
      <c r="D724" s="6">
        <v>45</v>
      </c>
      <c r="E724" s="6" t="s">
        <v>66</v>
      </c>
      <c r="F724" s="6" t="s">
        <v>46</v>
      </c>
      <c r="G724" s="6" t="s">
        <v>23</v>
      </c>
      <c r="H724" s="7">
        <v>44791</v>
      </c>
      <c r="I724" s="7"/>
      <c r="J724" s="8">
        <v>286739</v>
      </c>
      <c r="K724" s="9">
        <v>0</v>
      </c>
      <c r="L724" s="6" t="s">
        <v>24</v>
      </c>
    </row>
    <row r="725" spans="1:12" x14ac:dyDescent="0.3">
      <c r="A725" s="5" t="s">
        <v>1421</v>
      </c>
      <c r="B725" s="6" t="s">
        <v>1422</v>
      </c>
      <c r="C725" s="6" t="s">
        <v>21</v>
      </c>
      <c r="D725" s="6">
        <v>37</v>
      </c>
      <c r="E725" s="6" t="s">
        <v>66</v>
      </c>
      <c r="F725" s="6" t="s">
        <v>49</v>
      </c>
      <c r="G725" s="6" t="s">
        <v>17</v>
      </c>
      <c r="H725" s="7">
        <v>45440</v>
      </c>
      <c r="I725" s="7"/>
      <c r="J725" s="8">
        <v>295374</v>
      </c>
      <c r="K725" s="9">
        <v>0</v>
      </c>
      <c r="L725" s="6" t="s">
        <v>24</v>
      </c>
    </row>
    <row r="726" spans="1:12" x14ac:dyDescent="0.3">
      <c r="A726" s="5" t="s">
        <v>1423</v>
      </c>
      <c r="B726" s="6" t="s">
        <v>1424</v>
      </c>
      <c r="C726" s="6" t="s">
        <v>14</v>
      </c>
      <c r="D726" s="6">
        <v>38</v>
      </c>
      <c r="E726" s="6" t="s">
        <v>58</v>
      </c>
      <c r="F726" s="6" t="s">
        <v>16</v>
      </c>
      <c r="G726" s="6" t="s">
        <v>53</v>
      </c>
      <c r="H726" s="7">
        <v>44811</v>
      </c>
      <c r="I726" s="7"/>
      <c r="J726" s="8">
        <v>312874</v>
      </c>
      <c r="K726" s="9">
        <v>0</v>
      </c>
      <c r="L726" s="6" t="s">
        <v>24</v>
      </c>
    </row>
    <row r="727" spans="1:12" x14ac:dyDescent="0.3">
      <c r="A727" s="5" t="s">
        <v>1425</v>
      </c>
      <c r="B727" s="6" t="s">
        <v>1426</v>
      </c>
      <c r="C727" s="6" t="s">
        <v>41</v>
      </c>
      <c r="D727" s="6">
        <v>45</v>
      </c>
      <c r="E727" s="6" t="s">
        <v>15</v>
      </c>
      <c r="F727" s="6" t="s">
        <v>46</v>
      </c>
      <c r="G727" s="6" t="s">
        <v>53</v>
      </c>
      <c r="H727" s="7">
        <v>45294</v>
      </c>
      <c r="I727" s="7"/>
      <c r="J727" s="8">
        <v>350974</v>
      </c>
      <c r="K727" s="9">
        <v>0</v>
      </c>
      <c r="L727" s="6" t="s">
        <v>24</v>
      </c>
    </row>
    <row r="728" spans="1:12" x14ac:dyDescent="0.3">
      <c r="A728" s="5" t="s">
        <v>1427</v>
      </c>
      <c r="B728" s="6" t="s">
        <v>1428</v>
      </c>
      <c r="C728" s="6" t="s">
        <v>14</v>
      </c>
      <c r="D728" s="6">
        <v>51</v>
      </c>
      <c r="E728" s="6" t="s">
        <v>22</v>
      </c>
      <c r="F728" s="6" t="s">
        <v>59</v>
      </c>
      <c r="G728" s="6" t="s">
        <v>34</v>
      </c>
      <c r="H728" s="7">
        <v>45074</v>
      </c>
      <c r="I728" s="7">
        <v>45337</v>
      </c>
      <c r="J728" s="8">
        <v>278964</v>
      </c>
      <c r="K728" s="9">
        <v>0.06</v>
      </c>
      <c r="L728" s="6" t="s">
        <v>18</v>
      </c>
    </row>
    <row r="729" spans="1:12" x14ac:dyDescent="0.3">
      <c r="A729" s="5" t="s">
        <v>1429</v>
      </c>
      <c r="B729" s="6" t="s">
        <v>1430</v>
      </c>
      <c r="C729" s="6" t="s">
        <v>21</v>
      </c>
      <c r="D729" s="6">
        <v>56</v>
      </c>
      <c r="E729" s="6" t="s">
        <v>81</v>
      </c>
      <c r="F729" s="6" t="s">
        <v>16</v>
      </c>
      <c r="G729" s="6" t="s">
        <v>23</v>
      </c>
      <c r="H729" s="7">
        <v>45245</v>
      </c>
      <c r="I729" s="7">
        <v>45294</v>
      </c>
      <c r="J729" s="8">
        <v>543290</v>
      </c>
      <c r="K729" s="9">
        <v>0.05</v>
      </c>
      <c r="L729" s="6" t="s">
        <v>18</v>
      </c>
    </row>
    <row r="730" spans="1:12" x14ac:dyDescent="0.3">
      <c r="A730" s="5" t="s">
        <v>1431</v>
      </c>
      <c r="B730" s="6" t="s">
        <v>1432</v>
      </c>
      <c r="C730" s="6" t="s">
        <v>41</v>
      </c>
      <c r="D730" s="6">
        <v>53</v>
      </c>
      <c r="E730" s="6" t="s">
        <v>52</v>
      </c>
      <c r="F730" s="6" t="s">
        <v>16</v>
      </c>
      <c r="G730" s="6" t="s">
        <v>34</v>
      </c>
      <c r="H730" s="7">
        <v>43851</v>
      </c>
      <c r="I730" s="7">
        <v>45206</v>
      </c>
      <c r="J730" s="8">
        <v>415290</v>
      </c>
      <c r="K730" s="9">
        <v>0</v>
      </c>
      <c r="L730" s="6" t="s">
        <v>18</v>
      </c>
    </row>
    <row r="731" spans="1:12" x14ac:dyDescent="0.3">
      <c r="A731" s="5" t="s">
        <v>1433</v>
      </c>
      <c r="B731" s="6" t="s">
        <v>1434</v>
      </c>
      <c r="C731" s="6" t="s">
        <v>14</v>
      </c>
      <c r="D731" s="6">
        <v>47</v>
      </c>
      <c r="E731" s="6" t="s">
        <v>66</v>
      </c>
      <c r="F731" s="6" t="s">
        <v>16</v>
      </c>
      <c r="G731" s="6" t="s">
        <v>17</v>
      </c>
      <c r="H731" s="7">
        <v>45206</v>
      </c>
      <c r="I731" s="7"/>
      <c r="J731" s="8">
        <v>271890</v>
      </c>
      <c r="K731" s="9">
        <v>0.13</v>
      </c>
      <c r="L731" s="6" t="s">
        <v>24</v>
      </c>
    </row>
    <row r="732" spans="1:12" x14ac:dyDescent="0.3">
      <c r="A732" s="5" t="s">
        <v>1435</v>
      </c>
      <c r="B732" s="6" t="s">
        <v>1436</v>
      </c>
      <c r="C732" s="6" t="s">
        <v>21</v>
      </c>
      <c r="D732" s="6">
        <v>36</v>
      </c>
      <c r="E732" s="6" t="s">
        <v>31</v>
      </c>
      <c r="F732" s="6" t="s">
        <v>59</v>
      </c>
      <c r="G732" s="6" t="s">
        <v>23</v>
      </c>
      <c r="H732" s="7">
        <v>45401</v>
      </c>
      <c r="I732" s="7"/>
      <c r="J732" s="8">
        <v>429871</v>
      </c>
      <c r="K732" s="9">
        <v>0.2</v>
      </c>
      <c r="L732" s="6" t="s">
        <v>24</v>
      </c>
    </row>
    <row r="733" spans="1:12" x14ac:dyDescent="0.3">
      <c r="A733" s="5" t="s">
        <v>1437</v>
      </c>
      <c r="B733" s="6" t="s">
        <v>1438</v>
      </c>
      <c r="C733" s="6" t="s">
        <v>21</v>
      </c>
      <c r="D733" s="6">
        <v>41</v>
      </c>
      <c r="E733" s="6" t="s">
        <v>81</v>
      </c>
      <c r="F733" s="6" t="s">
        <v>16</v>
      </c>
      <c r="G733" s="6" t="s">
        <v>34</v>
      </c>
      <c r="H733" s="7">
        <v>44083</v>
      </c>
      <c r="I733" s="7"/>
      <c r="J733" s="8">
        <v>354782</v>
      </c>
      <c r="K733" s="9">
        <v>0</v>
      </c>
      <c r="L733" s="6" t="s">
        <v>24</v>
      </c>
    </row>
    <row r="734" spans="1:12" x14ac:dyDescent="0.3">
      <c r="A734" s="5" t="s">
        <v>169</v>
      </c>
      <c r="B734" s="6" t="s">
        <v>1439</v>
      </c>
      <c r="C734" s="6" t="s">
        <v>21</v>
      </c>
      <c r="D734" s="6">
        <v>46</v>
      </c>
      <c r="E734" s="6" t="s">
        <v>92</v>
      </c>
      <c r="F734" s="6" t="s">
        <v>16</v>
      </c>
      <c r="G734" s="6" t="s">
        <v>53</v>
      </c>
      <c r="H734" s="7">
        <v>45233</v>
      </c>
      <c r="I734" s="7"/>
      <c r="J734" s="8">
        <v>415972</v>
      </c>
      <c r="K734" s="9">
        <v>0</v>
      </c>
      <c r="L734" s="6" t="s">
        <v>24</v>
      </c>
    </row>
    <row r="735" spans="1:12" x14ac:dyDescent="0.3">
      <c r="A735" s="5" t="s">
        <v>1440</v>
      </c>
      <c r="B735" s="6" t="s">
        <v>1441</v>
      </c>
      <c r="C735" s="6" t="s">
        <v>21</v>
      </c>
      <c r="D735" s="6">
        <v>46</v>
      </c>
      <c r="E735" s="6" t="s">
        <v>81</v>
      </c>
      <c r="F735" s="6" t="s">
        <v>59</v>
      </c>
      <c r="G735" s="6" t="s">
        <v>53</v>
      </c>
      <c r="H735" s="7">
        <v>45412</v>
      </c>
      <c r="I735" s="7"/>
      <c r="J735" s="8">
        <v>251472</v>
      </c>
      <c r="K735" s="9">
        <v>0</v>
      </c>
      <c r="L735" s="6" t="s">
        <v>24</v>
      </c>
    </row>
    <row r="736" spans="1:12" x14ac:dyDescent="0.3">
      <c r="A736" s="5" t="s">
        <v>1442</v>
      </c>
      <c r="B736" s="6" t="s">
        <v>1443</v>
      </c>
      <c r="C736" s="6" t="s">
        <v>14</v>
      </c>
      <c r="D736" s="6">
        <v>38</v>
      </c>
      <c r="E736" s="6" t="s">
        <v>22</v>
      </c>
      <c r="F736" s="6" t="s">
        <v>16</v>
      </c>
      <c r="G736" s="6" t="s">
        <v>53</v>
      </c>
      <c r="H736" s="7">
        <v>43887</v>
      </c>
      <c r="I736" s="7"/>
      <c r="J736" s="8">
        <v>358974</v>
      </c>
      <c r="K736" s="9">
        <v>0</v>
      </c>
      <c r="L736" s="6" t="s">
        <v>18</v>
      </c>
    </row>
    <row r="737" spans="1:12" x14ac:dyDescent="0.3">
      <c r="A737" s="5" t="s">
        <v>1444</v>
      </c>
      <c r="B737" s="6" t="s">
        <v>1445</v>
      </c>
      <c r="C737" s="6" t="s">
        <v>21</v>
      </c>
      <c r="D737" s="6">
        <v>46</v>
      </c>
      <c r="E737" s="6" t="s">
        <v>92</v>
      </c>
      <c r="F737" s="6" t="s">
        <v>16</v>
      </c>
      <c r="G737" s="6" t="s">
        <v>53</v>
      </c>
      <c r="H737" s="7">
        <v>44815</v>
      </c>
      <c r="I737" s="7">
        <v>45074</v>
      </c>
      <c r="J737" s="8">
        <v>154928</v>
      </c>
      <c r="K737" s="9">
        <v>0.09</v>
      </c>
      <c r="L737" s="6" t="s">
        <v>24</v>
      </c>
    </row>
    <row r="738" spans="1:12" x14ac:dyDescent="0.3">
      <c r="A738" s="5" t="s">
        <v>1446</v>
      </c>
      <c r="B738" s="6" t="s">
        <v>1447</v>
      </c>
      <c r="C738" s="6" t="s">
        <v>14</v>
      </c>
      <c r="D738" s="6">
        <v>39</v>
      </c>
      <c r="E738" s="6" t="s">
        <v>31</v>
      </c>
      <c r="F738" s="6" t="s">
        <v>43</v>
      </c>
      <c r="G738" s="6" t="s">
        <v>53</v>
      </c>
      <c r="H738" s="7">
        <v>45064</v>
      </c>
      <c r="I738" s="7">
        <v>45401</v>
      </c>
      <c r="J738" s="8">
        <v>162493</v>
      </c>
      <c r="K738" s="9">
        <v>0</v>
      </c>
      <c r="L738" s="6" t="s">
        <v>18</v>
      </c>
    </row>
    <row r="739" spans="1:12" x14ac:dyDescent="0.3">
      <c r="A739" s="5" t="s">
        <v>1448</v>
      </c>
      <c r="B739" s="6" t="s">
        <v>1449</v>
      </c>
      <c r="C739" s="6" t="s">
        <v>14</v>
      </c>
      <c r="D739" s="6">
        <v>31</v>
      </c>
      <c r="E739" s="6" t="s">
        <v>15</v>
      </c>
      <c r="F739" s="6" t="s">
        <v>16</v>
      </c>
      <c r="G739" s="6" t="s">
        <v>17</v>
      </c>
      <c r="H739" s="7">
        <v>44509</v>
      </c>
      <c r="I739" s="7"/>
      <c r="J739" s="8">
        <v>364972</v>
      </c>
      <c r="K739" s="9">
        <v>0.15</v>
      </c>
      <c r="L739" s="6" t="s">
        <v>24</v>
      </c>
    </row>
    <row r="740" spans="1:12" x14ac:dyDescent="0.3">
      <c r="A740" s="5" t="s">
        <v>1450</v>
      </c>
      <c r="B740" s="6" t="s">
        <v>1451</v>
      </c>
      <c r="C740" s="6" t="s">
        <v>14</v>
      </c>
      <c r="D740" s="6">
        <v>45</v>
      </c>
      <c r="E740" s="6" t="s">
        <v>22</v>
      </c>
      <c r="F740" s="6" t="s">
        <v>16</v>
      </c>
      <c r="G740" s="6" t="s">
        <v>23</v>
      </c>
      <c r="H740" s="7">
        <v>43963</v>
      </c>
      <c r="I740" s="7"/>
      <c r="J740" s="8">
        <v>154873</v>
      </c>
      <c r="K740" s="9">
        <v>0</v>
      </c>
      <c r="L740" s="6" t="s">
        <v>24</v>
      </c>
    </row>
    <row r="741" spans="1:12" x14ac:dyDescent="0.3">
      <c r="A741" s="5" t="s">
        <v>1452</v>
      </c>
      <c r="B741" s="6" t="s">
        <v>1453</v>
      </c>
      <c r="C741" s="6" t="s">
        <v>355</v>
      </c>
      <c r="D741" s="6">
        <v>50</v>
      </c>
      <c r="E741" s="6" t="s">
        <v>27</v>
      </c>
      <c r="F741" s="6" t="s">
        <v>16</v>
      </c>
      <c r="G741" s="6" t="s">
        <v>53</v>
      </c>
      <c r="H741" s="7">
        <v>44815</v>
      </c>
      <c r="I741" s="7"/>
      <c r="J741" s="8">
        <v>347920</v>
      </c>
      <c r="K741" s="9">
        <v>0.26</v>
      </c>
      <c r="L741" s="6" t="s">
        <v>24</v>
      </c>
    </row>
    <row r="742" spans="1:12" x14ac:dyDescent="0.3">
      <c r="A742" s="5" t="s">
        <v>1454</v>
      </c>
      <c r="B742" s="6" t="s">
        <v>1455</v>
      </c>
      <c r="C742" s="6" t="s">
        <v>14</v>
      </c>
      <c r="D742" s="6">
        <v>36</v>
      </c>
      <c r="E742" s="6" t="s">
        <v>31</v>
      </c>
      <c r="F742" s="6" t="s">
        <v>49</v>
      </c>
      <c r="G742" s="6" t="s">
        <v>34</v>
      </c>
      <c r="H742" s="7">
        <v>44857</v>
      </c>
      <c r="I742" s="7">
        <v>45412</v>
      </c>
      <c r="J742" s="8">
        <v>371928</v>
      </c>
      <c r="K742" s="9">
        <v>0</v>
      </c>
      <c r="L742" s="6" t="s">
        <v>18</v>
      </c>
    </row>
    <row r="743" spans="1:12" x14ac:dyDescent="0.3">
      <c r="A743" s="5" t="s">
        <v>1456</v>
      </c>
      <c r="B743" s="6" t="s">
        <v>1457</v>
      </c>
      <c r="C743" s="6" t="s">
        <v>21</v>
      </c>
      <c r="D743" s="6">
        <v>45</v>
      </c>
      <c r="E743" s="6" t="s">
        <v>27</v>
      </c>
      <c r="F743" s="6" t="s">
        <v>59</v>
      </c>
      <c r="G743" s="6" t="s">
        <v>53</v>
      </c>
      <c r="H743" s="7">
        <v>45527</v>
      </c>
      <c r="I743" s="7"/>
      <c r="J743" s="8">
        <v>283794</v>
      </c>
      <c r="K743" s="9">
        <v>0.12</v>
      </c>
      <c r="L743" s="6" t="s">
        <v>24</v>
      </c>
    </row>
    <row r="744" spans="1:12" x14ac:dyDescent="0.3">
      <c r="A744" s="5" t="s">
        <v>1458</v>
      </c>
      <c r="B744" s="6" t="s">
        <v>1459</v>
      </c>
      <c r="C744" s="6" t="s">
        <v>14</v>
      </c>
      <c r="D744" s="6">
        <v>29</v>
      </c>
      <c r="E744" s="6" t="s">
        <v>15</v>
      </c>
      <c r="F744" s="6" t="s">
        <v>46</v>
      </c>
      <c r="G744" s="6" t="s">
        <v>23</v>
      </c>
      <c r="H744" s="7">
        <v>45237</v>
      </c>
      <c r="I744" s="7">
        <v>45430</v>
      </c>
      <c r="J744" s="8">
        <v>254983</v>
      </c>
      <c r="K744" s="9">
        <v>0</v>
      </c>
      <c r="L744" s="6" t="s">
        <v>18</v>
      </c>
    </row>
    <row r="745" spans="1:12" x14ac:dyDescent="0.3">
      <c r="A745" s="5" t="s">
        <v>1460</v>
      </c>
      <c r="B745" s="6" t="s">
        <v>1461</v>
      </c>
      <c r="C745" s="6" t="s">
        <v>21</v>
      </c>
      <c r="D745" s="6">
        <v>46</v>
      </c>
      <c r="E745" s="6" t="s">
        <v>15</v>
      </c>
      <c r="F745" s="6" t="s">
        <v>16</v>
      </c>
      <c r="G745" s="6" t="s">
        <v>34</v>
      </c>
      <c r="H745" s="7">
        <v>45206</v>
      </c>
      <c r="I745" s="7"/>
      <c r="J745" s="8">
        <v>145972</v>
      </c>
      <c r="K745" s="9">
        <v>0</v>
      </c>
      <c r="L745" s="6" t="s">
        <v>24</v>
      </c>
    </row>
    <row r="746" spans="1:12" x14ac:dyDescent="0.3">
      <c r="A746" s="5" t="s">
        <v>1462</v>
      </c>
      <c r="B746" s="6" t="s">
        <v>1463</v>
      </c>
      <c r="C746" s="6" t="s">
        <v>14</v>
      </c>
      <c r="D746" s="6">
        <v>47</v>
      </c>
      <c r="E746" s="6" t="s">
        <v>42</v>
      </c>
      <c r="F746" s="6" t="s">
        <v>59</v>
      </c>
      <c r="G746" s="6" t="s">
        <v>34</v>
      </c>
      <c r="H746" s="7">
        <v>44677</v>
      </c>
      <c r="I746" s="7"/>
      <c r="J746" s="8">
        <v>306491</v>
      </c>
      <c r="K746" s="9">
        <v>0</v>
      </c>
      <c r="L746" s="6" t="s">
        <v>24</v>
      </c>
    </row>
    <row r="747" spans="1:12" x14ac:dyDescent="0.3">
      <c r="A747" s="5" t="s">
        <v>1464</v>
      </c>
      <c r="B747" s="6" t="s">
        <v>1465</v>
      </c>
      <c r="C747" s="6" t="s">
        <v>21</v>
      </c>
      <c r="D747" s="6">
        <v>38</v>
      </c>
      <c r="E747" s="6" t="s">
        <v>42</v>
      </c>
      <c r="F747" s="6" t="s">
        <v>16</v>
      </c>
      <c r="G747" s="6" t="s">
        <v>17</v>
      </c>
      <c r="H747" s="7">
        <v>43889</v>
      </c>
      <c r="I747" s="7">
        <v>44815</v>
      </c>
      <c r="J747" s="8">
        <v>290478</v>
      </c>
      <c r="K747" s="9">
        <v>0.08</v>
      </c>
      <c r="L747" s="6" t="s">
        <v>18</v>
      </c>
    </row>
    <row r="748" spans="1:12" x14ac:dyDescent="0.3">
      <c r="A748" s="5" t="s">
        <v>1466</v>
      </c>
      <c r="B748" s="6" t="s">
        <v>1467</v>
      </c>
      <c r="C748" s="6" t="s">
        <v>21</v>
      </c>
      <c r="D748" s="6">
        <v>40</v>
      </c>
      <c r="E748" s="6" t="s">
        <v>42</v>
      </c>
      <c r="F748" s="6" t="s">
        <v>16</v>
      </c>
      <c r="G748" s="6" t="s">
        <v>17</v>
      </c>
      <c r="H748" s="7">
        <v>44116</v>
      </c>
      <c r="I748" s="7">
        <v>45206</v>
      </c>
      <c r="J748" s="8">
        <v>374820</v>
      </c>
      <c r="K748" s="9">
        <v>0</v>
      </c>
      <c r="L748" s="6" t="s">
        <v>18</v>
      </c>
    </row>
    <row r="749" spans="1:12" x14ac:dyDescent="0.3">
      <c r="A749" s="5" t="s">
        <v>1468</v>
      </c>
      <c r="B749" s="6" t="s">
        <v>1469</v>
      </c>
      <c r="C749" s="6" t="s">
        <v>41</v>
      </c>
      <c r="D749" s="6">
        <v>46</v>
      </c>
      <c r="E749" s="6" t="s">
        <v>52</v>
      </c>
      <c r="F749" s="6" t="s">
        <v>16</v>
      </c>
      <c r="G749" s="6" t="s">
        <v>23</v>
      </c>
      <c r="H749" s="7">
        <v>44588</v>
      </c>
      <c r="I749" s="7"/>
      <c r="J749" s="8">
        <v>367394</v>
      </c>
      <c r="K749" s="9">
        <v>7.0000000000000007E-2</v>
      </c>
      <c r="L749" s="6" t="s">
        <v>24</v>
      </c>
    </row>
    <row r="750" spans="1:12" x14ac:dyDescent="0.3">
      <c r="A750" s="5" t="s">
        <v>1470</v>
      </c>
      <c r="B750" s="6" t="s">
        <v>1471</v>
      </c>
      <c r="C750" s="6" t="s">
        <v>14</v>
      </c>
      <c r="D750" s="6">
        <v>26</v>
      </c>
      <c r="E750" s="6" t="s">
        <v>42</v>
      </c>
      <c r="F750" s="6" t="s">
        <v>28</v>
      </c>
      <c r="G750" s="6" t="s">
        <v>17</v>
      </c>
      <c r="H750" s="7">
        <v>43876</v>
      </c>
      <c r="I750" s="7">
        <v>45440</v>
      </c>
      <c r="J750" s="8">
        <v>416273</v>
      </c>
      <c r="K750" s="9">
        <v>7.0000000000000007E-2</v>
      </c>
      <c r="L750" s="6" t="s">
        <v>18</v>
      </c>
    </row>
    <row r="751" spans="1:12" x14ac:dyDescent="0.3">
      <c r="A751" s="5" t="s">
        <v>1472</v>
      </c>
      <c r="B751" s="6" t="s">
        <v>1473</v>
      </c>
      <c r="C751" s="6" t="s">
        <v>41</v>
      </c>
      <c r="D751" s="6">
        <v>35</v>
      </c>
      <c r="E751" s="6" t="s">
        <v>58</v>
      </c>
      <c r="F751" s="6" t="s">
        <v>16</v>
      </c>
      <c r="G751" s="6" t="s">
        <v>23</v>
      </c>
      <c r="H751" s="7">
        <v>45332</v>
      </c>
      <c r="I751" s="7"/>
      <c r="J751" s="8">
        <v>320879</v>
      </c>
      <c r="K751" s="9">
        <v>0</v>
      </c>
      <c r="L751" s="6" t="s">
        <v>24</v>
      </c>
    </row>
    <row r="752" spans="1:12" x14ac:dyDescent="0.3">
      <c r="A752" s="5" t="s">
        <v>867</v>
      </c>
      <c r="B752" s="6" t="s">
        <v>1474</v>
      </c>
      <c r="C752" s="6" t="s">
        <v>14</v>
      </c>
      <c r="D752" s="6">
        <v>51</v>
      </c>
      <c r="E752" s="6" t="s">
        <v>52</v>
      </c>
      <c r="F752" s="6" t="s">
        <v>28</v>
      </c>
      <c r="G752" s="6" t="s">
        <v>34</v>
      </c>
      <c r="H752" s="7">
        <v>44183</v>
      </c>
      <c r="I752" s="7"/>
      <c r="J752" s="8">
        <v>290376</v>
      </c>
      <c r="K752" s="9">
        <v>0.12</v>
      </c>
      <c r="L752" s="6" t="s">
        <v>24</v>
      </c>
    </row>
    <row r="753" spans="1:12" x14ac:dyDescent="0.3">
      <c r="A753" s="5" t="s">
        <v>1475</v>
      </c>
      <c r="B753" s="6" t="s">
        <v>1476</v>
      </c>
      <c r="C753" s="6" t="s">
        <v>21</v>
      </c>
      <c r="D753" s="6">
        <v>35</v>
      </c>
      <c r="E753" s="6" t="s">
        <v>52</v>
      </c>
      <c r="F753" s="6" t="s">
        <v>16</v>
      </c>
      <c r="G753" s="6" t="s">
        <v>23</v>
      </c>
      <c r="H753" s="7">
        <v>43837</v>
      </c>
      <c r="I753" s="7"/>
      <c r="J753" s="8">
        <v>416920</v>
      </c>
      <c r="K753" s="9">
        <v>0</v>
      </c>
      <c r="L753" s="6" t="s">
        <v>24</v>
      </c>
    </row>
    <row r="754" spans="1:12" x14ac:dyDescent="0.3">
      <c r="A754" s="5" t="s">
        <v>1069</v>
      </c>
      <c r="B754" s="6" t="s">
        <v>1477</v>
      </c>
      <c r="C754" s="6" t="s">
        <v>21</v>
      </c>
      <c r="D754" s="6">
        <v>46</v>
      </c>
      <c r="E754" s="6" t="s">
        <v>66</v>
      </c>
      <c r="F754" s="6" t="s">
        <v>16</v>
      </c>
      <c r="G754" s="6" t="s">
        <v>34</v>
      </c>
      <c r="H754" s="7">
        <v>45206</v>
      </c>
      <c r="I754" s="7"/>
      <c r="J754" s="8">
        <v>527380</v>
      </c>
      <c r="K754" s="9">
        <v>0.26</v>
      </c>
      <c r="L754" s="6" t="s">
        <v>24</v>
      </c>
    </row>
    <row r="755" spans="1:12" x14ac:dyDescent="0.3">
      <c r="A755" s="5" t="s">
        <v>1280</v>
      </c>
      <c r="B755" s="6" t="s">
        <v>1478</v>
      </c>
      <c r="C755" s="6" t="s">
        <v>21</v>
      </c>
      <c r="D755" s="6">
        <v>46</v>
      </c>
      <c r="E755" s="6" t="s">
        <v>58</v>
      </c>
      <c r="F755" s="6" t="s">
        <v>43</v>
      </c>
      <c r="G755" s="6" t="s">
        <v>34</v>
      </c>
      <c r="H755" s="7">
        <v>44487</v>
      </c>
      <c r="I755" s="7"/>
      <c r="J755" s="8">
        <v>154927</v>
      </c>
      <c r="K755" s="9">
        <v>0.13</v>
      </c>
      <c r="L755" s="6" t="s">
        <v>24</v>
      </c>
    </row>
    <row r="756" spans="1:12" x14ac:dyDescent="0.3">
      <c r="A756" s="5" t="s">
        <v>1479</v>
      </c>
      <c r="B756" s="6" t="s">
        <v>1480</v>
      </c>
      <c r="C756" s="6" t="s">
        <v>21</v>
      </c>
      <c r="D756" s="6">
        <v>27</v>
      </c>
      <c r="E756" s="6" t="s">
        <v>66</v>
      </c>
      <c r="F756" s="6" t="s">
        <v>46</v>
      </c>
      <c r="G756" s="6" t="s">
        <v>23</v>
      </c>
      <c r="H756" s="7">
        <v>44791</v>
      </c>
      <c r="I756" s="7">
        <v>45337</v>
      </c>
      <c r="J756" s="8">
        <v>263479</v>
      </c>
      <c r="K756" s="9">
        <v>0</v>
      </c>
      <c r="L756" s="6" t="s">
        <v>18</v>
      </c>
    </row>
    <row r="757" spans="1:12" x14ac:dyDescent="0.3">
      <c r="A757" s="5" t="s">
        <v>1481</v>
      </c>
      <c r="B757" s="6" t="s">
        <v>1482</v>
      </c>
      <c r="C757" s="6" t="s">
        <v>21</v>
      </c>
      <c r="D757" s="6">
        <v>30</v>
      </c>
      <c r="E757" s="6" t="s">
        <v>66</v>
      </c>
      <c r="F757" s="6" t="s">
        <v>49</v>
      </c>
      <c r="G757" s="6" t="s">
        <v>17</v>
      </c>
      <c r="H757" s="7">
        <v>43979</v>
      </c>
      <c r="I757" s="7">
        <v>45294</v>
      </c>
      <c r="J757" s="8">
        <v>278394</v>
      </c>
      <c r="K757" s="9">
        <v>0</v>
      </c>
      <c r="L757" s="6" t="s">
        <v>18</v>
      </c>
    </row>
    <row r="758" spans="1:12" x14ac:dyDescent="0.3">
      <c r="A758" s="5" t="s">
        <v>1033</v>
      </c>
      <c r="B758" s="6" t="s">
        <v>1483</v>
      </c>
      <c r="C758" s="6" t="s">
        <v>21</v>
      </c>
      <c r="D758" s="6">
        <v>36</v>
      </c>
      <c r="E758" s="6" t="s">
        <v>58</v>
      </c>
      <c r="F758" s="6" t="s">
        <v>16</v>
      </c>
      <c r="G758" s="6" t="s">
        <v>53</v>
      </c>
      <c r="H758" s="7">
        <v>44811</v>
      </c>
      <c r="I758" s="7">
        <v>45206</v>
      </c>
      <c r="J758" s="8">
        <v>253478</v>
      </c>
      <c r="K758" s="9">
        <v>0.08</v>
      </c>
      <c r="L758" s="6" t="s">
        <v>18</v>
      </c>
    </row>
    <row r="759" spans="1:12" x14ac:dyDescent="0.3">
      <c r="A759" s="5" t="s">
        <v>1484</v>
      </c>
      <c r="B759" s="6" t="s">
        <v>1485</v>
      </c>
      <c r="C759" s="6" t="s">
        <v>14</v>
      </c>
      <c r="D759" s="6">
        <v>45</v>
      </c>
      <c r="E759" s="6" t="s">
        <v>15</v>
      </c>
      <c r="F759" s="6" t="s">
        <v>46</v>
      </c>
      <c r="G759" s="6" t="s">
        <v>53</v>
      </c>
      <c r="H759" s="7">
        <v>44564</v>
      </c>
      <c r="I759" s="7">
        <v>45074</v>
      </c>
      <c r="J759" s="8">
        <v>254970</v>
      </c>
      <c r="K759" s="9">
        <v>0</v>
      </c>
      <c r="L759" s="6" t="s">
        <v>18</v>
      </c>
    </row>
    <row r="760" spans="1:12" x14ac:dyDescent="0.3">
      <c r="A760" s="5" t="s">
        <v>1486</v>
      </c>
      <c r="B760" s="6" t="s">
        <v>1487</v>
      </c>
      <c r="C760" s="6" t="s">
        <v>41</v>
      </c>
      <c r="D760" s="6">
        <v>37</v>
      </c>
      <c r="E760" s="6" t="s">
        <v>22</v>
      </c>
      <c r="F760" s="6" t="s">
        <v>59</v>
      </c>
      <c r="G760" s="6" t="s">
        <v>34</v>
      </c>
      <c r="H760" s="7">
        <v>45074</v>
      </c>
      <c r="I760" s="7">
        <v>45401</v>
      </c>
      <c r="J760" s="8">
        <v>348920</v>
      </c>
      <c r="K760" s="9">
        <v>0.1</v>
      </c>
      <c r="L760" s="6" t="s">
        <v>18</v>
      </c>
    </row>
    <row r="761" spans="1:12" x14ac:dyDescent="0.3">
      <c r="A761" s="5" t="s">
        <v>95</v>
      </c>
      <c r="B761" s="6" t="s">
        <v>1488</v>
      </c>
      <c r="C761" s="6" t="s">
        <v>14</v>
      </c>
      <c r="D761" s="6">
        <v>51</v>
      </c>
      <c r="E761" s="6" t="s">
        <v>81</v>
      </c>
      <c r="F761" s="6" t="s">
        <v>16</v>
      </c>
      <c r="G761" s="6" t="s">
        <v>23</v>
      </c>
      <c r="H761" s="7">
        <v>45245</v>
      </c>
      <c r="I761" s="7">
        <v>45412</v>
      </c>
      <c r="J761" s="8">
        <v>290379</v>
      </c>
      <c r="K761" s="9">
        <v>0</v>
      </c>
      <c r="L761" s="6" t="s">
        <v>18</v>
      </c>
    </row>
    <row r="762" spans="1:12" x14ac:dyDescent="0.3">
      <c r="A762" s="5" t="s">
        <v>1489</v>
      </c>
      <c r="B762" s="6" t="s">
        <v>1490</v>
      </c>
      <c r="C762" s="6" t="s">
        <v>21</v>
      </c>
      <c r="D762" s="6">
        <v>56</v>
      </c>
      <c r="E762" s="6" t="s">
        <v>52</v>
      </c>
      <c r="F762" s="6" t="s">
        <v>16</v>
      </c>
      <c r="G762" s="6" t="s">
        <v>34</v>
      </c>
      <c r="H762" s="7">
        <v>43851</v>
      </c>
      <c r="I762" s="7">
        <v>45430</v>
      </c>
      <c r="J762" s="8">
        <v>315490</v>
      </c>
      <c r="K762" s="9">
        <v>0</v>
      </c>
      <c r="L762" s="6" t="s">
        <v>18</v>
      </c>
    </row>
    <row r="763" spans="1:12" x14ac:dyDescent="0.3">
      <c r="A763" s="5" t="s">
        <v>1491</v>
      </c>
      <c r="B763" s="6" t="s">
        <v>1492</v>
      </c>
      <c r="C763" s="6" t="s">
        <v>41</v>
      </c>
      <c r="D763" s="6">
        <v>53</v>
      </c>
      <c r="E763" s="6" t="s">
        <v>66</v>
      </c>
      <c r="F763" s="6" t="s">
        <v>16</v>
      </c>
      <c r="G763" s="6" t="s">
        <v>17</v>
      </c>
      <c r="H763" s="7">
        <v>44476</v>
      </c>
      <c r="I763" s="7">
        <v>44815</v>
      </c>
      <c r="J763" s="8">
        <v>172398</v>
      </c>
      <c r="K763" s="9">
        <v>0</v>
      </c>
      <c r="L763" s="6" t="s">
        <v>18</v>
      </c>
    </row>
    <row r="764" spans="1:12" x14ac:dyDescent="0.3">
      <c r="A764" s="5" t="s">
        <v>97</v>
      </c>
      <c r="B764" s="6" t="s">
        <v>1493</v>
      </c>
      <c r="C764" s="6" t="s">
        <v>14</v>
      </c>
      <c r="D764" s="6">
        <v>47</v>
      </c>
      <c r="E764" s="6" t="s">
        <v>31</v>
      </c>
      <c r="F764" s="6" t="s">
        <v>59</v>
      </c>
      <c r="G764" s="6" t="s">
        <v>23</v>
      </c>
      <c r="H764" s="7">
        <v>43940</v>
      </c>
      <c r="I764" s="7">
        <v>45206</v>
      </c>
      <c r="J764" s="8">
        <v>310274</v>
      </c>
      <c r="K764" s="9">
        <v>0</v>
      </c>
      <c r="L764" s="6" t="s">
        <v>18</v>
      </c>
    </row>
    <row r="765" spans="1:12" x14ac:dyDescent="0.3">
      <c r="A765" s="5" t="s">
        <v>1494</v>
      </c>
      <c r="B765" s="6" t="s">
        <v>1495</v>
      </c>
      <c r="C765" s="6" t="s">
        <v>21</v>
      </c>
      <c r="D765" s="6">
        <v>36</v>
      </c>
      <c r="E765" s="6" t="s">
        <v>81</v>
      </c>
      <c r="F765" s="6" t="s">
        <v>16</v>
      </c>
      <c r="G765" s="6" t="s">
        <v>34</v>
      </c>
      <c r="H765" s="7">
        <v>44083</v>
      </c>
      <c r="I765" s="7">
        <v>45440</v>
      </c>
      <c r="J765" s="8">
        <v>371486</v>
      </c>
      <c r="K765" s="9">
        <v>0</v>
      </c>
      <c r="L765" s="6" t="s">
        <v>18</v>
      </c>
    </row>
    <row r="766" spans="1:12" x14ac:dyDescent="0.3">
      <c r="A766" s="5" t="s">
        <v>1496</v>
      </c>
      <c r="B766" s="6" t="s">
        <v>1497</v>
      </c>
      <c r="C766" s="6" t="s">
        <v>21</v>
      </c>
      <c r="D766" s="6">
        <v>46</v>
      </c>
      <c r="E766" s="6" t="s">
        <v>92</v>
      </c>
      <c r="F766" s="6" t="s">
        <v>16</v>
      </c>
      <c r="G766" s="6" t="s">
        <v>53</v>
      </c>
      <c r="H766" s="7">
        <v>45233</v>
      </c>
      <c r="I766" s="7"/>
      <c r="J766" s="8">
        <v>164920</v>
      </c>
      <c r="K766" s="9">
        <v>0</v>
      </c>
      <c r="L766" s="6" t="s">
        <v>24</v>
      </c>
    </row>
    <row r="767" spans="1:12" x14ac:dyDescent="0.3">
      <c r="A767" s="5" t="s">
        <v>1498</v>
      </c>
      <c r="B767" s="6" t="s">
        <v>1499</v>
      </c>
      <c r="C767" s="6" t="s">
        <v>21</v>
      </c>
      <c r="D767" s="6">
        <v>46</v>
      </c>
      <c r="E767" s="6" t="s">
        <v>81</v>
      </c>
      <c r="F767" s="6" t="s">
        <v>59</v>
      </c>
      <c r="G767" s="6" t="s">
        <v>53</v>
      </c>
      <c r="H767" s="7">
        <v>45412</v>
      </c>
      <c r="I767" s="7"/>
      <c r="J767" s="8">
        <v>274893</v>
      </c>
      <c r="K767" s="9">
        <v>0</v>
      </c>
      <c r="L767" s="6" t="s">
        <v>24</v>
      </c>
    </row>
    <row r="768" spans="1:12" x14ac:dyDescent="0.3">
      <c r="A768" s="5" t="s">
        <v>1500</v>
      </c>
      <c r="B768" s="6" t="s">
        <v>1501</v>
      </c>
      <c r="C768" s="6" t="s">
        <v>21</v>
      </c>
      <c r="D768" s="6">
        <v>46</v>
      </c>
      <c r="E768" s="6" t="s">
        <v>22</v>
      </c>
      <c r="F768" s="6" t="s">
        <v>16</v>
      </c>
      <c r="G768" s="6" t="s">
        <v>53</v>
      </c>
      <c r="H768" s="7">
        <v>43887</v>
      </c>
      <c r="I768" s="7"/>
      <c r="J768" s="8">
        <v>293476</v>
      </c>
      <c r="K768" s="9">
        <v>0</v>
      </c>
      <c r="L768" s="6" t="s">
        <v>24</v>
      </c>
    </row>
    <row r="769" spans="1:12" x14ac:dyDescent="0.3">
      <c r="A769" s="5" t="s">
        <v>1502</v>
      </c>
      <c r="B769" s="6" t="s">
        <v>1503</v>
      </c>
      <c r="C769" s="6" t="s">
        <v>14</v>
      </c>
      <c r="D769" s="6">
        <v>38</v>
      </c>
      <c r="E769" s="6" t="s">
        <v>92</v>
      </c>
      <c r="F769" s="6" t="s">
        <v>16</v>
      </c>
      <c r="G769" s="6" t="s">
        <v>53</v>
      </c>
      <c r="H769" s="7">
        <v>44815</v>
      </c>
      <c r="I769" s="7"/>
      <c r="J769" s="8">
        <v>315278</v>
      </c>
      <c r="K769" s="9">
        <v>0</v>
      </c>
      <c r="L769" s="6" t="s">
        <v>24</v>
      </c>
    </row>
    <row r="770" spans="1:12" x14ac:dyDescent="0.3">
      <c r="A770" s="5" t="s">
        <v>1504</v>
      </c>
      <c r="B770" s="6" t="s">
        <v>1505</v>
      </c>
      <c r="C770" s="6" t="s">
        <v>21</v>
      </c>
      <c r="D770" s="6">
        <v>46</v>
      </c>
      <c r="E770" s="6" t="s">
        <v>31</v>
      </c>
      <c r="F770" s="6" t="s">
        <v>43</v>
      </c>
      <c r="G770" s="6" t="s">
        <v>53</v>
      </c>
      <c r="H770" s="7">
        <v>45430</v>
      </c>
      <c r="I770" s="7"/>
      <c r="J770" s="8">
        <v>241879</v>
      </c>
      <c r="K770" s="9">
        <v>0</v>
      </c>
      <c r="L770" s="6" t="s">
        <v>24</v>
      </c>
    </row>
    <row r="771" spans="1:12" x14ac:dyDescent="0.3">
      <c r="A771" s="5" t="s">
        <v>1506</v>
      </c>
      <c r="B771" s="6" t="s">
        <v>1507</v>
      </c>
      <c r="C771" s="6" t="s">
        <v>14</v>
      </c>
      <c r="D771" s="6">
        <v>39</v>
      </c>
      <c r="E771" s="6" t="s">
        <v>15</v>
      </c>
      <c r="F771" s="6" t="s">
        <v>16</v>
      </c>
      <c r="G771" s="6" t="s">
        <v>17</v>
      </c>
      <c r="H771" s="7">
        <v>44509</v>
      </c>
      <c r="I771" s="7"/>
      <c r="J771" s="8">
        <v>153928</v>
      </c>
      <c r="K771" s="9">
        <v>0</v>
      </c>
      <c r="L771" s="6" t="s">
        <v>24</v>
      </c>
    </row>
    <row r="772" spans="1:12" x14ac:dyDescent="0.3">
      <c r="A772" s="5" t="s">
        <v>709</v>
      </c>
      <c r="B772" s="6" t="s">
        <v>1508</v>
      </c>
      <c r="C772" s="6" t="s">
        <v>14</v>
      </c>
      <c r="D772" s="6">
        <v>31</v>
      </c>
      <c r="E772" s="6" t="s">
        <v>22</v>
      </c>
      <c r="F772" s="6" t="s">
        <v>16</v>
      </c>
      <c r="G772" s="6" t="s">
        <v>23</v>
      </c>
      <c r="H772" s="7">
        <v>43963</v>
      </c>
      <c r="I772" s="7"/>
      <c r="J772" s="8">
        <v>520294</v>
      </c>
      <c r="K772" s="9">
        <v>0</v>
      </c>
      <c r="L772" s="6" t="s">
        <v>24</v>
      </c>
    </row>
    <row r="773" spans="1:12" x14ac:dyDescent="0.3">
      <c r="A773" s="5" t="s">
        <v>1509</v>
      </c>
      <c r="B773" s="6" t="s">
        <v>1510</v>
      </c>
      <c r="C773" s="6" t="s">
        <v>14</v>
      </c>
      <c r="D773" s="6">
        <v>45</v>
      </c>
      <c r="E773" s="6" t="s">
        <v>27</v>
      </c>
      <c r="F773" s="6" t="s">
        <v>16</v>
      </c>
      <c r="G773" s="6" t="s">
        <v>53</v>
      </c>
      <c r="H773" s="7">
        <v>44815</v>
      </c>
      <c r="I773" s="7"/>
      <c r="J773" s="8">
        <v>146279</v>
      </c>
      <c r="K773" s="9">
        <v>0</v>
      </c>
      <c r="L773" s="6" t="s">
        <v>24</v>
      </c>
    </row>
    <row r="774" spans="1:12" x14ac:dyDescent="0.3">
      <c r="A774" s="5" t="s">
        <v>1357</v>
      </c>
      <c r="B774" s="6" t="s">
        <v>1511</v>
      </c>
      <c r="C774" s="6" t="s">
        <v>14</v>
      </c>
      <c r="D774" s="6">
        <v>50</v>
      </c>
      <c r="E774" s="6" t="s">
        <v>31</v>
      </c>
      <c r="F774" s="6" t="s">
        <v>49</v>
      </c>
      <c r="G774" s="6" t="s">
        <v>34</v>
      </c>
      <c r="H774" s="7">
        <v>44857</v>
      </c>
      <c r="I774" s="7"/>
      <c r="J774" s="8">
        <v>357490</v>
      </c>
      <c r="K774" s="9">
        <v>0.06</v>
      </c>
      <c r="L774" s="6" t="s">
        <v>24</v>
      </c>
    </row>
    <row r="775" spans="1:12" x14ac:dyDescent="0.3">
      <c r="A775" s="5" t="s">
        <v>1512</v>
      </c>
      <c r="B775" s="6" t="s">
        <v>1513</v>
      </c>
      <c r="C775" s="6" t="s">
        <v>21</v>
      </c>
      <c r="D775" s="6">
        <v>36</v>
      </c>
      <c r="E775" s="6" t="s">
        <v>27</v>
      </c>
      <c r="F775" s="6" t="s">
        <v>59</v>
      </c>
      <c r="G775" s="6" t="s">
        <v>53</v>
      </c>
      <c r="H775" s="7">
        <v>45527</v>
      </c>
      <c r="I775" s="7"/>
      <c r="J775" s="8">
        <v>350927</v>
      </c>
      <c r="K775" s="9">
        <v>0.05</v>
      </c>
      <c r="L775" s="6" t="s">
        <v>24</v>
      </c>
    </row>
    <row r="776" spans="1:12" x14ac:dyDescent="0.3">
      <c r="A776" s="5" t="s">
        <v>1514</v>
      </c>
      <c r="B776" s="6" t="s">
        <v>1515</v>
      </c>
      <c r="C776" s="6" t="s">
        <v>14</v>
      </c>
      <c r="D776" s="6">
        <v>45</v>
      </c>
      <c r="E776" s="6" t="s">
        <v>15</v>
      </c>
      <c r="F776" s="6" t="s">
        <v>46</v>
      </c>
      <c r="G776" s="6" t="s">
        <v>23</v>
      </c>
      <c r="H776" s="7">
        <v>45237</v>
      </c>
      <c r="I776" s="7"/>
      <c r="J776" s="8">
        <v>216478</v>
      </c>
      <c r="K776" s="9">
        <v>0</v>
      </c>
      <c r="L776" s="6" t="s">
        <v>24</v>
      </c>
    </row>
    <row r="777" spans="1:12" x14ac:dyDescent="0.3">
      <c r="A777" s="5" t="s">
        <v>1516</v>
      </c>
      <c r="B777" s="6" t="s">
        <v>1517</v>
      </c>
      <c r="C777" s="6" t="s">
        <v>21</v>
      </c>
      <c r="D777" s="6">
        <v>46</v>
      </c>
      <c r="E777" s="6" t="s">
        <v>15</v>
      </c>
      <c r="F777" s="6" t="s">
        <v>16</v>
      </c>
      <c r="G777" s="6" t="s">
        <v>34</v>
      </c>
      <c r="H777" s="7">
        <v>45206</v>
      </c>
      <c r="I777" s="7"/>
      <c r="J777" s="8">
        <v>354979</v>
      </c>
      <c r="K777" s="9">
        <v>0.13</v>
      </c>
      <c r="L777" s="6" t="s">
        <v>24</v>
      </c>
    </row>
    <row r="778" spans="1:12" x14ac:dyDescent="0.3">
      <c r="A778" s="5" t="s">
        <v>1518</v>
      </c>
      <c r="B778" s="6" t="s">
        <v>1519</v>
      </c>
      <c r="C778" s="6" t="s">
        <v>14</v>
      </c>
      <c r="D778" s="6">
        <v>41</v>
      </c>
      <c r="E778" s="6" t="s">
        <v>42</v>
      </c>
      <c r="F778" s="6" t="s">
        <v>59</v>
      </c>
      <c r="G778" s="6" t="s">
        <v>34</v>
      </c>
      <c r="H778" s="7">
        <v>44677</v>
      </c>
      <c r="I778" s="7">
        <v>45440</v>
      </c>
      <c r="J778" s="8">
        <v>372960</v>
      </c>
      <c r="K778" s="9">
        <v>0.2</v>
      </c>
      <c r="L778" s="6" t="s">
        <v>18</v>
      </c>
    </row>
    <row r="779" spans="1:12" x14ac:dyDescent="0.3">
      <c r="A779" s="5" t="s">
        <v>1520</v>
      </c>
      <c r="B779" s="6" t="s">
        <v>1521</v>
      </c>
      <c r="C779" s="6" t="s">
        <v>21</v>
      </c>
      <c r="D779" s="6">
        <v>47</v>
      </c>
      <c r="E779" s="6" t="s">
        <v>42</v>
      </c>
      <c r="F779" s="6" t="s">
        <v>16</v>
      </c>
      <c r="G779" s="6" t="s">
        <v>17</v>
      </c>
      <c r="H779" s="7">
        <v>43889</v>
      </c>
      <c r="I779" s="7">
        <v>45206</v>
      </c>
      <c r="J779" s="8">
        <v>315479</v>
      </c>
      <c r="K779" s="9">
        <v>0</v>
      </c>
      <c r="L779" s="6" t="s">
        <v>18</v>
      </c>
    </row>
    <row r="780" spans="1:12" x14ac:dyDescent="0.3">
      <c r="A780" s="5" t="s">
        <v>1522</v>
      </c>
      <c r="B780" s="6" t="s">
        <v>1523</v>
      </c>
      <c r="C780" s="6" t="s">
        <v>21</v>
      </c>
      <c r="D780" s="6">
        <v>38</v>
      </c>
      <c r="E780" s="6" t="s">
        <v>42</v>
      </c>
      <c r="F780" s="6" t="s">
        <v>16</v>
      </c>
      <c r="G780" s="6" t="s">
        <v>17</v>
      </c>
      <c r="H780" s="7">
        <v>44116</v>
      </c>
      <c r="I780" s="7"/>
      <c r="J780" s="8">
        <v>284769</v>
      </c>
      <c r="K780" s="9">
        <v>0</v>
      </c>
      <c r="L780" s="6" t="s">
        <v>24</v>
      </c>
    </row>
    <row r="781" spans="1:12" x14ac:dyDescent="0.3">
      <c r="A781" s="5" t="s">
        <v>121</v>
      </c>
      <c r="B781" s="6" t="s">
        <v>1524</v>
      </c>
      <c r="C781" s="6" t="s">
        <v>41</v>
      </c>
      <c r="D781" s="6">
        <v>40</v>
      </c>
      <c r="E781" s="6" t="s">
        <v>52</v>
      </c>
      <c r="F781" s="6" t="s">
        <v>16</v>
      </c>
      <c r="G781" s="6" t="s">
        <v>23</v>
      </c>
      <c r="H781" s="7">
        <v>44588</v>
      </c>
      <c r="I781" s="7"/>
      <c r="J781" s="8">
        <v>467829</v>
      </c>
      <c r="K781" s="9">
        <v>0</v>
      </c>
      <c r="L781" s="6" t="s">
        <v>24</v>
      </c>
    </row>
    <row r="782" spans="1:12" x14ac:dyDescent="0.3">
      <c r="A782" s="5" t="s">
        <v>99</v>
      </c>
      <c r="B782" s="6" t="s">
        <v>1525</v>
      </c>
      <c r="C782" s="6" t="s">
        <v>14</v>
      </c>
      <c r="D782" s="6">
        <v>45</v>
      </c>
      <c r="E782" s="6" t="s">
        <v>42</v>
      </c>
      <c r="F782" s="6" t="s">
        <v>28</v>
      </c>
      <c r="G782" s="6" t="s">
        <v>17</v>
      </c>
      <c r="H782" s="7">
        <v>45337</v>
      </c>
      <c r="I782" s="7"/>
      <c r="J782" s="8">
        <v>325780</v>
      </c>
      <c r="K782" s="9">
        <v>0</v>
      </c>
      <c r="L782" s="6" t="s">
        <v>24</v>
      </c>
    </row>
    <row r="783" spans="1:12" x14ac:dyDescent="0.3">
      <c r="A783" s="5" t="s">
        <v>1526</v>
      </c>
      <c r="B783" s="6" t="s">
        <v>1527</v>
      </c>
      <c r="C783" s="6" t="s">
        <v>41</v>
      </c>
      <c r="D783" s="6">
        <v>26</v>
      </c>
      <c r="E783" s="6" t="s">
        <v>58</v>
      </c>
      <c r="F783" s="6" t="s">
        <v>16</v>
      </c>
      <c r="G783" s="6" t="s">
        <v>23</v>
      </c>
      <c r="H783" s="7">
        <v>44602</v>
      </c>
      <c r="I783" s="7">
        <v>45440</v>
      </c>
      <c r="J783" s="8">
        <v>203948</v>
      </c>
      <c r="K783" s="9">
        <v>0.09</v>
      </c>
      <c r="L783" s="6" t="s">
        <v>18</v>
      </c>
    </row>
    <row r="784" spans="1:12" x14ac:dyDescent="0.3">
      <c r="A784" s="5" t="s">
        <v>1528</v>
      </c>
      <c r="B784" s="6" t="s">
        <v>1529</v>
      </c>
      <c r="C784" s="6" t="s">
        <v>14</v>
      </c>
      <c r="D784" s="6">
        <v>35</v>
      </c>
      <c r="E784" s="6" t="s">
        <v>52</v>
      </c>
      <c r="F784" s="6" t="s">
        <v>28</v>
      </c>
      <c r="G784" s="6" t="s">
        <v>34</v>
      </c>
      <c r="H784" s="7">
        <v>44183</v>
      </c>
      <c r="I784" s="7"/>
      <c r="J784" s="8">
        <v>275394</v>
      </c>
      <c r="K784" s="9">
        <v>0</v>
      </c>
      <c r="L784" s="6" t="s">
        <v>24</v>
      </c>
    </row>
    <row r="785" spans="1:12" x14ac:dyDescent="0.3">
      <c r="A785" s="5" t="s">
        <v>1530</v>
      </c>
      <c r="B785" s="6" t="s">
        <v>1531</v>
      </c>
      <c r="C785" s="6" t="s">
        <v>21</v>
      </c>
      <c r="D785" s="6">
        <v>46</v>
      </c>
      <c r="E785" s="6" t="s">
        <v>52</v>
      </c>
      <c r="F785" s="6" t="s">
        <v>16</v>
      </c>
      <c r="G785" s="6" t="s">
        <v>23</v>
      </c>
      <c r="H785" s="7">
        <v>43837</v>
      </c>
      <c r="I785" s="7"/>
      <c r="J785" s="8">
        <v>241896</v>
      </c>
      <c r="K785" s="9">
        <v>0.15</v>
      </c>
      <c r="L785" s="6" t="s">
        <v>24</v>
      </c>
    </row>
    <row r="786" spans="1:12" x14ac:dyDescent="0.3">
      <c r="A786" s="5" t="s">
        <v>1532</v>
      </c>
      <c r="B786" s="6" t="s">
        <v>1533</v>
      </c>
      <c r="C786" s="6" t="s">
        <v>21</v>
      </c>
      <c r="D786" s="6">
        <v>35</v>
      </c>
      <c r="E786" s="6" t="s">
        <v>66</v>
      </c>
      <c r="F786" s="6" t="s">
        <v>16</v>
      </c>
      <c r="G786" s="6" t="s">
        <v>34</v>
      </c>
      <c r="H786" s="7">
        <v>45206</v>
      </c>
      <c r="I786" s="7"/>
      <c r="J786" s="8">
        <v>314920</v>
      </c>
      <c r="K786" s="9">
        <v>0</v>
      </c>
      <c r="L786" s="6" t="s">
        <v>24</v>
      </c>
    </row>
    <row r="787" spans="1:12" x14ac:dyDescent="0.3">
      <c r="A787" s="5" t="s">
        <v>848</v>
      </c>
      <c r="B787" s="6" t="s">
        <v>1534</v>
      </c>
      <c r="C787" s="6" t="s">
        <v>21</v>
      </c>
      <c r="D787" s="6">
        <v>46</v>
      </c>
      <c r="E787" s="6" t="s">
        <v>58</v>
      </c>
      <c r="F787" s="6" t="s">
        <v>43</v>
      </c>
      <c r="G787" s="6" t="s">
        <v>34</v>
      </c>
      <c r="H787" s="7">
        <v>44487</v>
      </c>
      <c r="I787" s="7"/>
      <c r="J787" s="8">
        <v>245973</v>
      </c>
      <c r="K787" s="9">
        <v>0.26</v>
      </c>
      <c r="L787" s="6" t="s">
        <v>24</v>
      </c>
    </row>
    <row r="788" spans="1:12" x14ac:dyDescent="0.3">
      <c r="A788" s="5" t="s">
        <v>1535</v>
      </c>
      <c r="B788" s="6" t="s">
        <v>1536</v>
      </c>
      <c r="C788" s="6" t="s">
        <v>21</v>
      </c>
      <c r="D788" s="6">
        <v>46</v>
      </c>
      <c r="E788" s="6" t="s">
        <v>66</v>
      </c>
      <c r="F788" s="6" t="s">
        <v>46</v>
      </c>
      <c r="G788" s="6" t="s">
        <v>23</v>
      </c>
      <c r="H788" s="7">
        <v>44791</v>
      </c>
      <c r="I788" s="7"/>
      <c r="J788" s="8">
        <v>186470</v>
      </c>
      <c r="K788" s="9">
        <v>0</v>
      </c>
      <c r="L788" s="6" t="s">
        <v>24</v>
      </c>
    </row>
    <row r="789" spans="1:12" x14ac:dyDescent="0.3">
      <c r="A789" s="5" t="s">
        <v>1537</v>
      </c>
      <c r="B789" s="6" t="s">
        <v>1538</v>
      </c>
      <c r="C789" s="6" t="s">
        <v>21</v>
      </c>
      <c r="D789" s="6">
        <v>46</v>
      </c>
      <c r="E789" s="6" t="s">
        <v>66</v>
      </c>
      <c r="F789" s="6" t="s">
        <v>49</v>
      </c>
      <c r="G789" s="6" t="s">
        <v>17</v>
      </c>
      <c r="H789" s="7">
        <v>45440</v>
      </c>
      <c r="I789" s="7"/>
      <c r="J789" s="8">
        <v>162398</v>
      </c>
      <c r="K789" s="9">
        <v>0.12</v>
      </c>
      <c r="L789" s="6" t="s">
        <v>24</v>
      </c>
    </row>
    <row r="790" spans="1:12" x14ac:dyDescent="0.3">
      <c r="A790" s="5" t="s">
        <v>1539</v>
      </c>
      <c r="B790" s="6" t="s">
        <v>1540</v>
      </c>
      <c r="C790" s="6" t="s">
        <v>21</v>
      </c>
      <c r="D790" s="6">
        <v>46</v>
      </c>
      <c r="E790" s="6" t="s">
        <v>58</v>
      </c>
      <c r="F790" s="6" t="s">
        <v>16</v>
      </c>
      <c r="G790" s="6" t="s">
        <v>53</v>
      </c>
      <c r="H790" s="7">
        <v>44811</v>
      </c>
      <c r="I790" s="7"/>
      <c r="J790" s="8">
        <v>371972</v>
      </c>
      <c r="K790" s="9">
        <v>0</v>
      </c>
      <c r="L790" s="6" t="s">
        <v>24</v>
      </c>
    </row>
    <row r="791" spans="1:12" x14ac:dyDescent="0.3">
      <c r="A791" s="5" t="s">
        <v>1541</v>
      </c>
      <c r="B791" s="6" t="s">
        <v>1542</v>
      </c>
      <c r="C791" s="6" t="s">
        <v>14</v>
      </c>
      <c r="D791" s="6">
        <v>36</v>
      </c>
      <c r="E791" s="6" t="s">
        <v>15</v>
      </c>
      <c r="F791" s="6" t="s">
        <v>46</v>
      </c>
      <c r="G791" s="6" t="s">
        <v>53</v>
      </c>
      <c r="H791" s="7">
        <v>45294</v>
      </c>
      <c r="I791" s="7"/>
      <c r="J791" s="8">
        <v>270384</v>
      </c>
      <c r="K791" s="9">
        <v>0</v>
      </c>
      <c r="L791" s="6" t="s">
        <v>24</v>
      </c>
    </row>
    <row r="792" spans="1:12" x14ac:dyDescent="0.3">
      <c r="A792" s="5" t="s">
        <v>1543</v>
      </c>
      <c r="B792" s="6" t="s">
        <v>1544</v>
      </c>
      <c r="C792" s="6" t="s">
        <v>41</v>
      </c>
      <c r="D792" s="6">
        <v>46</v>
      </c>
      <c r="E792" s="6" t="s">
        <v>22</v>
      </c>
      <c r="F792" s="6" t="s">
        <v>59</v>
      </c>
      <c r="G792" s="6" t="s">
        <v>34</v>
      </c>
      <c r="H792" s="7">
        <v>45074</v>
      </c>
      <c r="I792" s="7"/>
      <c r="J792" s="8">
        <v>174290</v>
      </c>
      <c r="K792" s="9">
        <v>0</v>
      </c>
      <c r="L792" s="6" t="s">
        <v>24</v>
      </c>
    </row>
    <row r="793" spans="1:12" x14ac:dyDescent="0.3">
      <c r="A793" s="10" t="s">
        <v>1545</v>
      </c>
      <c r="B793" s="11" t="s">
        <v>1546</v>
      </c>
      <c r="C793" s="11" t="s">
        <v>14</v>
      </c>
      <c r="D793" s="11">
        <v>37</v>
      </c>
      <c r="E793" s="11" t="s">
        <v>81</v>
      </c>
      <c r="F793" s="11" t="s">
        <v>16</v>
      </c>
      <c r="G793" s="11" t="s">
        <v>23</v>
      </c>
      <c r="H793" s="12">
        <v>45245</v>
      </c>
      <c r="I793" s="12"/>
      <c r="J793" s="13">
        <v>126492</v>
      </c>
      <c r="K793" s="14">
        <v>0.08</v>
      </c>
      <c r="L793" s="11" t="s">
        <v>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62D96-AF82-4683-934D-5FF54D7CDE62}">
  <sheetPr>
    <tabColor theme="4" tint="0.39997558519241921"/>
  </sheetPr>
  <dimension ref="A1:B10"/>
  <sheetViews>
    <sheetView workbookViewId="0">
      <selection activeCell="C29" sqref="C29"/>
    </sheetView>
  </sheetViews>
  <sheetFormatPr defaultRowHeight="14.4" x14ac:dyDescent="0.3"/>
  <cols>
    <col min="1" max="1" width="12.5546875" bestFit="1" customWidth="1"/>
    <col min="2" max="3" width="20.21875" bestFit="1" customWidth="1"/>
    <col min="4" max="4" width="10.77734375" bestFit="1" customWidth="1"/>
    <col min="5" max="7" width="6.5546875" bestFit="1" customWidth="1"/>
    <col min="8" max="8" width="10.77734375" bestFit="1" customWidth="1"/>
  </cols>
  <sheetData>
    <row r="1" spans="1:2" x14ac:dyDescent="0.3">
      <c r="A1" s="15" t="s">
        <v>11</v>
      </c>
      <c r="B1" t="s">
        <v>1575</v>
      </c>
    </row>
    <row r="3" spans="1:2" x14ac:dyDescent="0.3">
      <c r="A3" s="15" t="s">
        <v>1550</v>
      </c>
      <c r="B3" t="s">
        <v>1559</v>
      </c>
    </row>
    <row r="4" spans="1:2" x14ac:dyDescent="0.3">
      <c r="A4" s="16" t="s">
        <v>16</v>
      </c>
      <c r="B4" s="18">
        <v>0.55341360212130097</v>
      </c>
    </row>
    <row r="5" spans="1:2" x14ac:dyDescent="0.3">
      <c r="A5" s="16" t="s">
        <v>59</v>
      </c>
      <c r="B5" s="18">
        <v>0.16899998957903004</v>
      </c>
    </row>
    <row r="6" spans="1:2" x14ac:dyDescent="0.3">
      <c r="A6" s="16" t="s">
        <v>43</v>
      </c>
      <c r="B6" s="18">
        <v>8.1740823143145069E-2</v>
      </c>
    </row>
    <row r="7" spans="1:2" x14ac:dyDescent="0.3">
      <c r="A7" s="16" t="s">
        <v>49</v>
      </c>
      <c r="B7" s="18">
        <v>7.9746776575287517E-2</v>
      </c>
    </row>
    <row r="8" spans="1:2" x14ac:dyDescent="0.3">
      <c r="A8" s="16" t="s">
        <v>46</v>
      </c>
      <c r="B8" s="18">
        <v>6.0381375195652273E-2</v>
      </c>
    </row>
    <row r="9" spans="1:2" x14ac:dyDescent="0.3">
      <c r="A9" s="16" t="s">
        <v>28</v>
      </c>
      <c r="B9" s="18">
        <v>5.5717433385584242E-2</v>
      </c>
    </row>
    <row r="10" spans="1:2" x14ac:dyDescent="0.3">
      <c r="A10" s="16" t="s">
        <v>1551</v>
      </c>
      <c r="B10" s="18">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EF40-96C3-42C1-BE3D-B71D42532BEB}">
  <sheetPr>
    <tabColor theme="4" tint="0.39997558519241921"/>
  </sheetPr>
  <dimension ref="A1:B10"/>
  <sheetViews>
    <sheetView workbookViewId="0">
      <selection activeCell="N4" sqref="N4"/>
    </sheetView>
  </sheetViews>
  <sheetFormatPr defaultRowHeight="14.4" x14ac:dyDescent="0.3"/>
  <cols>
    <col min="1" max="1" width="12.5546875" bestFit="1" customWidth="1"/>
    <col min="2" max="2" width="16.5546875" bestFit="1" customWidth="1"/>
    <col min="3" max="3" width="13.44140625" bestFit="1" customWidth="1"/>
    <col min="4" max="4" width="10.77734375" bestFit="1" customWidth="1"/>
    <col min="5" max="7" width="6.5546875" bestFit="1" customWidth="1"/>
    <col min="8" max="8" width="10.77734375" bestFit="1" customWidth="1"/>
  </cols>
  <sheetData>
    <row r="1" spans="1:2" x14ac:dyDescent="0.3">
      <c r="A1" s="15" t="s">
        <v>11</v>
      </c>
      <c r="B1" t="s">
        <v>1575</v>
      </c>
    </row>
    <row r="3" spans="1:2" x14ac:dyDescent="0.3">
      <c r="A3" s="15" t="s">
        <v>1550</v>
      </c>
      <c r="B3" t="s">
        <v>1571</v>
      </c>
    </row>
    <row r="4" spans="1:2" x14ac:dyDescent="0.3">
      <c r="A4" s="16" t="s">
        <v>16</v>
      </c>
      <c r="B4" s="20">
        <v>2.8584269662921349</v>
      </c>
    </row>
    <row r="5" spans="1:2" x14ac:dyDescent="0.3">
      <c r="A5" s="16" t="s">
        <v>28</v>
      </c>
      <c r="B5" s="20">
        <v>2.6</v>
      </c>
    </row>
    <row r="6" spans="1:2" x14ac:dyDescent="0.3">
      <c r="A6" s="16" t="s">
        <v>43</v>
      </c>
      <c r="B6" s="20">
        <v>1.8979591836734695</v>
      </c>
    </row>
    <row r="7" spans="1:2" x14ac:dyDescent="0.3">
      <c r="A7" s="16" t="s">
        <v>59</v>
      </c>
      <c r="B7" s="20">
        <v>1.5772357723577235</v>
      </c>
    </row>
    <row r="8" spans="1:2" x14ac:dyDescent="0.3">
      <c r="A8" s="16" t="s">
        <v>46</v>
      </c>
      <c r="B8" s="20">
        <v>1.5466666666666666</v>
      </c>
    </row>
    <row r="9" spans="1:2" x14ac:dyDescent="0.3">
      <c r="A9" s="16" t="s">
        <v>49</v>
      </c>
      <c r="B9" s="20">
        <v>1.5</v>
      </c>
    </row>
    <row r="10" spans="1:2" x14ac:dyDescent="0.3">
      <c r="A10" s="16" t="s">
        <v>1551</v>
      </c>
      <c r="B10" s="20">
        <v>2.3737373737373737</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3FF98-9040-4F83-8BC7-636628747266}">
  <sheetPr>
    <tabColor theme="4" tint="0.39997558519241921"/>
  </sheetPr>
  <dimension ref="A1:B10"/>
  <sheetViews>
    <sheetView workbookViewId="0">
      <selection activeCell="L18" sqref="L18"/>
    </sheetView>
  </sheetViews>
  <sheetFormatPr defaultRowHeight="14.4" x14ac:dyDescent="0.3"/>
  <cols>
    <col min="1" max="2" width="12.5546875" bestFit="1" customWidth="1"/>
    <col min="3" max="3" width="6.5546875" bestFit="1" customWidth="1"/>
    <col min="4" max="4" width="6.109375" bestFit="1" customWidth="1"/>
    <col min="5" max="7" width="6.5546875" bestFit="1" customWidth="1"/>
    <col min="8" max="8" width="10.77734375" bestFit="1" customWidth="1"/>
  </cols>
  <sheetData>
    <row r="1" spans="1:2" x14ac:dyDescent="0.3">
      <c r="A1" s="15" t="s">
        <v>11</v>
      </c>
      <c r="B1" t="s">
        <v>1575</v>
      </c>
    </row>
    <row r="3" spans="1:2" x14ac:dyDescent="0.3">
      <c r="A3" s="15" t="s">
        <v>1550</v>
      </c>
      <c r="B3" t="s">
        <v>1558</v>
      </c>
    </row>
    <row r="4" spans="1:2" x14ac:dyDescent="0.3">
      <c r="A4" s="16" t="s">
        <v>1553</v>
      </c>
      <c r="B4" s="17">
        <v>196</v>
      </c>
    </row>
    <row r="5" spans="1:2" x14ac:dyDescent="0.3">
      <c r="A5" s="16" t="s">
        <v>1555</v>
      </c>
      <c r="B5" s="17">
        <v>158</v>
      </c>
    </row>
    <row r="6" spans="1:2" x14ac:dyDescent="0.3">
      <c r="A6" s="16" t="s">
        <v>1554</v>
      </c>
      <c r="B6" s="17">
        <v>145</v>
      </c>
    </row>
    <row r="7" spans="1:2" x14ac:dyDescent="0.3">
      <c r="A7" s="16" t="s">
        <v>1556</v>
      </c>
      <c r="B7" s="17">
        <v>105</v>
      </c>
    </row>
    <row r="8" spans="1:2" x14ac:dyDescent="0.3">
      <c r="A8" s="16" t="s">
        <v>1552</v>
      </c>
      <c r="B8" s="17">
        <v>104</v>
      </c>
    </row>
    <row r="9" spans="1:2" x14ac:dyDescent="0.3">
      <c r="A9" s="16" t="s">
        <v>1557</v>
      </c>
      <c r="B9" s="17">
        <v>84</v>
      </c>
    </row>
    <row r="10" spans="1:2" x14ac:dyDescent="0.3">
      <c r="A10" s="16" t="s">
        <v>1551</v>
      </c>
      <c r="B10" s="17">
        <v>792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9394-51E8-45B9-A323-7436B3F46BC7}">
  <sheetPr>
    <tabColor theme="5" tint="-0.499984740745262"/>
  </sheetPr>
  <dimension ref="A5:C737"/>
  <sheetViews>
    <sheetView workbookViewId="0">
      <selection activeCell="M2" sqref="M2"/>
    </sheetView>
  </sheetViews>
  <sheetFormatPr defaultRowHeight="14.4" x14ac:dyDescent="0.3"/>
  <cols>
    <col min="1" max="1" width="12.5546875" bestFit="1" customWidth="1"/>
    <col min="2" max="2" width="13.44140625" bestFit="1" customWidth="1"/>
    <col min="3" max="3" width="9.88671875" bestFit="1" customWidth="1"/>
    <col min="4" max="4" width="10.77734375" bestFit="1" customWidth="1"/>
    <col min="5" max="7" width="6.5546875" bestFit="1" customWidth="1"/>
    <col min="8" max="8" width="10.77734375" bestFit="1" customWidth="1"/>
  </cols>
  <sheetData>
    <row r="5" spans="1:3" x14ac:dyDescent="0.3">
      <c r="B5" t="s">
        <v>1574</v>
      </c>
      <c r="C5" s="20">
        <f>1880/792</f>
        <v>2.3737373737373737</v>
      </c>
    </row>
    <row r="13" spans="1:3" x14ac:dyDescent="0.3">
      <c r="A13" s="16"/>
    </row>
    <row r="17" spans="1:2" x14ac:dyDescent="0.3">
      <c r="A17" s="15" t="s">
        <v>11</v>
      </c>
      <c r="B17" t="s">
        <v>1575</v>
      </c>
    </row>
    <row r="19" spans="1:2" x14ac:dyDescent="0.3">
      <c r="A19" s="15" t="s">
        <v>1550</v>
      </c>
      <c r="B19" t="s">
        <v>1570</v>
      </c>
    </row>
    <row r="20" spans="1:2" x14ac:dyDescent="0.3">
      <c r="A20" s="16" t="s">
        <v>1526</v>
      </c>
      <c r="B20" s="17">
        <v>2</v>
      </c>
    </row>
    <row r="21" spans="1:2" x14ac:dyDescent="0.3">
      <c r="A21" s="16" t="s">
        <v>229</v>
      </c>
      <c r="B21" s="17">
        <v>4</v>
      </c>
    </row>
    <row r="22" spans="1:2" x14ac:dyDescent="0.3">
      <c r="A22" s="16" t="s">
        <v>1102</v>
      </c>
      <c r="B22" s="17">
        <v>3</v>
      </c>
    </row>
    <row r="23" spans="1:2" x14ac:dyDescent="0.3">
      <c r="A23" s="16" t="s">
        <v>1251</v>
      </c>
      <c r="B23" s="17">
        <v>5</v>
      </c>
    </row>
    <row r="24" spans="1:2" x14ac:dyDescent="0.3">
      <c r="A24" s="16" t="s">
        <v>530</v>
      </c>
      <c r="B24" s="17">
        <v>1</v>
      </c>
    </row>
    <row r="25" spans="1:2" x14ac:dyDescent="0.3">
      <c r="A25" s="16" t="s">
        <v>1013</v>
      </c>
      <c r="B25" s="17">
        <v>5</v>
      </c>
    </row>
    <row r="26" spans="1:2" x14ac:dyDescent="0.3">
      <c r="A26" s="16" t="s">
        <v>544</v>
      </c>
      <c r="B26" s="17">
        <v>1</v>
      </c>
    </row>
    <row r="27" spans="1:2" x14ac:dyDescent="0.3">
      <c r="A27" s="16" t="s">
        <v>311</v>
      </c>
      <c r="B27" s="17">
        <v>2</v>
      </c>
    </row>
    <row r="28" spans="1:2" x14ac:dyDescent="0.3">
      <c r="A28" s="16" t="s">
        <v>957</v>
      </c>
      <c r="B28" s="17">
        <v>2</v>
      </c>
    </row>
    <row r="29" spans="1:2" x14ac:dyDescent="0.3">
      <c r="A29" s="16" t="s">
        <v>1011</v>
      </c>
      <c r="B29" s="17">
        <v>3</v>
      </c>
    </row>
    <row r="30" spans="1:2" x14ac:dyDescent="0.3">
      <c r="A30" s="16" t="s">
        <v>1039</v>
      </c>
      <c r="B30" s="17">
        <v>5</v>
      </c>
    </row>
    <row r="31" spans="1:2" x14ac:dyDescent="0.3">
      <c r="A31" s="16" t="s">
        <v>127</v>
      </c>
      <c r="B31" s="17">
        <v>1</v>
      </c>
    </row>
    <row r="32" spans="1:2" x14ac:dyDescent="0.3">
      <c r="A32" s="16" t="s">
        <v>906</v>
      </c>
      <c r="B32" s="17">
        <v>5</v>
      </c>
    </row>
    <row r="33" spans="1:2" x14ac:dyDescent="0.3">
      <c r="A33" s="16" t="s">
        <v>460</v>
      </c>
      <c r="B33" s="17">
        <v>1</v>
      </c>
    </row>
    <row r="34" spans="1:2" x14ac:dyDescent="0.3">
      <c r="A34" s="16" t="s">
        <v>97</v>
      </c>
      <c r="B34" s="17">
        <v>6</v>
      </c>
    </row>
    <row r="35" spans="1:2" x14ac:dyDescent="0.3">
      <c r="A35" s="16" t="s">
        <v>245</v>
      </c>
      <c r="B35" s="17">
        <v>1</v>
      </c>
    </row>
    <row r="36" spans="1:2" x14ac:dyDescent="0.3">
      <c r="A36" s="16" t="s">
        <v>264</v>
      </c>
      <c r="B36" s="17">
        <v>1</v>
      </c>
    </row>
    <row r="37" spans="1:2" x14ac:dyDescent="0.3">
      <c r="A37" s="16" t="s">
        <v>871</v>
      </c>
      <c r="B37" s="17">
        <v>1</v>
      </c>
    </row>
    <row r="38" spans="1:2" x14ac:dyDescent="0.3">
      <c r="A38" s="16" t="s">
        <v>918</v>
      </c>
      <c r="B38" s="17">
        <v>10</v>
      </c>
    </row>
    <row r="39" spans="1:2" x14ac:dyDescent="0.3">
      <c r="A39" s="16" t="s">
        <v>951</v>
      </c>
      <c r="B39" s="17">
        <v>3</v>
      </c>
    </row>
    <row r="40" spans="1:2" x14ac:dyDescent="0.3">
      <c r="A40" s="16" t="s">
        <v>1522</v>
      </c>
      <c r="B40" s="17">
        <v>4</v>
      </c>
    </row>
    <row r="41" spans="1:2" x14ac:dyDescent="0.3">
      <c r="A41" s="16" t="s">
        <v>1089</v>
      </c>
      <c r="B41" s="17">
        <v>3</v>
      </c>
    </row>
    <row r="42" spans="1:2" x14ac:dyDescent="0.3">
      <c r="A42" s="16" t="s">
        <v>260</v>
      </c>
      <c r="B42" s="17">
        <v>10</v>
      </c>
    </row>
    <row r="43" spans="1:2" x14ac:dyDescent="0.3">
      <c r="A43" s="16" t="s">
        <v>510</v>
      </c>
      <c r="B43" s="17">
        <v>1</v>
      </c>
    </row>
    <row r="44" spans="1:2" x14ac:dyDescent="0.3">
      <c r="A44" s="16" t="s">
        <v>719</v>
      </c>
      <c r="B44" s="17">
        <v>4</v>
      </c>
    </row>
    <row r="45" spans="1:2" x14ac:dyDescent="0.3">
      <c r="A45" s="16" t="s">
        <v>1155</v>
      </c>
      <c r="B45" s="17">
        <v>1</v>
      </c>
    </row>
    <row r="46" spans="1:2" x14ac:dyDescent="0.3">
      <c r="A46" s="16" t="s">
        <v>525</v>
      </c>
      <c r="B46" s="17">
        <v>5</v>
      </c>
    </row>
    <row r="47" spans="1:2" x14ac:dyDescent="0.3">
      <c r="A47" s="16" t="s">
        <v>1210</v>
      </c>
      <c r="B47" s="17">
        <v>1</v>
      </c>
    </row>
    <row r="48" spans="1:2" x14ac:dyDescent="0.3">
      <c r="A48" s="16" t="s">
        <v>689</v>
      </c>
      <c r="B48" s="17">
        <v>5</v>
      </c>
    </row>
    <row r="49" spans="1:2" x14ac:dyDescent="0.3">
      <c r="A49" s="16" t="s">
        <v>920</v>
      </c>
      <c r="B49" s="17">
        <v>1</v>
      </c>
    </row>
    <row r="50" spans="1:2" x14ac:dyDescent="0.3">
      <c r="A50" s="16" t="s">
        <v>1403</v>
      </c>
      <c r="B50" s="17">
        <v>4</v>
      </c>
    </row>
    <row r="51" spans="1:2" x14ac:dyDescent="0.3">
      <c r="A51" s="16" t="s">
        <v>372</v>
      </c>
      <c r="B51" s="17">
        <v>1</v>
      </c>
    </row>
    <row r="52" spans="1:2" x14ac:dyDescent="0.3">
      <c r="A52" s="16" t="s">
        <v>488</v>
      </c>
      <c r="B52" s="17">
        <v>8</v>
      </c>
    </row>
    <row r="53" spans="1:2" x14ac:dyDescent="0.3">
      <c r="A53" s="16" t="s">
        <v>139</v>
      </c>
      <c r="B53" s="17">
        <v>1</v>
      </c>
    </row>
    <row r="54" spans="1:2" x14ac:dyDescent="0.3">
      <c r="A54" s="16" t="s">
        <v>647</v>
      </c>
      <c r="B54" s="17">
        <v>5</v>
      </c>
    </row>
    <row r="55" spans="1:2" x14ac:dyDescent="0.3">
      <c r="A55" s="16" t="s">
        <v>893</v>
      </c>
      <c r="B55" s="17">
        <v>5</v>
      </c>
    </row>
    <row r="56" spans="1:2" x14ac:dyDescent="0.3">
      <c r="A56" s="16" t="s">
        <v>532</v>
      </c>
      <c r="B56" s="17">
        <v>1</v>
      </c>
    </row>
    <row r="57" spans="1:2" x14ac:dyDescent="0.3">
      <c r="A57" s="16" t="s">
        <v>452</v>
      </c>
      <c r="B57" s="17">
        <v>3</v>
      </c>
    </row>
    <row r="58" spans="1:2" x14ac:dyDescent="0.3">
      <c r="A58" s="16" t="s">
        <v>1481</v>
      </c>
      <c r="B58" s="17">
        <v>3</v>
      </c>
    </row>
    <row r="59" spans="1:2" x14ac:dyDescent="0.3">
      <c r="A59" s="16" t="s">
        <v>1357</v>
      </c>
      <c r="B59" s="17">
        <v>7</v>
      </c>
    </row>
    <row r="60" spans="1:2" x14ac:dyDescent="0.3">
      <c r="A60" s="16" t="s">
        <v>250</v>
      </c>
      <c r="B60" s="17">
        <v>5</v>
      </c>
    </row>
    <row r="61" spans="1:2" x14ac:dyDescent="0.3">
      <c r="A61" s="16" t="s">
        <v>626</v>
      </c>
      <c r="B61" s="17">
        <v>1</v>
      </c>
    </row>
    <row r="62" spans="1:2" x14ac:dyDescent="0.3">
      <c r="A62" s="16" t="s">
        <v>1120</v>
      </c>
      <c r="B62" s="17">
        <v>5</v>
      </c>
    </row>
    <row r="63" spans="1:2" x14ac:dyDescent="0.3">
      <c r="A63" s="16" t="s">
        <v>1341</v>
      </c>
      <c r="B63" s="17">
        <v>1</v>
      </c>
    </row>
    <row r="64" spans="1:2" x14ac:dyDescent="0.3">
      <c r="A64" s="16" t="s">
        <v>934</v>
      </c>
      <c r="B64" s="17">
        <v>5</v>
      </c>
    </row>
    <row r="65" spans="1:2" x14ac:dyDescent="0.3">
      <c r="A65" s="16" t="s">
        <v>832</v>
      </c>
      <c r="B65" s="17">
        <v>3</v>
      </c>
    </row>
    <row r="66" spans="1:2" x14ac:dyDescent="0.3">
      <c r="A66" s="16" t="s">
        <v>781</v>
      </c>
      <c r="B66" s="17">
        <v>1</v>
      </c>
    </row>
    <row r="67" spans="1:2" x14ac:dyDescent="0.3">
      <c r="A67" s="16" t="s">
        <v>715</v>
      </c>
      <c r="B67" s="17">
        <v>1</v>
      </c>
    </row>
    <row r="68" spans="1:2" x14ac:dyDescent="0.3">
      <c r="A68" s="16" t="s">
        <v>978</v>
      </c>
      <c r="B68" s="17">
        <v>5</v>
      </c>
    </row>
    <row r="69" spans="1:2" x14ac:dyDescent="0.3">
      <c r="A69" s="16" t="s">
        <v>613</v>
      </c>
      <c r="B69" s="17">
        <v>1</v>
      </c>
    </row>
    <row r="70" spans="1:2" x14ac:dyDescent="0.3">
      <c r="A70" s="16" t="s">
        <v>147</v>
      </c>
      <c r="B70" s="17">
        <v>3</v>
      </c>
    </row>
    <row r="71" spans="1:2" x14ac:dyDescent="0.3">
      <c r="A71" s="16" t="s">
        <v>701</v>
      </c>
      <c r="B71" s="17">
        <v>5</v>
      </c>
    </row>
    <row r="72" spans="1:2" x14ac:dyDescent="0.3">
      <c r="A72" s="16" t="s">
        <v>775</v>
      </c>
      <c r="B72" s="17">
        <v>2</v>
      </c>
    </row>
    <row r="73" spans="1:2" x14ac:dyDescent="0.3">
      <c r="A73" s="16" t="s">
        <v>936</v>
      </c>
      <c r="B73" s="17">
        <v>1</v>
      </c>
    </row>
    <row r="74" spans="1:2" x14ac:dyDescent="0.3">
      <c r="A74" s="16" t="s">
        <v>1350</v>
      </c>
      <c r="B74" s="17">
        <v>1</v>
      </c>
    </row>
    <row r="75" spans="1:2" x14ac:dyDescent="0.3">
      <c r="A75" s="16" t="s">
        <v>149</v>
      </c>
      <c r="B75" s="17">
        <v>2</v>
      </c>
    </row>
    <row r="76" spans="1:2" x14ac:dyDescent="0.3">
      <c r="A76" s="16" t="s">
        <v>223</v>
      </c>
      <c r="B76" s="17">
        <v>3</v>
      </c>
    </row>
    <row r="77" spans="1:2" x14ac:dyDescent="0.3">
      <c r="A77" s="16" t="s">
        <v>645</v>
      </c>
      <c r="B77" s="17">
        <v>3</v>
      </c>
    </row>
    <row r="78" spans="1:2" x14ac:dyDescent="0.3">
      <c r="A78" s="16" t="s">
        <v>159</v>
      </c>
      <c r="B78" s="17">
        <v>3</v>
      </c>
    </row>
    <row r="79" spans="1:2" x14ac:dyDescent="0.3">
      <c r="A79" s="16" t="s">
        <v>666</v>
      </c>
      <c r="B79" s="17">
        <v>1</v>
      </c>
    </row>
    <row r="80" spans="1:2" x14ac:dyDescent="0.3">
      <c r="A80" s="16" t="s">
        <v>115</v>
      </c>
      <c r="B80" s="17">
        <v>2</v>
      </c>
    </row>
    <row r="81" spans="1:2" x14ac:dyDescent="0.3">
      <c r="A81" s="16" t="s">
        <v>163</v>
      </c>
      <c r="B81" s="17">
        <v>3</v>
      </c>
    </row>
    <row r="82" spans="1:2" x14ac:dyDescent="0.3">
      <c r="A82" s="16" t="s">
        <v>179</v>
      </c>
      <c r="B82" s="17">
        <v>3</v>
      </c>
    </row>
    <row r="83" spans="1:2" x14ac:dyDescent="0.3">
      <c r="A83" s="16" t="s">
        <v>1452</v>
      </c>
      <c r="B83" s="17">
        <v>3</v>
      </c>
    </row>
    <row r="84" spans="1:2" x14ac:dyDescent="0.3">
      <c r="A84" s="16" t="s">
        <v>1366</v>
      </c>
      <c r="B84" s="17">
        <v>2</v>
      </c>
    </row>
    <row r="85" spans="1:2" x14ac:dyDescent="0.3">
      <c r="A85" s="16" t="s">
        <v>846</v>
      </c>
      <c r="B85" s="17">
        <v>4</v>
      </c>
    </row>
    <row r="86" spans="1:2" x14ac:dyDescent="0.3">
      <c r="A86" s="16" t="s">
        <v>611</v>
      </c>
      <c r="B86" s="17">
        <v>3</v>
      </c>
    </row>
    <row r="87" spans="1:2" x14ac:dyDescent="0.3">
      <c r="A87" s="16" t="s">
        <v>1498</v>
      </c>
      <c r="B87" s="17">
        <v>1</v>
      </c>
    </row>
    <row r="88" spans="1:2" x14ac:dyDescent="0.3">
      <c r="A88" s="16" t="s">
        <v>422</v>
      </c>
      <c r="B88" s="17">
        <v>4</v>
      </c>
    </row>
    <row r="89" spans="1:2" x14ac:dyDescent="0.3">
      <c r="A89" s="16" t="s">
        <v>1257</v>
      </c>
      <c r="B89" s="17">
        <v>1</v>
      </c>
    </row>
    <row r="90" spans="1:2" x14ac:dyDescent="0.3">
      <c r="A90" s="16" t="s">
        <v>745</v>
      </c>
      <c r="B90" s="17">
        <v>3</v>
      </c>
    </row>
    <row r="91" spans="1:2" x14ac:dyDescent="0.3">
      <c r="A91" s="16" t="s">
        <v>620</v>
      </c>
      <c r="B91" s="17">
        <v>3</v>
      </c>
    </row>
    <row r="92" spans="1:2" x14ac:dyDescent="0.3">
      <c r="A92" s="16" t="s">
        <v>105</v>
      </c>
      <c r="B92" s="17">
        <v>3</v>
      </c>
    </row>
    <row r="93" spans="1:2" x14ac:dyDescent="0.3">
      <c r="A93" s="16" t="s">
        <v>1313</v>
      </c>
      <c r="B93" s="17">
        <v>5</v>
      </c>
    </row>
    <row r="94" spans="1:2" x14ac:dyDescent="0.3">
      <c r="A94" s="16" t="s">
        <v>88</v>
      </c>
      <c r="B94" s="17">
        <v>2</v>
      </c>
    </row>
    <row r="95" spans="1:2" x14ac:dyDescent="0.3">
      <c r="A95" s="16" t="s">
        <v>737</v>
      </c>
      <c r="B95" s="17">
        <v>1</v>
      </c>
    </row>
    <row r="96" spans="1:2" x14ac:dyDescent="0.3">
      <c r="A96" s="16" t="s">
        <v>1343</v>
      </c>
      <c r="B96" s="17">
        <v>2</v>
      </c>
    </row>
    <row r="97" spans="1:2" x14ac:dyDescent="0.3">
      <c r="A97" s="16" t="s">
        <v>276</v>
      </c>
      <c r="B97" s="17">
        <v>2</v>
      </c>
    </row>
    <row r="98" spans="1:2" x14ac:dyDescent="0.3">
      <c r="A98" s="16" t="s">
        <v>386</v>
      </c>
      <c r="B98" s="17">
        <v>1</v>
      </c>
    </row>
    <row r="99" spans="1:2" x14ac:dyDescent="0.3">
      <c r="A99" s="16" t="s">
        <v>237</v>
      </c>
      <c r="B99" s="17">
        <v>5</v>
      </c>
    </row>
    <row r="100" spans="1:2" x14ac:dyDescent="0.3">
      <c r="A100" s="16" t="s">
        <v>1166</v>
      </c>
      <c r="B100" s="17">
        <v>1</v>
      </c>
    </row>
    <row r="101" spans="1:2" x14ac:dyDescent="0.3">
      <c r="A101" s="16" t="s">
        <v>323</v>
      </c>
      <c r="B101" s="17">
        <v>1</v>
      </c>
    </row>
    <row r="102" spans="1:2" x14ac:dyDescent="0.3">
      <c r="A102" s="16" t="s">
        <v>1398</v>
      </c>
      <c r="B102" s="17">
        <v>1</v>
      </c>
    </row>
    <row r="103" spans="1:2" x14ac:dyDescent="0.3">
      <c r="A103" s="16" t="s">
        <v>792</v>
      </c>
      <c r="B103" s="17">
        <v>2</v>
      </c>
    </row>
    <row r="104" spans="1:2" x14ac:dyDescent="0.3">
      <c r="A104" s="16" t="s">
        <v>1106</v>
      </c>
      <c r="B104" s="17">
        <v>3</v>
      </c>
    </row>
    <row r="105" spans="1:2" x14ac:dyDescent="0.3">
      <c r="A105" s="16" t="s">
        <v>624</v>
      </c>
      <c r="B105" s="17">
        <v>0</v>
      </c>
    </row>
    <row r="106" spans="1:2" x14ac:dyDescent="0.3">
      <c r="A106" s="16" t="s">
        <v>1484</v>
      </c>
      <c r="B106" s="17">
        <v>1</v>
      </c>
    </row>
    <row r="107" spans="1:2" x14ac:dyDescent="0.3">
      <c r="A107" s="16" t="s">
        <v>321</v>
      </c>
      <c r="B107" s="17">
        <v>1</v>
      </c>
    </row>
    <row r="108" spans="1:2" x14ac:dyDescent="0.3">
      <c r="A108" s="16" t="s">
        <v>1396</v>
      </c>
      <c r="B108" s="17">
        <v>0</v>
      </c>
    </row>
    <row r="109" spans="1:2" x14ac:dyDescent="0.3">
      <c r="A109" s="16" t="s">
        <v>1000</v>
      </c>
      <c r="B109" s="17">
        <v>5</v>
      </c>
    </row>
    <row r="110" spans="1:2" x14ac:dyDescent="0.3">
      <c r="A110" s="16" t="s">
        <v>165</v>
      </c>
      <c r="B110" s="17">
        <v>3</v>
      </c>
    </row>
    <row r="111" spans="1:2" x14ac:dyDescent="0.3">
      <c r="A111" s="16" t="s">
        <v>1219</v>
      </c>
      <c r="B111" s="17">
        <v>3</v>
      </c>
    </row>
    <row r="112" spans="1:2" x14ac:dyDescent="0.3">
      <c r="A112" s="16" t="s">
        <v>77</v>
      </c>
      <c r="B112" s="17">
        <v>8</v>
      </c>
    </row>
    <row r="113" spans="1:2" x14ac:dyDescent="0.3">
      <c r="A113" s="16" t="s">
        <v>910</v>
      </c>
      <c r="B113" s="17">
        <v>3</v>
      </c>
    </row>
    <row r="114" spans="1:2" x14ac:dyDescent="0.3">
      <c r="A114" s="16" t="s">
        <v>408</v>
      </c>
      <c r="B114" s="17">
        <v>1</v>
      </c>
    </row>
    <row r="115" spans="1:2" x14ac:dyDescent="0.3">
      <c r="A115" s="16" t="s">
        <v>763</v>
      </c>
      <c r="B115" s="17">
        <v>5</v>
      </c>
    </row>
    <row r="116" spans="1:2" x14ac:dyDescent="0.3">
      <c r="A116" s="16" t="s">
        <v>1259</v>
      </c>
      <c r="B116" s="17">
        <v>0</v>
      </c>
    </row>
    <row r="117" spans="1:2" x14ac:dyDescent="0.3">
      <c r="A117" s="16" t="s">
        <v>1147</v>
      </c>
      <c r="B117" s="17">
        <v>5</v>
      </c>
    </row>
    <row r="118" spans="1:2" x14ac:dyDescent="0.3">
      <c r="A118" s="16" t="s">
        <v>1334</v>
      </c>
      <c r="B118" s="17">
        <v>4</v>
      </c>
    </row>
    <row r="119" spans="1:2" x14ac:dyDescent="0.3">
      <c r="A119" s="16" t="s">
        <v>1440</v>
      </c>
      <c r="B119" s="17">
        <v>1</v>
      </c>
    </row>
    <row r="120" spans="1:2" x14ac:dyDescent="0.3">
      <c r="A120" s="16" t="s">
        <v>1446</v>
      </c>
      <c r="B120" s="17">
        <v>0</v>
      </c>
    </row>
    <row r="121" spans="1:2" x14ac:dyDescent="0.3">
      <c r="A121" s="16" t="s">
        <v>1362</v>
      </c>
      <c r="B121" s="17">
        <v>3</v>
      </c>
    </row>
    <row r="122" spans="1:2" x14ac:dyDescent="0.3">
      <c r="A122" s="16" t="s">
        <v>830</v>
      </c>
      <c r="B122" s="17">
        <v>5</v>
      </c>
    </row>
    <row r="123" spans="1:2" x14ac:dyDescent="0.3">
      <c r="A123" s="16" t="s">
        <v>129</v>
      </c>
      <c r="B123" s="17">
        <v>5</v>
      </c>
    </row>
    <row r="124" spans="1:2" x14ac:dyDescent="0.3">
      <c r="A124" s="16" t="s">
        <v>1354</v>
      </c>
      <c r="B124" s="17">
        <v>1</v>
      </c>
    </row>
    <row r="125" spans="1:2" x14ac:dyDescent="0.3">
      <c r="A125" s="16" t="s">
        <v>345</v>
      </c>
      <c r="B125" s="17">
        <v>3</v>
      </c>
    </row>
    <row r="126" spans="1:2" x14ac:dyDescent="0.3">
      <c r="A126" s="16" t="s">
        <v>315</v>
      </c>
      <c r="B126" s="17">
        <v>2</v>
      </c>
    </row>
    <row r="127" spans="1:2" x14ac:dyDescent="0.3">
      <c r="A127" s="16" t="s">
        <v>1316</v>
      </c>
      <c r="B127" s="17">
        <v>2</v>
      </c>
    </row>
    <row r="128" spans="1:2" x14ac:dyDescent="0.3">
      <c r="A128" s="16" t="s">
        <v>1509</v>
      </c>
      <c r="B128" s="17">
        <v>3</v>
      </c>
    </row>
    <row r="129" spans="1:2" x14ac:dyDescent="0.3">
      <c r="A129" s="16" t="s">
        <v>200</v>
      </c>
      <c r="B129" s="17">
        <v>2</v>
      </c>
    </row>
    <row r="130" spans="1:2" x14ac:dyDescent="0.3">
      <c r="A130" s="16" t="s">
        <v>376</v>
      </c>
      <c r="B130" s="17">
        <v>1</v>
      </c>
    </row>
    <row r="131" spans="1:2" x14ac:dyDescent="0.3">
      <c r="A131" s="16" t="s">
        <v>103</v>
      </c>
      <c r="B131" s="17">
        <v>3</v>
      </c>
    </row>
    <row r="132" spans="1:2" x14ac:dyDescent="0.3">
      <c r="A132" s="16" t="s">
        <v>594</v>
      </c>
      <c r="B132" s="17">
        <v>1</v>
      </c>
    </row>
    <row r="133" spans="1:2" x14ac:dyDescent="0.3">
      <c r="A133" s="16" t="s">
        <v>1035</v>
      </c>
      <c r="B133" s="17">
        <v>1</v>
      </c>
    </row>
    <row r="134" spans="1:2" x14ac:dyDescent="0.3">
      <c r="A134" s="16" t="s">
        <v>1015</v>
      </c>
      <c r="B134" s="17">
        <v>3</v>
      </c>
    </row>
    <row r="135" spans="1:2" x14ac:dyDescent="0.3">
      <c r="A135" s="16" t="s">
        <v>380</v>
      </c>
      <c r="B135" s="17">
        <v>1</v>
      </c>
    </row>
    <row r="136" spans="1:2" x14ac:dyDescent="0.3">
      <c r="A136" s="16" t="s">
        <v>101</v>
      </c>
      <c r="B136" s="17">
        <v>4</v>
      </c>
    </row>
    <row r="137" spans="1:2" x14ac:dyDescent="0.3">
      <c r="A137" s="16" t="s">
        <v>1198</v>
      </c>
      <c r="B137" s="17">
        <v>2</v>
      </c>
    </row>
    <row r="138" spans="1:2" x14ac:dyDescent="0.3">
      <c r="A138" s="16" t="s">
        <v>396</v>
      </c>
      <c r="B138" s="17">
        <v>3</v>
      </c>
    </row>
    <row r="139" spans="1:2" x14ac:dyDescent="0.3">
      <c r="A139" s="16" t="s">
        <v>464</v>
      </c>
      <c r="B139" s="17">
        <v>3</v>
      </c>
    </row>
    <row r="140" spans="1:2" x14ac:dyDescent="0.3">
      <c r="A140" s="16" t="s">
        <v>891</v>
      </c>
      <c r="B140" s="17">
        <v>3</v>
      </c>
    </row>
    <row r="141" spans="1:2" x14ac:dyDescent="0.3">
      <c r="A141" s="16" t="s">
        <v>1324</v>
      </c>
      <c r="B141" s="17">
        <v>2</v>
      </c>
    </row>
    <row r="142" spans="1:2" x14ac:dyDescent="0.3">
      <c r="A142" s="16" t="s">
        <v>370</v>
      </c>
      <c r="B142" s="17">
        <v>3</v>
      </c>
    </row>
    <row r="143" spans="1:2" x14ac:dyDescent="0.3">
      <c r="A143" s="16" t="s">
        <v>867</v>
      </c>
      <c r="B143" s="17">
        <v>5</v>
      </c>
    </row>
    <row r="144" spans="1:2" x14ac:dyDescent="0.3">
      <c r="A144" s="16" t="s">
        <v>360</v>
      </c>
      <c r="B144" s="17">
        <v>5</v>
      </c>
    </row>
    <row r="145" spans="1:2" x14ac:dyDescent="0.3">
      <c r="A145" s="16" t="s">
        <v>926</v>
      </c>
      <c r="B145" s="17">
        <v>3</v>
      </c>
    </row>
    <row r="146" spans="1:2" x14ac:dyDescent="0.3">
      <c r="A146" s="16" t="s">
        <v>1512</v>
      </c>
      <c r="B146" s="17">
        <v>1</v>
      </c>
    </row>
    <row r="147" spans="1:2" x14ac:dyDescent="0.3">
      <c r="A147" s="16" t="s">
        <v>687</v>
      </c>
      <c r="B147" s="17">
        <v>1</v>
      </c>
    </row>
    <row r="148" spans="1:2" x14ac:dyDescent="0.3">
      <c r="A148" s="16" t="s">
        <v>131</v>
      </c>
      <c r="B148" s="17">
        <v>1</v>
      </c>
    </row>
    <row r="149" spans="1:2" x14ac:dyDescent="0.3">
      <c r="A149" s="16" t="s">
        <v>1241</v>
      </c>
      <c r="B149" s="17">
        <v>1</v>
      </c>
    </row>
    <row r="150" spans="1:2" x14ac:dyDescent="0.3">
      <c r="A150" s="16" t="s">
        <v>482</v>
      </c>
      <c r="B150" s="17">
        <v>1</v>
      </c>
    </row>
    <row r="151" spans="1:2" x14ac:dyDescent="0.3">
      <c r="A151" s="16" t="s">
        <v>286</v>
      </c>
      <c r="B151" s="17">
        <v>5</v>
      </c>
    </row>
    <row r="152" spans="1:2" x14ac:dyDescent="0.3">
      <c r="A152" s="16" t="s">
        <v>1064</v>
      </c>
      <c r="B152" s="17">
        <v>1</v>
      </c>
    </row>
    <row r="153" spans="1:2" x14ac:dyDescent="0.3">
      <c r="A153" s="16" t="s">
        <v>546</v>
      </c>
      <c r="B153" s="17">
        <v>4</v>
      </c>
    </row>
    <row r="154" spans="1:2" x14ac:dyDescent="0.3">
      <c r="A154" s="16" t="s">
        <v>961</v>
      </c>
      <c r="B154" s="17">
        <v>1</v>
      </c>
    </row>
    <row r="155" spans="1:2" x14ac:dyDescent="0.3">
      <c r="A155" s="16" t="s">
        <v>691</v>
      </c>
      <c r="B155" s="17">
        <v>1</v>
      </c>
    </row>
    <row r="156" spans="1:2" x14ac:dyDescent="0.3">
      <c r="A156" s="16" t="s">
        <v>709</v>
      </c>
      <c r="B156" s="17">
        <v>10</v>
      </c>
    </row>
    <row r="157" spans="1:2" x14ac:dyDescent="0.3">
      <c r="A157" s="16" t="s">
        <v>474</v>
      </c>
      <c r="B157" s="17">
        <v>3</v>
      </c>
    </row>
    <row r="158" spans="1:2" x14ac:dyDescent="0.3">
      <c r="A158" s="16" t="s">
        <v>969</v>
      </c>
      <c r="B158" s="17">
        <v>4</v>
      </c>
    </row>
    <row r="159" spans="1:2" x14ac:dyDescent="0.3">
      <c r="A159" s="16" t="s">
        <v>1390</v>
      </c>
      <c r="B159" s="17">
        <v>3</v>
      </c>
    </row>
    <row r="160" spans="1:2" x14ac:dyDescent="0.3">
      <c r="A160" s="16" t="s">
        <v>484</v>
      </c>
      <c r="B160" s="17">
        <v>1</v>
      </c>
    </row>
    <row r="161" spans="1:2" x14ac:dyDescent="0.3">
      <c r="A161" s="16" t="s">
        <v>327</v>
      </c>
      <c r="B161" s="17">
        <v>3</v>
      </c>
    </row>
    <row r="162" spans="1:2" x14ac:dyDescent="0.3">
      <c r="A162" s="16" t="s">
        <v>1413</v>
      </c>
      <c r="B162" s="17">
        <v>5</v>
      </c>
    </row>
    <row r="163" spans="1:2" x14ac:dyDescent="0.3">
      <c r="A163" s="16" t="s">
        <v>707</v>
      </c>
      <c r="B163" s="17">
        <v>3</v>
      </c>
    </row>
    <row r="164" spans="1:2" x14ac:dyDescent="0.3">
      <c r="A164" s="16" t="s">
        <v>416</v>
      </c>
      <c r="B164" s="17">
        <v>3</v>
      </c>
    </row>
    <row r="165" spans="1:2" x14ac:dyDescent="0.3">
      <c r="A165" s="16" t="s">
        <v>1164</v>
      </c>
      <c r="B165" s="17">
        <v>3</v>
      </c>
    </row>
    <row r="166" spans="1:2" x14ac:dyDescent="0.3">
      <c r="A166" s="16" t="s">
        <v>143</v>
      </c>
      <c r="B166" s="17">
        <v>3</v>
      </c>
    </row>
    <row r="167" spans="1:2" x14ac:dyDescent="0.3">
      <c r="A167" s="16" t="s">
        <v>331</v>
      </c>
      <c r="B167" s="17">
        <v>3</v>
      </c>
    </row>
    <row r="168" spans="1:2" x14ac:dyDescent="0.3">
      <c r="A168" s="16" t="s">
        <v>1388</v>
      </c>
      <c r="B168" s="17">
        <v>5</v>
      </c>
    </row>
    <row r="169" spans="1:2" x14ac:dyDescent="0.3">
      <c r="A169" s="16" t="s">
        <v>1299</v>
      </c>
      <c r="B169" s="17">
        <v>5</v>
      </c>
    </row>
    <row r="170" spans="1:2" x14ac:dyDescent="0.3">
      <c r="A170" s="16" t="s">
        <v>1371</v>
      </c>
      <c r="B170" s="17">
        <v>1</v>
      </c>
    </row>
    <row r="171" spans="1:2" x14ac:dyDescent="0.3">
      <c r="A171" s="16" t="s">
        <v>1239</v>
      </c>
      <c r="B171" s="17">
        <v>1</v>
      </c>
    </row>
    <row r="172" spans="1:2" x14ac:dyDescent="0.3">
      <c r="A172" s="16" t="s">
        <v>95</v>
      </c>
      <c r="B172" s="17">
        <v>1</v>
      </c>
    </row>
    <row r="173" spans="1:2" x14ac:dyDescent="0.3">
      <c r="A173" s="16" t="s">
        <v>272</v>
      </c>
      <c r="B173" s="17">
        <v>3</v>
      </c>
    </row>
    <row r="174" spans="1:2" x14ac:dyDescent="0.3">
      <c r="A174" s="16" t="s">
        <v>842</v>
      </c>
      <c r="B174" s="17">
        <v>3</v>
      </c>
    </row>
    <row r="175" spans="1:2" x14ac:dyDescent="0.3">
      <c r="A175" s="16" t="s">
        <v>167</v>
      </c>
      <c r="B175" s="17">
        <v>3</v>
      </c>
    </row>
    <row r="176" spans="1:2" x14ac:dyDescent="0.3">
      <c r="A176" s="16" t="s">
        <v>490</v>
      </c>
      <c r="B176" s="17">
        <v>1</v>
      </c>
    </row>
    <row r="177" spans="1:2" x14ac:dyDescent="0.3">
      <c r="A177" s="16" t="s">
        <v>1272</v>
      </c>
      <c r="B177" s="17">
        <v>1</v>
      </c>
    </row>
    <row r="178" spans="1:2" x14ac:dyDescent="0.3">
      <c r="A178" s="16" t="s">
        <v>1386</v>
      </c>
      <c r="B178" s="17">
        <v>3</v>
      </c>
    </row>
    <row r="179" spans="1:2" x14ac:dyDescent="0.3">
      <c r="A179" s="16" t="s">
        <v>366</v>
      </c>
      <c r="B179" s="17">
        <v>3</v>
      </c>
    </row>
    <row r="180" spans="1:2" x14ac:dyDescent="0.3">
      <c r="A180" s="16" t="s">
        <v>758</v>
      </c>
      <c r="B180" s="17">
        <v>5</v>
      </c>
    </row>
    <row r="181" spans="1:2" x14ac:dyDescent="0.3">
      <c r="A181" s="16" t="s">
        <v>343</v>
      </c>
      <c r="B181" s="17">
        <v>1</v>
      </c>
    </row>
    <row r="182" spans="1:2" x14ac:dyDescent="0.3">
      <c r="A182" s="16" t="s">
        <v>820</v>
      </c>
      <c r="B182" s="17">
        <v>4</v>
      </c>
    </row>
    <row r="183" spans="1:2" x14ac:dyDescent="0.3">
      <c r="A183" s="16" t="s">
        <v>508</v>
      </c>
      <c r="B183" s="17">
        <v>1</v>
      </c>
    </row>
    <row r="184" spans="1:2" x14ac:dyDescent="0.3">
      <c r="A184" s="16" t="s">
        <v>442</v>
      </c>
      <c r="B184" s="17">
        <v>8</v>
      </c>
    </row>
    <row r="185" spans="1:2" x14ac:dyDescent="0.3">
      <c r="A185" s="16" t="s">
        <v>976</v>
      </c>
      <c r="B185" s="17">
        <v>4</v>
      </c>
    </row>
    <row r="186" spans="1:2" x14ac:dyDescent="0.3">
      <c r="A186" s="16" t="s">
        <v>1138</v>
      </c>
      <c r="B186" s="17">
        <v>2</v>
      </c>
    </row>
    <row r="187" spans="1:2" x14ac:dyDescent="0.3">
      <c r="A187" s="16" t="s">
        <v>771</v>
      </c>
      <c r="B187" s="17">
        <v>5</v>
      </c>
    </row>
    <row r="188" spans="1:2" x14ac:dyDescent="0.3">
      <c r="A188" s="16" t="s">
        <v>1122</v>
      </c>
      <c r="B188" s="17">
        <v>1</v>
      </c>
    </row>
    <row r="189" spans="1:2" x14ac:dyDescent="0.3">
      <c r="A189" s="16" t="s">
        <v>512</v>
      </c>
      <c r="B189" s="17">
        <v>5</v>
      </c>
    </row>
    <row r="190" spans="1:2" x14ac:dyDescent="0.3">
      <c r="A190" s="16" t="s">
        <v>239</v>
      </c>
      <c r="B190" s="17">
        <v>1</v>
      </c>
    </row>
    <row r="191" spans="1:2" x14ac:dyDescent="0.3">
      <c r="A191" s="16" t="s">
        <v>1002</v>
      </c>
      <c r="B191" s="17">
        <v>1</v>
      </c>
    </row>
    <row r="192" spans="1:2" x14ac:dyDescent="0.3">
      <c r="A192" s="16" t="s">
        <v>602</v>
      </c>
      <c r="B192" s="17">
        <v>4</v>
      </c>
    </row>
    <row r="193" spans="1:2" x14ac:dyDescent="0.3">
      <c r="A193" s="16" t="s">
        <v>814</v>
      </c>
      <c r="B193" s="17">
        <v>1</v>
      </c>
    </row>
    <row r="194" spans="1:2" x14ac:dyDescent="0.3">
      <c r="A194" s="16" t="s">
        <v>622</v>
      </c>
      <c r="B194" s="17">
        <v>2</v>
      </c>
    </row>
    <row r="195" spans="1:2" x14ac:dyDescent="0.3">
      <c r="A195" s="16" t="s">
        <v>298</v>
      </c>
      <c r="B195" s="17">
        <v>1</v>
      </c>
    </row>
    <row r="196" spans="1:2" x14ac:dyDescent="0.3">
      <c r="A196" s="16" t="s">
        <v>1537</v>
      </c>
      <c r="B196" s="17">
        <v>1</v>
      </c>
    </row>
    <row r="197" spans="1:2" x14ac:dyDescent="0.3">
      <c r="A197" s="16" t="s">
        <v>1009</v>
      </c>
      <c r="B197" s="17">
        <v>1</v>
      </c>
    </row>
    <row r="198" spans="1:2" x14ac:dyDescent="0.3">
      <c r="A198" s="16" t="s">
        <v>183</v>
      </c>
      <c r="B198" s="17">
        <v>4</v>
      </c>
    </row>
    <row r="199" spans="1:2" x14ac:dyDescent="0.3">
      <c r="A199" s="16" t="s">
        <v>1292</v>
      </c>
      <c r="B199" s="17">
        <v>1</v>
      </c>
    </row>
    <row r="200" spans="1:2" x14ac:dyDescent="0.3">
      <c r="A200" s="16" t="s">
        <v>450</v>
      </c>
      <c r="B200" s="17">
        <v>1</v>
      </c>
    </row>
    <row r="201" spans="1:2" x14ac:dyDescent="0.3">
      <c r="A201" s="16" t="s">
        <v>502</v>
      </c>
      <c r="B201" s="17">
        <v>2</v>
      </c>
    </row>
    <row r="202" spans="1:2" x14ac:dyDescent="0.3">
      <c r="A202" s="16" t="s">
        <v>155</v>
      </c>
      <c r="B202" s="17">
        <v>1</v>
      </c>
    </row>
    <row r="203" spans="1:2" x14ac:dyDescent="0.3">
      <c r="A203" s="16" t="s">
        <v>812</v>
      </c>
      <c r="B203" s="17">
        <v>1</v>
      </c>
    </row>
    <row r="204" spans="1:2" x14ac:dyDescent="0.3">
      <c r="A204" s="16" t="s">
        <v>739</v>
      </c>
      <c r="B204" s="17">
        <v>3</v>
      </c>
    </row>
    <row r="205" spans="1:2" x14ac:dyDescent="0.3">
      <c r="A205" s="16" t="s">
        <v>119</v>
      </c>
      <c r="B205" s="17">
        <v>2</v>
      </c>
    </row>
    <row r="206" spans="1:2" x14ac:dyDescent="0.3">
      <c r="A206" s="16" t="s">
        <v>161</v>
      </c>
      <c r="B206" s="17">
        <v>3</v>
      </c>
    </row>
    <row r="207" spans="1:2" x14ac:dyDescent="0.3">
      <c r="A207" s="16" t="s">
        <v>190</v>
      </c>
      <c r="B207" s="17">
        <v>0</v>
      </c>
    </row>
    <row r="208" spans="1:2" x14ac:dyDescent="0.3">
      <c r="A208" s="16" t="s">
        <v>974</v>
      </c>
      <c r="B208" s="17">
        <v>1</v>
      </c>
    </row>
    <row r="209" spans="1:2" x14ac:dyDescent="0.3">
      <c r="A209" s="16" t="s">
        <v>458</v>
      </c>
      <c r="B209" s="17">
        <v>1</v>
      </c>
    </row>
    <row r="210" spans="1:2" x14ac:dyDescent="0.3">
      <c r="A210" s="16" t="s">
        <v>1288</v>
      </c>
      <c r="B210" s="17">
        <v>1</v>
      </c>
    </row>
    <row r="211" spans="1:2" x14ac:dyDescent="0.3">
      <c r="A211" s="16" t="s">
        <v>476</v>
      </c>
      <c r="B211" s="17">
        <v>5</v>
      </c>
    </row>
    <row r="212" spans="1:2" x14ac:dyDescent="0.3">
      <c r="A212" s="16" t="s">
        <v>598</v>
      </c>
      <c r="B212" s="17">
        <v>3</v>
      </c>
    </row>
    <row r="213" spans="1:2" x14ac:dyDescent="0.3">
      <c r="A213" s="16" t="s">
        <v>404</v>
      </c>
      <c r="B213" s="17">
        <v>2</v>
      </c>
    </row>
    <row r="214" spans="1:2" x14ac:dyDescent="0.3">
      <c r="A214" s="16" t="s">
        <v>414</v>
      </c>
      <c r="B214" s="17">
        <v>4</v>
      </c>
    </row>
    <row r="215" spans="1:2" x14ac:dyDescent="0.3">
      <c r="A215" s="16" t="s">
        <v>1417</v>
      </c>
      <c r="B215" s="17">
        <v>3</v>
      </c>
    </row>
    <row r="216" spans="1:2" x14ac:dyDescent="0.3">
      <c r="A216" s="16" t="s">
        <v>515</v>
      </c>
      <c r="B216" s="17">
        <v>1</v>
      </c>
    </row>
    <row r="217" spans="1:2" x14ac:dyDescent="0.3">
      <c r="A217" s="16" t="s">
        <v>1462</v>
      </c>
      <c r="B217" s="17">
        <v>3</v>
      </c>
    </row>
    <row r="218" spans="1:2" x14ac:dyDescent="0.3">
      <c r="A218" s="16" t="s">
        <v>1378</v>
      </c>
      <c r="B218" s="17">
        <v>1</v>
      </c>
    </row>
    <row r="219" spans="1:2" x14ac:dyDescent="0.3">
      <c r="A219" s="16" t="s">
        <v>1429</v>
      </c>
      <c r="B219" s="17">
        <v>0</v>
      </c>
    </row>
    <row r="220" spans="1:2" x14ac:dyDescent="0.3">
      <c r="A220" s="16" t="s">
        <v>640</v>
      </c>
      <c r="B220" s="17">
        <v>5</v>
      </c>
    </row>
    <row r="221" spans="1:2" x14ac:dyDescent="0.3">
      <c r="A221" s="16" t="s">
        <v>725</v>
      </c>
      <c r="B221" s="17">
        <v>4</v>
      </c>
    </row>
    <row r="222" spans="1:2" x14ac:dyDescent="0.3">
      <c r="A222" s="16" t="s">
        <v>335</v>
      </c>
      <c r="B222" s="17">
        <v>3</v>
      </c>
    </row>
    <row r="223" spans="1:2" x14ac:dyDescent="0.3">
      <c r="A223" s="16" t="s">
        <v>1048</v>
      </c>
      <c r="B223" s="17">
        <v>3</v>
      </c>
    </row>
    <row r="224" spans="1:2" x14ac:dyDescent="0.3">
      <c r="A224" s="16" t="s">
        <v>1051</v>
      </c>
      <c r="B224" s="17">
        <v>2</v>
      </c>
    </row>
    <row r="225" spans="1:2" x14ac:dyDescent="0.3">
      <c r="A225" s="16" t="s">
        <v>680</v>
      </c>
      <c r="B225" s="17">
        <v>1</v>
      </c>
    </row>
    <row r="226" spans="1:2" x14ac:dyDescent="0.3">
      <c r="A226" s="16" t="s">
        <v>194</v>
      </c>
      <c r="B226" s="17">
        <v>1</v>
      </c>
    </row>
    <row r="227" spans="1:2" x14ac:dyDescent="0.3">
      <c r="A227" s="16" t="s">
        <v>1322</v>
      </c>
      <c r="B227" s="17">
        <v>1</v>
      </c>
    </row>
    <row r="228" spans="1:2" x14ac:dyDescent="0.3">
      <c r="A228" s="16" t="s">
        <v>535</v>
      </c>
      <c r="B228" s="17">
        <v>3</v>
      </c>
    </row>
    <row r="229" spans="1:2" x14ac:dyDescent="0.3">
      <c r="A229" s="16" t="s">
        <v>1128</v>
      </c>
      <c r="B229" s="17">
        <v>3</v>
      </c>
    </row>
    <row r="230" spans="1:2" x14ac:dyDescent="0.3">
      <c r="A230" s="16" t="s">
        <v>406</v>
      </c>
      <c r="B230" s="17">
        <v>1</v>
      </c>
    </row>
    <row r="231" spans="1:2" x14ac:dyDescent="0.3">
      <c r="A231" s="16" t="s">
        <v>498</v>
      </c>
      <c r="B231" s="17">
        <v>3</v>
      </c>
    </row>
    <row r="232" spans="1:2" x14ac:dyDescent="0.3">
      <c r="A232" s="16" t="s">
        <v>1328</v>
      </c>
      <c r="B232" s="17">
        <v>4</v>
      </c>
    </row>
    <row r="233" spans="1:2" x14ac:dyDescent="0.3">
      <c r="A233" s="16" t="s">
        <v>1400</v>
      </c>
      <c r="B233" s="17">
        <v>3</v>
      </c>
    </row>
    <row r="234" spans="1:2" x14ac:dyDescent="0.3">
      <c r="A234" s="16" t="s">
        <v>895</v>
      </c>
      <c r="B234" s="17">
        <v>3</v>
      </c>
    </row>
    <row r="235" spans="1:2" x14ac:dyDescent="0.3">
      <c r="A235" s="16" t="s">
        <v>1029</v>
      </c>
      <c r="B235" s="17">
        <v>4</v>
      </c>
    </row>
    <row r="236" spans="1:2" x14ac:dyDescent="0.3">
      <c r="A236" s="16" t="s">
        <v>262</v>
      </c>
      <c r="B236" s="17">
        <v>1</v>
      </c>
    </row>
    <row r="237" spans="1:2" x14ac:dyDescent="0.3">
      <c r="A237" s="16" t="s">
        <v>173</v>
      </c>
      <c r="B237" s="17">
        <v>4</v>
      </c>
    </row>
    <row r="238" spans="1:2" x14ac:dyDescent="0.3">
      <c r="A238" s="16" t="s">
        <v>1255</v>
      </c>
      <c r="B238" s="17">
        <v>1</v>
      </c>
    </row>
    <row r="239" spans="1:2" x14ac:dyDescent="0.3">
      <c r="A239" s="16" t="s">
        <v>1208</v>
      </c>
      <c r="B239" s="17">
        <v>3</v>
      </c>
    </row>
    <row r="240" spans="1:2" x14ac:dyDescent="0.3">
      <c r="A240" s="16" t="s">
        <v>586</v>
      </c>
      <c r="B240" s="17">
        <v>5</v>
      </c>
    </row>
    <row r="241" spans="1:2" x14ac:dyDescent="0.3">
      <c r="A241" s="16" t="s">
        <v>785</v>
      </c>
      <c r="B241" s="17">
        <v>5</v>
      </c>
    </row>
    <row r="242" spans="1:2" x14ac:dyDescent="0.3">
      <c r="A242" s="16" t="s">
        <v>418</v>
      </c>
      <c r="B242" s="17">
        <v>1</v>
      </c>
    </row>
    <row r="243" spans="1:2" x14ac:dyDescent="0.3">
      <c r="A243" s="16" t="s">
        <v>394</v>
      </c>
      <c r="B243" s="17">
        <v>1</v>
      </c>
    </row>
    <row r="244" spans="1:2" x14ac:dyDescent="0.3">
      <c r="A244" s="16" t="s">
        <v>1069</v>
      </c>
      <c r="B244" s="17">
        <v>2</v>
      </c>
    </row>
    <row r="245" spans="1:2" x14ac:dyDescent="0.3">
      <c r="A245" s="16" t="s">
        <v>943</v>
      </c>
      <c r="B245" s="17">
        <v>1</v>
      </c>
    </row>
    <row r="246" spans="1:2" x14ac:dyDescent="0.3">
      <c r="A246" s="16" t="s">
        <v>125</v>
      </c>
      <c r="B246" s="17">
        <v>6</v>
      </c>
    </row>
    <row r="247" spans="1:2" x14ac:dyDescent="0.3">
      <c r="A247" s="16" t="s">
        <v>296</v>
      </c>
      <c r="B247" s="17">
        <v>5</v>
      </c>
    </row>
    <row r="248" spans="1:2" x14ac:dyDescent="0.3">
      <c r="A248" s="16" t="s">
        <v>153</v>
      </c>
      <c r="B248" s="17">
        <v>2</v>
      </c>
    </row>
    <row r="249" spans="1:2" x14ac:dyDescent="0.3">
      <c r="A249" s="16" t="s">
        <v>897</v>
      </c>
      <c r="B249" s="17">
        <v>2</v>
      </c>
    </row>
    <row r="250" spans="1:2" x14ac:dyDescent="0.3">
      <c r="A250" s="16" t="s">
        <v>145</v>
      </c>
      <c r="B250" s="17">
        <v>2</v>
      </c>
    </row>
    <row r="251" spans="1:2" x14ac:dyDescent="0.3">
      <c r="A251" s="16" t="s">
        <v>280</v>
      </c>
      <c r="B251" s="17">
        <v>1</v>
      </c>
    </row>
    <row r="252" spans="1:2" x14ac:dyDescent="0.3">
      <c r="A252" s="16" t="s">
        <v>133</v>
      </c>
      <c r="B252" s="17">
        <v>1</v>
      </c>
    </row>
    <row r="253" spans="1:2" x14ac:dyDescent="0.3">
      <c r="A253" s="16" t="s">
        <v>329</v>
      </c>
      <c r="B253" s="17">
        <v>1</v>
      </c>
    </row>
    <row r="254" spans="1:2" x14ac:dyDescent="0.3">
      <c r="A254" s="16" t="s">
        <v>1530</v>
      </c>
      <c r="B254" s="17">
        <v>5</v>
      </c>
    </row>
    <row r="255" spans="1:2" x14ac:dyDescent="0.3">
      <c r="A255" s="16" t="s">
        <v>351</v>
      </c>
      <c r="B255" s="17">
        <v>5</v>
      </c>
    </row>
    <row r="256" spans="1:2" x14ac:dyDescent="0.3">
      <c r="A256" s="16" t="s">
        <v>1466</v>
      </c>
      <c r="B256" s="17">
        <v>2</v>
      </c>
    </row>
    <row r="257" spans="1:2" x14ac:dyDescent="0.3">
      <c r="A257" s="16" t="s">
        <v>337</v>
      </c>
      <c r="B257" s="17">
        <v>2</v>
      </c>
    </row>
    <row r="258" spans="1:2" x14ac:dyDescent="0.3">
      <c r="A258" s="16" t="s">
        <v>568</v>
      </c>
      <c r="B258" s="17">
        <v>0</v>
      </c>
    </row>
    <row r="259" spans="1:2" x14ac:dyDescent="0.3">
      <c r="A259" s="16" t="s">
        <v>213</v>
      </c>
      <c r="B259" s="17">
        <v>3</v>
      </c>
    </row>
    <row r="260" spans="1:2" x14ac:dyDescent="0.3">
      <c r="A260" s="16" t="s">
        <v>1235</v>
      </c>
      <c r="B260" s="17">
        <v>1</v>
      </c>
    </row>
    <row r="261" spans="1:2" x14ac:dyDescent="0.3">
      <c r="A261" s="16" t="s">
        <v>1411</v>
      </c>
      <c r="B261" s="17">
        <v>4</v>
      </c>
    </row>
    <row r="262" spans="1:2" x14ac:dyDescent="0.3">
      <c r="A262" s="16" t="s">
        <v>1055</v>
      </c>
      <c r="B262" s="17">
        <v>5</v>
      </c>
    </row>
    <row r="263" spans="1:2" x14ac:dyDescent="0.3">
      <c r="A263" s="16" t="s">
        <v>86</v>
      </c>
      <c r="B263" s="17">
        <v>3</v>
      </c>
    </row>
    <row r="264" spans="1:2" x14ac:dyDescent="0.3">
      <c r="A264" s="16" t="s">
        <v>454</v>
      </c>
      <c r="B264" s="17">
        <v>5</v>
      </c>
    </row>
    <row r="265" spans="1:2" x14ac:dyDescent="0.3">
      <c r="A265" s="16" t="s">
        <v>71</v>
      </c>
      <c r="B265" s="17">
        <v>4</v>
      </c>
    </row>
    <row r="266" spans="1:2" x14ac:dyDescent="0.3">
      <c r="A266" s="16" t="s">
        <v>743</v>
      </c>
      <c r="B266" s="17">
        <v>1</v>
      </c>
    </row>
    <row r="267" spans="1:2" x14ac:dyDescent="0.3">
      <c r="A267" s="16" t="s">
        <v>1153</v>
      </c>
      <c r="B267" s="17">
        <v>1</v>
      </c>
    </row>
    <row r="268" spans="1:2" x14ac:dyDescent="0.3">
      <c r="A268" s="16" t="s">
        <v>243</v>
      </c>
      <c r="B268" s="17">
        <v>3</v>
      </c>
    </row>
    <row r="269" spans="1:2" x14ac:dyDescent="0.3">
      <c r="A269" s="16" t="s">
        <v>1134</v>
      </c>
      <c r="B269" s="17">
        <v>5</v>
      </c>
    </row>
    <row r="270" spans="1:2" x14ac:dyDescent="0.3">
      <c r="A270" s="16" t="s">
        <v>1437</v>
      </c>
      <c r="B270" s="17">
        <v>5</v>
      </c>
    </row>
    <row r="271" spans="1:2" x14ac:dyDescent="0.3">
      <c r="A271" s="16" t="s">
        <v>1112</v>
      </c>
      <c r="B271" s="17">
        <v>1</v>
      </c>
    </row>
    <row r="272" spans="1:2" x14ac:dyDescent="0.3">
      <c r="A272" s="16" t="s">
        <v>1171</v>
      </c>
      <c r="B272" s="17">
        <v>2</v>
      </c>
    </row>
    <row r="273" spans="1:2" x14ac:dyDescent="0.3">
      <c r="A273" s="16" t="s">
        <v>1458</v>
      </c>
      <c r="B273" s="17">
        <v>0</v>
      </c>
    </row>
    <row r="274" spans="1:2" x14ac:dyDescent="0.3">
      <c r="A274" s="16" t="s">
        <v>604</v>
      </c>
      <c r="B274" s="17">
        <v>3</v>
      </c>
    </row>
    <row r="275" spans="1:2" x14ac:dyDescent="0.3">
      <c r="A275" s="16" t="s">
        <v>971</v>
      </c>
      <c r="B275" s="17">
        <v>3</v>
      </c>
    </row>
    <row r="276" spans="1:2" x14ac:dyDescent="0.3">
      <c r="A276" s="16" t="s">
        <v>801</v>
      </c>
      <c r="B276" s="17">
        <v>1</v>
      </c>
    </row>
    <row r="277" spans="1:2" x14ac:dyDescent="0.3">
      <c r="A277" s="16" t="s">
        <v>1071</v>
      </c>
      <c r="B277" s="17">
        <v>3</v>
      </c>
    </row>
    <row r="278" spans="1:2" x14ac:dyDescent="0.3">
      <c r="A278" s="16" t="s">
        <v>494</v>
      </c>
      <c r="B278" s="17">
        <v>6</v>
      </c>
    </row>
    <row r="279" spans="1:2" x14ac:dyDescent="0.3">
      <c r="A279" s="16" t="s">
        <v>1151</v>
      </c>
      <c r="B279" s="17">
        <v>2</v>
      </c>
    </row>
    <row r="280" spans="1:2" x14ac:dyDescent="0.3">
      <c r="A280" s="16" t="s">
        <v>12</v>
      </c>
      <c r="B280" s="17">
        <v>2</v>
      </c>
    </row>
    <row r="281" spans="1:2" x14ac:dyDescent="0.3">
      <c r="A281" s="16" t="s">
        <v>1352</v>
      </c>
      <c r="B281" s="17">
        <v>5</v>
      </c>
    </row>
    <row r="282" spans="1:2" x14ac:dyDescent="0.3">
      <c r="A282" s="16" t="s">
        <v>914</v>
      </c>
      <c r="B282" s="17">
        <v>2</v>
      </c>
    </row>
    <row r="283" spans="1:2" x14ac:dyDescent="0.3">
      <c r="A283" s="16" t="s">
        <v>468</v>
      </c>
      <c r="B283" s="17">
        <v>1</v>
      </c>
    </row>
    <row r="284" spans="1:2" x14ac:dyDescent="0.3">
      <c r="A284" s="16" t="s">
        <v>945</v>
      </c>
      <c r="B284" s="17">
        <v>8</v>
      </c>
    </row>
    <row r="285" spans="1:2" x14ac:dyDescent="0.3">
      <c r="A285" s="16" t="s">
        <v>1320</v>
      </c>
      <c r="B285" s="17">
        <v>2</v>
      </c>
    </row>
    <row r="286" spans="1:2" x14ac:dyDescent="0.3">
      <c r="A286" s="16" t="s">
        <v>576</v>
      </c>
      <c r="B286" s="17">
        <v>3</v>
      </c>
    </row>
    <row r="287" spans="1:2" x14ac:dyDescent="0.3">
      <c r="A287" s="16" t="s">
        <v>584</v>
      </c>
      <c r="B287" s="17">
        <v>3</v>
      </c>
    </row>
    <row r="288" spans="1:2" x14ac:dyDescent="0.3">
      <c r="A288" s="16" t="s">
        <v>1541</v>
      </c>
      <c r="B288" s="17">
        <v>1</v>
      </c>
    </row>
    <row r="289" spans="1:2" x14ac:dyDescent="0.3">
      <c r="A289" s="16" t="s">
        <v>478</v>
      </c>
      <c r="B289" s="17">
        <v>4</v>
      </c>
    </row>
    <row r="290" spans="1:2" x14ac:dyDescent="0.3">
      <c r="A290" s="16" t="s">
        <v>670</v>
      </c>
      <c r="B290" s="17">
        <v>4</v>
      </c>
    </row>
    <row r="291" spans="1:2" x14ac:dyDescent="0.3">
      <c r="A291" s="16" t="s">
        <v>1326</v>
      </c>
      <c r="B291" s="17">
        <v>3</v>
      </c>
    </row>
    <row r="292" spans="1:2" x14ac:dyDescent="0.3">
      <c r="A292" s="16" t="s">
        <v>904</v>
      </c>
      <c r="B292" s="17">
        <v>3</v>
      </c>
    </row>
    <row r="293" spans="1:2" x14ac:dyDescent="0.3">
      <c r="A293" s="16" t="s">
        <v>1006</v>
      </c>
      <c r="B293" s="17">
        <v>5</v>
      </c>
    </row>
    <row r="294" spans="1:2" x14ac:dyDescent="0.3">
      <c r="A294" s="16" t="s">
        <v>1200</v>
      </c>
      <c r="B294" s="17">
        <v>1</v>
      </c>
    </row>
    <row r="295" spans="1:2" x14ac:dyDescent="0.3">
      <c r="A295" s="16" t="s">
        <v>428</v>
      </c>
      <c r="B295" s="17">
        <v>3</v>
      </c>
    </row>
    <row r="296" spans="1:2" x14ac:dyDescent="0.3">
      <c r="A296" s="16" t="s">
        <v>678</v>
      </c>
      <c r="B296" s="17">
        <v>3</v>
      </c>
    </row>
    <row r="297" spans="1:2" x14ac:dyDescent="0.3">
      <c r="A297" s="16" t="s">
        <v>809</v>
      </c>
      <c r="B297" s="17">
        <v>1</v>
      </c>
    </row>
    <row r="298" spans="1:2" x14ac:dyDescent="0.3">
      <c r="A298" s="16" t="s">
        <v>402</v>
      </c>
      <c r="B298" s="17">
        <v>2</v>
      </c>
    </row>
    <row r="299" spans="1:2" x14ac:dyDescent="0.3">
      <c r="A299" s="16" t="s">
        <v>1132</v>
      </c>
      <c r="B299" s="17">
        <v>3</v>
      </c>
    </row>
    <row r="300" spans="1:2" x14ac:dyDescent="0.3">
      <c r="A300" s="16" t="s">
        <v>1318</v>
      </c>
      <c r="B300" s="17">
        <v>1</v>
      </c>
    </row>
    <row r="301" spans="1:2" x14ac:dyDescent="0.3">
      <c r="A301" s="16" t="s">
        <v>211</v>
      </c>
      <c r="B301" s="17">
        <v>3</v>
      </c>
    </row>
    <row r="302" spans="1:2" x14ac:dyDescent="0.3">
      <c r="A302" s="16" t="s">
        <v>752</v>
      </c>
      <c r="B302" s="17">
        <v>5</v>
      </c>
    </row>
    <row r="303" spans="1:2" x14ac:dyDescent="0.3">
      <c r="A303" s="16" t="s">
        <v>1294</v>
      </c>
      <c r="B303" s="17">
        <v>5</v>
      </c>
    </row>
    <row r="304" spans="1:2" x14ac:dyDescent="0.3">
      <c r="A304" s="16" t="s">
        <v>432</v>
      </c>
      <c r="B304" s="17">
        <v>1</v>
      </c>
    </row>
    <row r="305" spans="1:2" x14ac:dyDescent="0.3">
      <c r="A305" s="16" t="s">
        <v>1348</v>
      </c>
      <c r="B305" s="17">
        <v>2</v>
      </c>
    </row>
    <row r="306" spans="1:2" x14ac:dyDescent="0.3">
      <c r="A306" s="16" t="s">
        <v>588</v>
      </c>
      <c r="B306" s="17">
        <v>3</v>
      </c>
    </row>
    <row r="307" spans="1:2" x14ac:dyDescent="0.3">
      <c r="A307" s="16" t="s">
        <v>783</v>
      </c>
      <c r="B307" s="17">
        <v>3</v>
      </c>
    </row>
    <row r="308" spans="1:2" x14ac:dyDescent="0.3">
      <c r="A308" s="16" t="s">
        <v>1423</v>
      </c>
      <c r="B308" s="17">
        <v>3</v>
      </c>
    </row>
    <row r="309" spans="1:2" x14ac:dyDescent="0.3">
      <c r="A309" s="16" t="s">
        <v>528</v>
      </c>
      <c r="B309" s="17">
        <v>2</v>
      </c>
    </row>
    <row r="310" spans="1:2" x14ac:dyDescent="0.3">
      <c r="A310" s="16" t="s">
        <v>1145</v>
      </c>
      <c r="B310" s="17">
        <v>3</v>
      </c>
    </row>
    <row r="311" spans="1:2" x14ac:dyDescent="0.3">
      <c r="A311" s="16" t="s">
        <v>1214</v>
      </c>
      <c r="B311" s="17">
        <v>4</v>
      </c>
    </row>
    <row r="312" spans="1:2" x14ac:dyDescent="0.3">
      <c r="A312" s="16" t="s">
        <v>521</v>
      </c>
      <c r="B312" s="17">
        <v>1</v>
      </c>
    </row>
    <row r="313" spans="1:2" x14ac:dyDescent="0.3">
      <c r="A313" s="16" t="s">
        <v>1059</v>
      </c>
      <c r="B313" s="17">
        <v>1</v>
      </c>
    </row>
    <row r="314" spans="1:2" x14ac:dyDescent="0.3">
      <c r="A314" s="16" t="s">
        <v>266</v>
      </c>
      <c r="B314" s="17">
        <v>5</v>
      </c>
    </row>
    <row r="315" spans="1:2" x14ac:dyDescent="0.3">
      <c r="A315" s="16" t="s">
        <v>1021</v>
      </c>
      <c r="B315" s="17">
        <v>1</v>
      </c>
    </row>
    <row r="316" spans="1:2" x14ac:dyDescent="0.3">
      <c r="A316" s="16" t="s">
        <v>765</v>
      </c>
      <c r="B316" s="17">
        <v>1</v>
      </c>
    </row>
    <row r="317" spans="1:2" x14ac:dyDescent="0.3">
      <c r="A317" s="16" t="s">
        <v>109</v>
      </c>
      <c r="B317" s="17">
        <v>4</v>
      </c>
    </row>
    <row r="318" spans="1:2" x14ac:dyDescent="0.3">
      <c r="A318" s="16" t="s">
        <v>392</v>
      </c>
      <c r="B318" s="17">
        <v>3</v>
      </c>
    </row>
    <row r="319" spans="1:2" x14ac:dyDescent="0.3">
      <c r="A319" s="16" t="s">
        <v>959</v>
      </c>
      <c r="B319" s="17">
        <v>1</v>
      </c>
    </row>
    <row r="320" spans="1:2" x14ac:dyDescent="0.3">
      <c r="A320" s="16" t="s">
        <v>653</v>
      </c>
      <c r="B320" s="17">
        <v>1</v>
      </c>
    </row>
    <row r="321" spans="1:2" x14ac:dyDescent="0.3">
      <c r="A321" s="16" t="s">
        <v>552</v>
      </c>
      <c r="B321" s="17">
        <v>3</v>
      </c>
    </row>
    <row r="322" spans="1:2" x14ac:dyDescent="0.3">
      <c r="A322" s="16" t="s">
        <v>1384</v>
      </c>
      <c r="B322" s="17">
        <v>1</v>
      </c>
    </row>
    <row r="323" spans="1:2" x14ac:dyDescent="0.3">
      <c r="A323" s="16" t="s">
        <v>141</v>
      </c>
      <c r="B323" s="17">
        <v>6</v>
      </c>
    </row>
    <row r="324" spans="1:2" x14ac:dyDescent="0.3">
      <c r="A324" s="16" t="s">
        <v>1044</v>
      </c>
      <c r="B324" s="17">
        <v>3</v>
      </c>
    </row>
    <row r="325" spans="1:2" x14ac:dyDescent="0.3">
      <c r="A325" s="16" t="s">
        <v>378</v>
      </c>
      <c r="B325" s="17">
        <v>5</v>
      </c>
    </row>
    <row r="326" spans="1:2" x14ac:dyDescent="0.3">
      <c r="A326" s="16" t="s">
        <v>922</v>
      </c>
      <c r="B326" s="17">
        <v>3</v>
      </c>
    </row>
    <row r="327" spans="1:2" x14ac:dyDescent="0.3">
      <c r="A327" s="16" t="s">
        <v>660</v>
      </c>
      <c r="B327" s="17">
        <v>5</v>
      </c>
    </row>
    <row r="328" spans="1:2" x14ac:dyDescent="0.3">
      <c r="A328" s="16" t="s">
        <v>889</v>
      </c>
      <c r="B328" s="17">
        <v>1</v>
      </c>
    </row>
    <row r="329" spans="1:2" x14ac:dyDescent="0.3">
      <c r="A329" s="16" t="s">
        <v>1520</v>
      </c>
      <c r="B329" s="17">
        <v>3</v>
      </c>
    </row>
    <row r="330" spans="1:2" x14ac:dyDescent="0.3">
      <c r="A330" s="16" t="s">
        <v>1185</v>
      </c>
      <c r="B330" s="17">
        <v>3</v>
      </c>
    </row>
    <row r="331" spans="1:2" x14ac:dyDescent="0.3">
      <c r="A331" s="16" t="s">
        <v>1394</v>
      </c>
      <c r="B331" s="17">
        <v>1</v>
      </c>
    </row>
    <row r="332" spans="1:2" x14ac:dyDescent="0.3">
      <c r="A332" s="16" t="s">
        <v>1433</v>
      </c>
      <c r="B332" s="17">
        <v>1</v>
      </c>
    </row>
    <row r="333" spans="1:2" x14ac:dyDescent="0.3">
      <c r="A333" s="16" t="s">
        <v>347</v>
      </c>
      <c r="B333" s="17">
        <v>5</v>
      </c>
    </row>
    <row r="334" spans="1:2" x14ac:dyDescent="0.3">
      <c r="A334" s="16" t="s">
        <v>1491</v>
      </c>
      <c r="B334" s="17">
        <v>0</v>
      </c>
    </row>
    <row r="335" spans="1:2" x14ac:dyDescent="0.3">
      <c r="A335" s="16" t="s">
        <v>424</v>
      </c>
      <c r="B335" s="17">
        <v>5</v>
      </c>
    </row>
    <row r="336" spans="1:2" x14ac:dyDescent="0.3">
      <c r="A336" s="16" t="s">
        <v>1359</v>
      </c>
      <c r="B336" s="17">
        <v>1</v>
      </c>
    </row>
    <row r="337" spans="1:2" x14ac:dyDescent="0.3">
      <c r="A337" s="16" t="s">
        <v>554</v>
      </c>
      <c r="B337" s="17">
        <v>2</v>
      </c>
    </row>
    <row r="338" spans="1:2" x14ac:dyDescent="0.3">
      <c r="A338" s="16" t="s">
        <v>300</v>
      </c>
      <c r="B338" s="17">
        <v>3</v>
      </c>
    </row>
    <row r="339" spans="1:2" x14ac:dyDescent="0.3">
      <c r="A339" s="16" t="s">
        <v>1221</v>
      </c>
      <c r="B339" s="17">
        <v>3</v>
      </c>
    </row>
    <row r="340" spans="1:2" x14ac:dyDescent="0.3">
      <c r="A340" s="16" t="s">
        <v>79</v>
      </c>
      <c r="B340" s="17">
        <v>1</v>
      </c>
    </row>
    <row r="341" spans="1:2" x14ac:dyDescent="0.3">
      <c r="A341" s="16" t="s">
        <v>90</v>
      </c>
      <c r="B341" s="17">
        <v>3</v>
      </c>
    </row>
    <row r="342" spans="1:2" x14ac:dyDescent="0.3">
      <c r="A342" s="16" t="s">
        <v>1309</v>
      </c>
      <c r="B342" s="17">
        <v>1</v>
      </c>
    </row>
    <row r="343" spans="1:2" x14ac:dyDescent="0.3">
      <c r="A343" s="16" t="s">
        <v>288</v>
      </c>
      <c r="B343" s="17">
        <v>4</v>
      </c>
    </row>
    <row r="344" spans="1:2" x14ac:dyDescent="0.3">
      <c r="A344" s="16" t="s">
        <v>717</v>
      </c>
      <c r="B344" s="17">
        <v>1</v>
      </c>
    </row>
    <row r="345" spans="1:2" x14ac:dyDescent="0.3">
      <c r="A345" s="16" t="s">
        <v>472</v>
      </c>
      <c r="B345" s="17">
        <v>1</v>
      </c>
    </row>
    <row r="346" spans="1:2" x14ac:dyDescent="0.3">
      <c r="A346" s="16" t="s">
        <v>824</v>
      </c>
      <c r="B346" s="17">
        <v>3</v>
      </c>
    </row>
    <row r="347" spans="1:2" x14ac:dyDescent="0.3">
      <c r="A347" s="16" t="s">
        <v>1225</v>
      </c>
      <c r="B347" s="17">
        <v>3</v>
      </c>
    </row>
    <row r="348" spans="1:2" x14ac:dyDescent="0.3">
      <c r="A348" s="16" t="s">
        <v>1305</v>
      </c>
      <c r="B348" s="17">
        <v>5</v>
      </c>
    </row>
    <row r="349" spans="1:2" x14ac:dyDescent="0.3">
      <c r="A349" s="16" t="s">
        <v>1504</v>
      </c>
      <c r="B349" s="17">
        <v>1</v>
      </c>
    </row>
    <row r="350" spans="1:2" x14ac:dyDescent="0.3">
      <c r="A350" s="16" t="s">
        <v>953</v>
      </c>
      <c r="B350" s="17">
        <v>5</v>
      </c>
    </row>
    <row r="351" spans="1:2" x14ac:dyDescent="0.3">
      <c r="A351" s="16" t="s">
        <v>221</v>
      </c>
      <c r="B351" s="17">
        <v>1</v>
      </c>
    </row>
    <row r="352" spans="1:2" x14ac:dyDescent="0.3">
      <c r="A352" s="16" t="s">
        <v>364</v>
      </c>
      <c r="B352" s="17">
        <v>3</v>
      </c>
    </row>
    <row r="353" spans="1:2" x14ac:dyDescent="0.3">
      <c r="A353" s="16" t="s">
        <v>850</v>
      </c>
      <c r="B353" s="17">
        <v>1</v>
      </c>
    </row>
    <row r="354" spans="1:2" x14ac:dyDescent="0.3">
      <c r="A354" s="16" t="s">
        <v>1454</v>
      </c>
      <c r="B354" s="17">
        <v>1</v>
      </c>
    </row>
    <row r="355" spans="1:2" x14ac:dyDescent="0.3">
      <c r="A355" s="16" t="s">
        <v>1307</v>
      </c>
      <c r="B355" s="17">
        <v>3</v>
      </c>
    </row>
    <row r="356" spans="1:2" x14ac:dyDescent="0.3">
      <c r="A356" s="16" t="s">
        <v>517</v>
      </c>
      <c r="B356" s="17">
        <v>5</v>
      </c>
    </row>
    <row r="357" spans="1:2" x14ac:dyDescent="0.3">
      <c r="A357" s="16" t="s">
        <v>1253</v>
      </c>
      <c r="B357" s="17">
        <v>3</v>
      </c>
    </row>
    <row r="358" spans="1:2" x14ac:dyDescent="0.3">
      <c r="A358" s="16" t="s">
        <v>779</v>
      </c>
      <c r="B358" s="17">
        <v>1</v>
      </c>
    </row>
    <row r="359" spans="1:2" x14ac:dyDescent="0.3">
      <c r="A359" s="16" t="s">
        <v>384</v>
      </c>
      <c r="B359" s="17">
        <v>5</v>
      </c>
    </row>
    <row r="360" spans="1:2" x14ac:dyDescent="0.3">
      <c r="A360" s="16" t="s">
        <v>1296</v>
      </c>
      <c r="B360" s="17">
        <v>1</v>
      </c>
    </row>
    <row r="361" spans="1:2" x14ac:dyDescent="0.3">
      <c r="A361" s="16" t="s">
        <v>1229</v>
      </c>
      <c r="B361" s="17">
        <v>0</v>
      </c>
    </row>
    <row r="362" spans="1:2" x14ac:dyDescent="0.3">
      <c r="A362" s="16" t="s">
        <v>93</v>
      </c>
      <c r="B362" s="17">
        <v>2</v>
      </c>
    </row>
    <row r="363" spans="1:2" x14ac:dyDescent="0.3">
      <c r="A363" s="16" t="s">
        <v>248</v>
      </c>
      <c r="B363" s="17">
        <v>1</v>
      </c>
    </row>
    <row r="364" spans="1:2" x14ac:dyDescent="0.3">
      <c r="A364" s="16" t="s">
        <v>995</v>
      </c>
      <c r="B364" s="17">
        <v>5</v>
      </c>
    </row>
    <row r="365" spans="1:2" x14ac:dyDescent="0.3">
      <c r="A365" s="16" t="s">
        <v>60</v>
      </c>
      <c r="B365" s="17">
        <v>2</v>
      </c>
    </row>
    <row r="366" spans="1:2" x14ac:dyDescent="0.3">
      <c r="A366" s="16" t="s">
        <v>1100</v>
      </c>
      <c r="B366" s="17">
        <v>3</v>
      </c>
    </row>
    <row r="367" spans="1:2" x14ac:dyDescent="0.3">
      <c r="A367" s="16" t="s">
        <v>1160</v>
      </c>
      <c r="B367" s="17">
        <v>1</v>
      </c>
    </row>
    <row r="368" spans="1:2" x14ac:dyDescent="0.3">
      <c r="A368" s="16" t="s">
        <v>353</v>
      </c>
      <c r="B368" s="17">
        <v>1</v>
      </c>
    </row>
    <row r="369" spans="1:2" x14ac:dyDescent="0.3">
      <c r="A369" s="16" t="s">
        <v>1169</v>
      </c>
      <c r="B369" s="17">
        <v>1</v>
      </c>
    </row>
    <row r="370" spans="1:2" x14ac:dyDescent="0.3">
      <c r="A370" s="16" t="s">
        <v>1545</v>
      </c>
      <c r="B370" s="17">
        <v>1</v>
      </c>
    </row>
    <row r="371" spans="1:2" x14ac:dyDescent="0.3">
      <c r="A371" s="16" t="s">
        <v>1364</v>
      </c>
      <c r="B371" s="17">
        <v>1</v>
      </c>
    </row>
    <row r="372" spans="1:2" x14ac:dyDescent="0.3">
      <c r="A372" s="16" t="s">
        <v>992</v>
      </c>
      <c r="B372" s="17">
        <v>2</v>
      </c>
    </row>
    <row r="373" spans="1:2" x14ac:dyDescent="0.3">
      <c r="A373" s="16" t="s">
        <v>47</v>
      </c>
      <c r="B373" s="17">
        <v>10</v>
      </c>
    </row>
    <row r="374" spans="1:2" x14ac:dyDescent="0.3">
      <c r="A374" s="16" t="s">
        <v>1442</v>
      </c>
      <c r="B374" s="17">
        <v>5</v>
      </c>
    </row>
    <row r="375" spans="1:2" x14ac:dyDescent="0.3">
      <c r="A375" s="16" t="s">
        <v>523</v>
      </c>
      <c r="B375" s="17">
        <v>3</v>
      </c>
    </row>
    <row r="376" spans="1:2" x14ac:dyDescent="0.3">
      <c r="A376" s="16" t="s">
        <v>1486</v>
      </c>
      <c r="B376" s="17">
        <v>0</v>
      </c>
    </row>
    <row r="377" spans="1:2" x14ac:dyDescent="0.3">
      <c r="A377" s="16" t="s">
        <v>1470</v>
      </c>
      <c r="B377" s="17">
        <v>4</v>
      </c>
    </row>
    <row r="378" spans="1:2" x14ac:dyDescent="0.3">
      <c r="A378" s="16" t="s">
        <v>756</v>
      </c>
      <c r="B378" s="17">
        <v>1</v>
      </c>
    </row>
    <row r="379" spans="1:2" x14ac:dyDescent="0.3">
      <c r="A379" s="16" t="s">
        <v>965</v>
      </c>
      <c r="B379" s="17">
        <v>3</v>
      </c>
    </row>
    <row r="380" spans="1:2" x14ac:dyDescent="0.3">
      <c r="A380" s="16" t="s">
        <v>967</v>
      </c>
      <c r="B380" s="17">
        <v>6</v>
      </c>
    </row>
    <row r="381" spans="1:2" x14ac:dyDescent="0.3">
      <c r="A381" s="16" t="s">
        <v>1494</v>
      </c>
      <c r="B381" s="17">
        <v>3</v>
      </c>
    </row>
    <row r="382" spans="1:2" x14ac:dyDescent="0.3">
      <c r="A382" s="16" t="s">
        <v>803</v>
      </c>
      <c r="B382" s="17">
        <v>3</v>
      </c>
    </row>
    <row r="383" spans="1:2" x14ac:dyDescent="0.3">
      <c r="A383" s="16" t="s">
        <v>858</v>
      </c>
      <c r="B383" s="17">
        <v>1</v>
      </c>
    </row>
    <row r="384" spans="1:2" x14ac:dyDescent="0.3">
      <c r="A384" s="16" t="s">
        <v>374</v>
      </c>
      <c r="B384" s="17">
        <v>2</v>
      </c>
    </row>
    <row r="385" spans="1:2" x14ac:dyDescent="0.3">
      <c r="A385" s="16" t="s">
        <v>1270</v>
      </c>
      <c r="B385" s="17">
        <v>4</v>
      </c>
    </row>
    <row r="386" spans="1:2" x14ac:dyDescent="0.3">
      <c r="A386" s="16" t="s">
        <v>1311</v>
      </c>
      <c r="B386" s="17">
        <v>3</v>
      </c>
    </row>
    <row r="387" spans="1:2" x14ac:dyDescent="0.3">
      <c r="A387" s="16" t="s">
        <v>695</v>
      </c>
      <c r="B387" s="17">
        <v>5</v>
      </c>
    </row>
    <row r="388" spans="1:2" x14ac:dyDescent="0.3">
      <c r="A388" s="16" t="s">
        <v>1506</v>
      </c>
      <c r="B388" s="17">
        <v>3</v>
      </c>
    </row>
    <row r="389" spans="1:2" x14ac:dyDescent="0.3">
      <c r="A389" s="16" t="s">
        <v>887</v>
      </c>
      <c r="B389" s="17">
        <v>3</v>
      </c>
    </row>
    <row r="390" spans="1:2" x14ac:dyDescent="0.3">
      <c r="A390" s="16" t="s">
        <v>642</v>
      </c>
      <c r="B390" s="17">
        <v>3</v>
      </c>
    </row>
    <row r="391" spans="1:2" x14ac:dyDescent="0.3">
      <c r="A391" s="16" t="s">
        <v>1468</v>
      </c>
      <c r="B391" s="17">
        <v>3</v>
      </c>
    </row>
    <row r="392" spans="1:2" x14ac:dyDescent="0.3">
      <c r="A392" s="16" t="s">
        <v>1126</v>
      </c>
      <c r="B392" s="17">
        <v>5</v>
      </c>
    </row>
    <row r="393" spans="1:2" x14ac:dyDescent="0.3">
      <c r="A393" s="16" t="s">
        <v>697</v>
      </c>
      <c r="B393" s="17">
        <v>1</v>
      </c>
    </row>
    <row r="394" spans="1:2" x14ac:dyDescent="0.3">
      <c r="A394" s="16" t="s">
        <v>1435</v>
      </c>
      <c r="B394" s="17">
        <v>1</v>
      </c>
    </row>
    <row r="395" spans="1:2" x14ac:dyDescent="0.3">
      <c r="A395" s="16" t="s">
        <v>1518</v>
      </c>
      <c r="B395" s="17">
        <v>2</v>
      </c>
    </row>
    <row r="396" spans="1:2" x14ac:dyDescent="0.3">
      <c r="A396" s="16" t="s">
        <v>258</v>
      </c>
      <c r="B396" s="17">
        <v>5</v>
      </c>
    </row>
    <row r="397" spans="1:2" x14ac:dyDescent="0.3">
      <c r="A397" s="16" t="s">
        <v>1375</v>
      </c>
      <c r="B397" s="17">
        <v>5</v>
      </c>
    </row>
    <row r="398" spans="1:2" x14ac:dyDescent="0.3">
      <c r="A398" s="16" t="s">
        <v>1191</v>
      </c>
      <c r="B398" s="17">
        <v>5</v>
      </c>
    </row>
    <row r="399" spans="1:2" x14ac:dyDescent="0.3">
      <c r="A399" s="16" t="s">
        <v>748</v>
      </c>
      <c r="B399" s="17">
        <v>2</v>
      </c>
    </row>
    <row r="400" spans="1:2" x14ac:dyDescent="0.3">
      <c r="A400" s="16" t="s">
        <v>838</v>
      </c>
      <c r="B400" s="17">
        <v>1</v>
      </c>
    </row>
    <row r="401" spans="1:2" x14ac:dyDescent="0.3">
      <c r="A401" s="16" t="s">
        <v>1339</v>
      </c>
      <c r="B401" s="17">
        <v>3</v>
      </c>
    </row>
    <row r="402" spans="1:2" x14ac:dyDescent="0.3">
      <c r="A402" s="16" t="s">
        <v>592</v>
      </c>
      <c r="B402" s="17">
        <v>1</v>
      </c>
    </row>
    <row r="403" spans="1:2" x14ac:dyDescent="0.3">
      <c r="A403" s="16" t="s">
        <v>506</v>
      </c>
      <c r="B403" s="17">
        <v>5</v>
      </c>
    </row>
    <row r="404" spans="1:2" x14ac:dyDescent="0.3">
      <c r="A404" s="16" t="s">
        <v>1130</v>
      </c>
      <c r="B404" s="17">
        <v>1</v>
      </c>
    </row>
    <row r="405" spans="1:2" x14ac:dyDescent="0.3">
      <c r="A405" s="16" t="s">
        <v>390</v>
      </c>
      <c r="B405" s="17">
        <v>5</v>
      </c>
    </row>
    <row r="406" spans="1:2" x14ac:dyDescent="0.3">
      <c r="A406" s="16" t="s">
        <v>39</v>
      </c>
      <c r="B406" s="17">
        <v>11</v>
      </c>
    </row>
    <row r="407" spans="1:2" x14ac:dyDescent="0.3">
      <c r="A407" s="16" t="s">
        <v>674</v>
      </c>
      <c r="B407" s="17">
        <v>1</v>
      </c>
    </row>
    <row r="408" spans="1:2" x14ac:dyDescent="0.3">
      <c r="A408" s="16" t="s">
        <v>254</v>
      </c>
      <c r="B408" s="17">
        <v>5</v>
      </c>
    </row>
    <row r="409" spans="1:2" x14ac:dyDescent="0.3">
      <c r="A409" s="16" t="s">
        <v>362</v>
      </c>
      <c r="B409" s="17">
        <v>1</v>
      </c>
    </row>
    <row r="410" spans="1:2" x14ac:dyDescent="0.3">
      <c r="A410" s="16" t="s">
        <v>1243</v>
      </c>
      <c r="B410" s="17">
        <v>5</v>
      </c>
    </row>
    <row r="411" spans="1:2" x14ac:dyDescent="0.3">
      <c r="A411" s="16" t="s">
        <v>1284</v>
      </c>
      <c r="B411" s="17">
        <v>1</v>
      </c>
    </row>
    <row r="412" spans="1:2" x14ac:dyDescent="0.3">
      <c r="A412" s="16" t="s">
        <v>900</v>
      </c>
      <c r="B412" s="17">
        <v>1</v>
      </c>
    </row>
    <row r="413" spans="1:2" x14ac:dyDescent="0.3">
      <c r="A413" s="16" t="s">
        <v>171</v>
      </c>
      <c r="B413" s="17">
        <v>1</v>
      </c>
    </row>
    <row r="414" spans="1:2" x14ac:dyDescent="0.3">
      <c r="A414" s="16" t="s">
        <v>349</v>
      </c>
      <c r="B414" s="17">
        <v>4</v>
      </c>
    </row>
    <row r="415" spans="1:2" x14ac:dyDescent="0.3">
      <c r="A415" s="16" t="s">
        <v>466</v>
      </c>
      <c r="B415" s="17">
        <v>2</v>
      </c>
    </row>
    <row r="416" spans="1:2" x14ac:dyDescent="0.3">
      <c r="A416" s="16" t="s">
        <v>430</v>
      </c>
      <c r="B416" s="17">
        <v>1</v>
      </c>
    </row>
    <row r="417" spans="1:2" x14ac:dyDescent="0.3">
      <c r="A417" s="16" t="s">
        <v>1247</v>
      </c>
      <c r="B417" s="17">
        <v>0</v>
      </c>
    </row>
    <row r="418" spans="1:2" x14ac:dyDescent="0.3">
      <c r="A418" s="16" t="s">
        <v>1500</v>
      </c>
      <c r="B418" s="17">
        <v>5</v>
      </c>
    </row>
    <row r="419" spans="1:2" x14ac:dyDescent="0.3">
      <c r="A419" s="16" t="s">
        <v>560</v>
      </c>
      <c r="B419" s="17">
        <v>1</v>
      </c>
    </row>
    <row r="420" spans="1:2" x14ac:dyDescent="0.3">
      <c r="A420" s="16" t="s">
        <v>1141</v>
      </c>
      <c r="B420" s="17">
        <v>1</v>
      </c>
    </row>
    <row r="421" spans="1:2" x14ac:dyDescent="0.3">
      <c r="A421" s="16" t="s">
        <v>456</v>
      </c>
      <c r="B421" s="17">
        <v>3</v>
      </c>
    </row>
    <row r="422" spans="1:2" x14ac:dyDescent="0.3">
      <c r="A422" s="16" t="s">
        <v>1177</v>
      </c>
      <c r="B422" s="17">
        <v>1</v>
      </c>
    </row>
    <row r="423" spans="1:2" x14ac:dyDescent="0.3">
      <c r="A423" s="16" t="s">
        <v>32</v>
      </c>
      <c r="B423" s="17">
        <v>5</v>
      </c>
    </row>
    <row r="424" spans="1:2" x14ac:dyDescent="0.3">
      <c r="A424" s="16" t="s">
        <v>207</v>
      </c>
      <c r="B424" s="17">
        <v>1</v>
      </c>
    </row>
    <row r="425" spans="1:2" x14ac:dyDescent="0.3">
      <c r="A425" s="16" t="s">
        <v>284</v>
      </c>
      <c r="B425" s="17">
        <v>3</v>
      </c>
    </row>
    <row r="426" spans="1:2" x14ac:dyDescent="0.3">
      <c r="A426" s="16" t="s">
        <v>1116</v>
      </c>
      <c r="B426" s="17">
        <v>1</v>
      </c>
    </row>
    <row r="427" spans="1:2" x14ac:dyDescent="0.3">
      <c r="A427" s="16" t="s">
        <v>1096</v>
      </c>
      <c r="B427" s="17">
        <v>5</v>
      </c>
    </row>
    <row r="428" spans="1:2" x14ac:dyDescent="0.3">
      <c r="A428" s="16" t="s">
        <v>723</v>
      </c>
      <c r="B428" s="17">
        <v>5</v>
      </c>
    </row>
    <row r="429" spans="1:2" x14ac:dyDescent="0.3">
      <c r="A429" s="16" t="s">
        <v>219</v>
      </c>
      <c r="B429" s="17">
        <v>1</v>
      </c>
    </row>
    <row r="430" spans="1:2" x14ac:dyDescent="0.3">
      <c r="A430" s="16" t="s">
        <v>185</v>
      </c>
      <c r="B430" s="17">
        <v>3</v>
      </c>
    </row>
    <row r="431" spans="1:2" x14ac:dyDescent="0.3">
      <c r="A431" s="16" t="s">
        <v>1460</v>
      </c>
      <c r="B431" s="17">
        <v>1</v>
      </c>
    </row>
    <row r="432" spans="1:2" x14ac:dyDescent="0.3">
      <c r="A432" s="16" t="s">
        <v>1405</v>
      </c>
      <c r="B432" s="17">
        <v>3</v>
      </c>
    </row>
    <row r="433" spans="1:2" x14ac:dyDescent="0.3">
      <c r="A433" s="16" t="s">
        <v>864</v>
      </c>
      <c r="B433" s="17">
        <v>1</v>
      </c>
    </row>
    <row r="434" spans="1:2" x14ac:dyDescent="0.3">
      <c r="A434" s="16" t="s">
        <v>1158</v>
      </c>
      <c r="B434" s="17">
        <v>5</v>
      </c>
    </row>
    <row r="435" spans="1:2" x14ac:dyDescent="0.3">
      <c r="A435" s="16" t="s">
        <v>1431</v>
      </c>
      <c r="B435" s="17">
        <v>3</v>
      </c>
    </row>
    <row r="436" spans="1:2" x14ac:dyDescent="0.3">
      <c r="A436" s="16" t="s">
        <v>1249</v>
      </c>
      <c r="B436" s="17">
        <v>3</v>
      </c>
    </row>
    <row r="437" spans="1:2" x14ac:dyDescent="0.3">
      <c r="A437" s="16" t="s">
        <v>655</v>
      </c>
      <c r="B437" s="17">
        <v>1</v>
      </c>
    </row>
    <row r="438" spans="1:2" x14ac:dyDescent="0.3">
      <c r="A438" s="16" t="s">
        <v>982</v>
      </c>
      <c r="B438" s="17">
        <v>3</v>
      </c>
    </row>
    <row r="439" spans="1:2" x14ac:dyDescent="0.3">
      <c r="A439" s="16" t="s">
        <v>1268</v>
      </c>
      <c r="B439" s="17">
        <v>3</v>
      </c>
    </row>
    <row r="440" spans="1:2" x14ac:dyDescent="0.3">
      <c r="A440" s="16" t="s">
        <v>1380</v>
      </c>
      <c r="B440" s="17">
        <v>5</v>
      </c>
    </row>
    <row r="441" spans="1:2" x14ac:dyDescent="0.3">
      <c r="A441" s="16" t="s">
        <v>256</v>
      </c>
      <c r="B441" s="17">
        <v>1</v>
      </c>
    </row>
    <row r="442" spans="1:2" x14ac:dyDescent="0.3">
      <c r="A442" s="16" t="s">
        <v>306</v>
      </c>
      <c r="B442" s="17">
        <v>3</v>
      </c>
    </row>
    <row r="443" spans="1:2" x14ac:dyDescent="0.3">
      <c r="A443" s="16" t="s">
        <v>873</v>
      </c>
      <c r="B443" s="17">
        <v>5</v>
      </c>
    </row>
    <row r="444" spans="1:2" x14ac:dyDescent="0.3">
      <c r="A444" s="16" t="s">
        <v>540</v>
      </c>
      <c r="B444" s="17">
        <v>3</v>
      </c>
    </row>
    <row r="445" spans="1:2" x14ac:dyDescent="0.3">
      <c r="A445" s="16" t="s">
        <v>955</v>
      </c>
      <c r="B445" s="17">
        <v>3</v>
      </c>
    </row>
    <row r="446" spans="1:2" x14ac:dyDescent="0.3">
      <c r="A446" s="16" t="s">
        <v>860</v>
      </c>
      <c r="B446" s="17">
        <v>3</v>
      </c>
    </row>
    <row r="447" spans="1:2" x14ac:dyDescent="0.3">
      <c r="A447" s="16" t="s">
        <v>123</v>
      </c>
      <c r="B447" s="17">
        <v>0</v>
      </c>
    </row>
    <row r="448" spans="1:2" x14ac:dyDescent="0.3">
      <c r="A448" s="16" t="s">
        <v>703</v>
      </c>
      <c r="B448" s="17">
        <v>3</v>
      </c>
    </row>
    <row r="449" spans="1:2" x14ac:dyDescent="0.3">
      <c r="A449" s="16" t="s">
        <v>988</v>
      </c>
      <c r="B449" s="17">
        <v>1</v>
      </c>
    </row>
    <row r="450" spans="1:2" x14ac:dyDescent="0.3">
      <c r="A450" s="16" t="s">
        <v>562</v>
      </c>
      <c r="B450" s="17">
        <v>2</v>
      </c>
    </row>
    <row r="451" spans="1:2" x14ac:dyDescent="0.3">
      <c r="A451" s="16" t="s">
        <v>1227</v>
      </c>
      <c r="B451" s="17">
        <v>1</v>
      </c>
    </row>
    <row r="452" spans="1:2" x14ac:dyDescent="0.3">
      <c r="A452" s="16" t="s">
        <v>1464</v>
      </c>
      <c r="B452" s="17">
        <v>2</v>
      </c>
    </row>
    <row r="453" spans="1:2" x14ac:dyDescent="0.3">
      <c r="A453" s="16" t="s">
        <v>1368</v>
      </c>
      <c r="B453" s="17">
        <v>1</v>
      </c>
    </row>
    <row r="454" spans="1:2" x14ac:dyDescent="0.3">
      <c r="A454" s="16" t="s">
        <v>578</v>
      </c>
      <c r="B454" s="17">
        <v>5</v>
      </c>
    </row>
    <row r="455" spans="1:2" x14ac:dyDescent="0.3">
      <c r="A455" s="16" t="s">
        <v>398</v>
      </c>
      <c r="B455" s="17">
        <v>5</v>
      </c>
    </row>
    <row r="456" spans="1:2" x14ac:dyDescent="0.3">
      <c r="A456" s="16" t="s">
        <v>235</v>
      </c>
      <c r="B456" s="17">
        <v>4</v>
      </c>
    </row>
    <row r="457" spans="1:2" x14ac:dyDescent="0.3">
      <c r="A457" s="16" t="s">
        <v>668</v>
      </c>
      <c r="B457" s="17">
        <v>4</v>
      </c>
    </row>
    <row r="458" spans="1:2" x14ac:dyDescent="0.3">
      <c r="A458" s="16" t="s">
        <v>25</v>
      </c>
      <c r="B458" s="17">
        <v>2</v>
      </c>
    </row>
    <row r="459" spans="1:2" x14ac:dyDescent="0.3">
      <c r="A459" s="16" t="s">
        <v>848</v>
      </c>
      <c r="B459" s="17">
        <v>6</v>
      </c>
    </row>
    <row r="460" spans="1:2" x14ac:dyDescent="0.3">
      <c r="A460" s="16" t="s">
        <v>1098</v>
      </c>
      <c r="B460" s="17">
        <v>1</v>
      </c>
    </row>
    <row r="461" spans="1:2" x14ac:dyDescent="0.3">
      <c r="A461" s="16" t="s">
        <v>227</v>
      </c>
      <c r="B461" s="17">
        <v>4</v>
      </c>
    </row>
    <row r="462" spans="1:2" x14ac:dyDescent="0.3">
      <c r="A462" s="16" t="s">
        <v>62</v>
      </c>
      <c r="B462" s="17">
        <v>3</v>
      </c>
    </row>
    <row r="463" spans="1:2" x14ac:dyDescent="0.3">
      <c r="A463" s="16" t="s">
        <v>596</v>
      </c>
      <c r="B463" s="17">
        <v>1</v>
      </c>
    </row>
    <row r="464" spans="1:2" x14ac:dyDescent="0.3">
      <c r="A464" s="16" t="s">
        <v>729</v>
      </c>
      <c r="B464" s="17">
        <v>1</v>
      </c>
    </row>
    <row r="465" spans="1:2" x14ac:dyDescent="0.3">
      <c r="A465" s="16" t="s">
        <v>1539</v>
      </c>
      <c r="B465" s="17">
        <v>3</v>
      </c>
    </row>
    <row r="466" spans="1:2" x14ac:dyDescent="0.3">
      <c r="A466" s="16" t="s">
        <v>556</v>
      </c>
      <c r="B466" s="17">
        <v>1</v>
      </c>
    </row>
    <row r="467" spans="1:2" x14ac:dyDescent="0.3">
      <c r="A467" s="16" t="s">
        <v>1053</v>
      </c>
      <c r="B467" s="17">
        <v>1</v>
      </c>
    </row>
    <row r="468" spans="1:2" x14ac:dyDescent="0.3">
      <c r="A468" s="16" t="s">
        <v>1419</v>
      </c>
      <c r="B468" s="17">
        <v>3</v>
      </c>
    </row>
    <row r="469" spans="1:2" x14ac:dyDescent="0.3">
      <c r="A469" s="16" t="s">
        <v>1427</v>
      </c>
      <c r="B469" s="17">
        <v>0</v>
      </c>
    </row>
    <row r="470" spans="1:2" x14ac:dyDescent="0.3">
      <c r="A470" s="16" t="s">
        <v>1067</v>
      </c>
      <c r="B470" s="17">
        <v>3</v>
      </c>
    </row>
    <row r="471" spans="1:2" x14ac:dyDescent="0.3">
      <c r="A471" s="16" t="s">
        <v>1083</v>
      </c>
      <c r="B471" s="17">
        <v>3</v>
      </c>
    </row>
    <row r="472" spans="1:2" x14ac:dyDescent="0.3">
      <c r="A472" s="16" t="s">
        <v>241</v>
      </c>
      <c r="B472" s="17">
        <v>1</v>
      </c>
    </row>
    <row r="473" spans="1:2" x14ac:dyDescent="0.3">
      <c r="A473" s="16" t="s">
        <v>1108</v>
      </c>
      <c r="B473" s="17">
        <v>1</v>
      </c>
    </row>
    <row r="474" spans="1:2" x14ac:dyDescent="0.3">
      <c r="A474" s="16" t="s">
        <v>754</v>
      </c>
      <c r="B474" s="17">
        <v>1</v>
      </c>
    </row>
    <row r="475" spans="1:2" x14ac:dyDescent="0.3">
      <c r="A475" s="16" t="s">
        <v>634</v>
      </c>
      <c r="B475" s="17">
        <v>5</v>
      </c>
    </row>
    <row r="476" spans="1:2" x14ac:dyDescent="0.3">
      <c r="A476" s="16" t="s">
        <v>1472</v>
      </c>
      <c r="B476" s="17">
        <v>1</v>
      </c>
    </row>
    <row r="477" spans="1:2" x14ac:dyDescent="0.3">
      <c r="A477" s="16" t="s">
        <v>1031</v>
      </c>
      <c r="B477" s="17">
        <v>3</v>
      </c>
    </row>
    <row r="478" spans="1:2" x14ac:dyDescent="0.3">
      <c r="A478" s="16" t="s">
        <v>356</v>
      </c>
      <c r="B478" s="17">
        <v>1</v>
      </c>
    </row>
    <row r="479" spans="1:2" x14ac:dyDescent="0.3">
      <c r="A479" s="16" t="s">
        <v>56</v>
      </c>
      <c r="B479" s="17">
        <v>3</v>
      </c>
    </row>
    <row r="480" spans="1:2" x14ac:dyDescent="0.3">
      <c r="A480" s="16" t="s">
        <v>883</v>
      </c>
      <c r="B480" s="17">
        <v>1</v>
      </c>
    </row>
    <row r="481" spans="1:2" x14ac:dyDescent="0.3">
      <c r="A481" s="16" t="s">
        <v>67</v>
      </c>
      <c r="B481" s="17">
        <v>6</v>
      </c>
    </row>
    <row r="482" spans="1:2" x14ac:dyDescent="0.3">
      <c r="A482" s="16" t="s">
        <v>1516</v>
      </c>
      <c r="B482" s="17">
        <v>1</v>
      </c>
    </row>
    <row r="483" spans="1:2" x14ac:dyDescent="0.3">
      <c r="A483" s="16" t="s">
        <v>1301</v>
      </c>
      <c r="B483" s="17">
        <v>1</v>
      </c>
    </row>
    <row r="484" spans="1:2" x14ac:dyDescent="0.3">
      <c r="A484" s="16" t="s">
        <v>632</v>
      </c>
      <c r="B484" s="17">
        <v>1</v>
      </c>
    </row>
    <row r="485" spans="1:2" x14ac:dyDescent="0.3">
      <c r="A485" s="16" t="s">
        <v>434</v>
      </c>
      <c r="B485" s="17">
        <v>3</v>
      </c>
    </row>
    <row r="486" spans="1:2" x14ac:dyDescent="0.3">
      <c r="A486" s="16" t="s">
        <v>741</v>
      </c>
      <c r="B486" s="17">
        <v>3</v>
      </c>
    </row>
    <row r="487" spans="1:2" x14ac:dyDescent="0.3">
      <c r="A487" s="16" t="s">
        <v>1189</v>
      </c>
      <c r="B487" s="17">
        <v>3</v>
      </c>
    </row>
    <row r="488" spans="1:2" x14ac:dyDescent="0.3">
      <c r="A488" s="16" t="s">
        <v>446</v>
      </c>
      <c r="B488" s="17">
        <v>2</v>
      </c>
    </row>
    <row r="489" spans="1:2" x14ac:dyDescent="0.3">
      <c r="A489" s="16" t="s">
        <v>341</v>
      </c>
      <c r="B489" s="17">
        <v>1</v>
      </c>
    </row>
    <row r="490" spans="1:2" x14ac:dyDescent="0.3">
      <c r="A490" s="16" t="s">
        <v>44</v>
      </c>
      <c r="B490" s="17">
        <v>4</v>
      </c>
    </row>
    <row r="491" spans="1:2" x14ac:dyDescent="0.3">
      <c r="A491" s="16" t="s">
        <v>1479</v>
      </c>
      <c r="B491" s="17">
        <v>1</v>
      </c>
    </row>
    <row r="492" spans="1:2" x14ac:dyDescent="0.3">
      <c r="A492" s="16" t="s">
        <v>616</v>
      </c>
      <c r="B492" s="17">
        <v>3</v>
      </c>
    </row>
    <row r="493" spans="1:2" x14ac:dyDescent="0.3">
      <c r="A493" s="16" t="s">
        <v>542</v>
      </c>
      <c r="B493" s="17">
        <v>1</v>
      </c>
    </row>
    <row r="494" spans="1:2" x14ac:dyDescent="0.3">
      <c r="A494" s="16" t="s">
        <v>1033</v>
      </c>
      <c r="B494" s="17">
        <v>2</v>
      </c>
    </row>
    <row r="495" spans="1:2" x14ac:dyDescent="0.3">
      <c r="A495" s="16" t="s">
        <v>580</v>
      </c>
      <c r="B495" s="17">
        <v>3</v>
      </c>
    </row>
    <row r="496" spans="1:2" x14ac:dyDescent="0.3">
      <c r="A496" s="16" t="s">
        <v>705</v>
      </c>
      <c r="B496" s="17">
        <v>1</v>
      </c>
    </row>
    <row r="497" spans="1:2" x14ac:dyDescent="0.3">
      <c r="A497" s="16" t="s">
        <v>733</v>
      </c>
      <c r="B497" s="17">
        <v>4</v>
      </c>
    </row>
    <row r="498" spans="1:2" x14ac:dyDescent="0.3">
      <c r="A498" s="16" t="s">
        <v>636</v>
      </c>
      <c r="B498" s="17">
        <v>1</v>
      </c>
    </row>
    <row r="499" spans="1:2" x14ac:dyDescent="0.3">
      <c r="A499" s="16" t="s">
        <v>121</v>
      </c>
      <c r="B499" s="17">
        <v>7</v>
      </c>
    </row>
    <row r="500" spans="1:2" x14ac:dyDescent="0.3">
      <c r="A500" s="16" t="s">
        <v>1057</v>
      </c>
      <c r="B500" s="17">
        <v>1</v>
      </c>
    </row>
    <row r="501" spans="1:2" x14ac:dyDescent="0.3">
      <c r="A501" s="16" t="s">
        <v>699</v>
      </c>
      <c r="B501" s="17">
        <v>1</v>
      </c>
    </row>
    <row r="502" spans="1:2" x14ac:dyDescent="0.3">
      <c r="A502" s="16" t="s">
        <v>1217</v>
      </c>
      <c r="B502" s="17">
        <v>1</v>
      </c>
    </row>
    <row r="503" spans="1:2" x14ac:dyDescent="0.3">
      <c r="A503" s="16" t="s">
        <v>1104</v>
      </c>
      <c r="B503" s="17">
        <v>1</v>
      </c>
    </row>
    <row r="504" spans="1:2" x14ac:dyDescent="0.3">
      <c r="A504" s="16" t="s">
        <v>990</v>
      </c>
      <c r="B504" s="17">
        <v>1</v>
      </c>
    </row>
    <row r="505" spans="1:2" x14ac:dyDescent="0.3">
      <c r="A505" s="16" t="s">
        <v>1382</v>
      </c>
      <c r="B505" s="17">
        <v>3</v>
      </c>
    </row>
    <row r="506" spans="1:2" x14ac:dyDescent="0.3">
      <c r="A506" s="16" t="s">
        <v>151</v>
      </c>
      <c r="B506" s="17">
        <v>3</v>
      </c>
    </row>
    <row r="507" spans="1:2" x14ac:dyDescent="0.3">
      <c r="A507" s="16" t="s">
        <v>986</v>
      </c>
      <c r="B507" s="17">
        <v>1</v>
      </c>
    </row>
    <row r="508" spans="1:2" x14ac:dyDescent="0.3">
      <c r="A508" s="16" t="s">
        <v>304</v>
      </c>
      <c r="B508" s="17">
        <v>1</v>
      </c>
    </row>
    <row r="509" spans="1:2" x14ac:dyDescent="0.3">
      <c r="A509" s="16" t="s">
        <v>1078</v>
      </c>
      <c r="B509" s="17">
        <v>1</v>
      </c>
    </row>
    <row r="510" spans="1:2" x14ac:dyDescent="0.3">
      <c r="A510" s="16" t="s">
        <v>912</v>
      </c>
      <c r="B510" s="17">
        <v>1</v>
      </c>
    </row>
    <row r="511" spans="1:2" x14ac:dyDescent="0.3">
      <c r="A511" s="16" t="s">
        <v>1444</v>
      </c>
      <c r="B511" s="17">
        <v>0</v>
      </c>
    </row>
    <row r="512" spans="1:2" x14ac:dyDescent="0.3">
      <c r="A512" s="16" t="s">
        <v>137</v>
      </c>
      <c r="B512" s="17">
        <v>0</v>
      </c>
    </row>
    <row r="513" spans="1:2" x14ac:dyDescent="0.3">
      <c r="A513" s="16" t="s">
        <v>570</v>
      </c>
      <c r="B513" s="17">
        <v>1</v>
      </c>
    </row>
    <row r="514" spans="1:2" x14ac:dyDescent="0.3">
      <c r="A514" s="16" t="s">
        <v>684</v>
      </c>
      <c r="B514" s="17">
        <v>1</v>
      </c>
    </row>
    <row r="515" spans="1:2" x14ac:dyDescent="0.3">
      <c r="A515" s="16" t="s">
        <v>777</v>
      </c>
      <c r="B515" s="17">
        <v>1</v>
      </c>
    </row>
    <row r="516" spans="1:2" x14ac:dyDescent="0.3">
      <c r="A516" s="16" t="s">
        <v>1532</v>
      </c>
      <c r="B516" s="17">
        <v>1</v>
      </c>
    </row>
    <row r="517" spans="1:2" x14ac:dyDescent="0.3">
      <c r="A517" s="16" t="s">
        <v>37</v>
      </c>
      <c r="B517" s="17">
        <v>6</v>
      </c>
    </row>
    <row r="518" spans="1:2" x14ac:dyDescent="0.3">
      <c r="A518" s="16" t="s">
        <v>157</v>
      </c>
      <c r="B518" s="17">
        <v>1</v>
      </c>
    </row>
    <row r="519" spans="1:2" x14ac:dyDescent="0.3">
      <c r="A519" s="16" t="s">
        <v>333</v>
      </c>
      <c r="B519" s="17">
        <v>5</v>
      </c>
    </row>
    <row r="520" spans="1:2" x14ac:dyDescent="0.3">
      <c r="A520" s="16" t="s">
        <v>1392</v>
      </c>
      <c r="B520" s="17">
        <v>2</v>
      </c>
    </row>
    <row r="521" spans="1:2" x14ac:dyDescent="0.3">
      <c r="A521" s="16" t="s">
        <v>877</v>
      </c>
      <c r="B521" s="17">
        <v>3</v>
      </c>
    </row>
    <row r="522" spans="1:2" x14ac:dyDescent="0.3">
      <c r="A522" s="16" t="s">
        <v>1196</v>
      </c>
      <c r="B522" s="17">
        <v>1</v>
      </c>
    </row>
    <row r="523" spans="1:2" x14ac:dyDescent="0.3">
      <c r="A523" s="16" t="s">
        <v>590</v>
      </c>
      <c r="B523" s="17">
        <v>2</v>
      </c>
    </row>
    <row r="524" spans="1:2" x14ac:dyDescent="0.3">
      <c r="A524" s="16" t="s">
        <v>879</v>
      </c>
      <c r="B524" s="17">
        <v>5</v>
      </c>
    </row>
    <row r="525" spans="1:2" x14ac:dyDescent="0.3">
      <c r="A525" s="16" t="s">
        <v>319</v>
      </c>
      <c r="B525" s="17">
        <v>5</v>
      </c>
    </row>
    <row r="526" spans="1:2" x14ac:dyDescent="0.3">
      <c r="A526" s="16" t="s">
        <v>368</v>
      </c>
      <c r="B526" s="17">
        <v>1</v>
      </c>
    </row>
    <row r="527" spans="1:2" x14ac:dyDescent="0.3">
      <c r="A527" s="16" t="s">
        <v>1276</v>
      </c>
      <c r="B527" s="17">
        <v>5</v>
      </c>
    </row>
    <row r="528" spans="1:2" x14ac:dyDescent="0.3">
      <c r="A528" s="16" t="s">
        <v>794</v>
      </c>
      <c r="B528" s="17">
        <v>4</v>
      </c>
    </row>
    <row r="529" spans="1:2" x14ac:dyDescent="0.3">
      <c r="A529" s="16" t="s">
        <v>438</v>
      </c>
      <c r="B529" s="17">
        <v>2</v>
      </c>
    </row>
    <row r="530" spans="1:2" x14ac:dyDescent="0.3">
      <c r="A530" s="16" t="s">
        <v>1073</v>
      </c>
      <c r="B530" s="17">
        <v>5</v>
      </c>
    </row>
    <row r="531" spans="1:2" x14ac:dyDescent="0.3">
      <c r="A531" s="16" t="s">
        <v>358</v>
      </c>
      <c r="B531" s="17">
        <v>4</v>
      </c>
    </row>
    <row r="532" spans="1:2" x14ac:dyDescent="0.3">
      <c r="A532" s="16" t="s">
        <v>64</v>
      </c>
      <c r="B532" s="17">
        <v>0</v>
      </c>
    </row>
    <row r="533" spans="1:2" x14ac:dyDescent="0.3">
      <c r="A533" s="16" t="s">
        <v>268</v>
      </c>
      <c r="B533" s="17">
        <v>3</v>
      </c>
    </row>
    <row r="534" spans="1:2" x14ac:dyDescent="0.3">
      <c r="A534" s="16" t="s">
        <v>1149</v>
      </c>
      <c r="B534" s="17">
        <v>4</v>
      </c>
    </row>
    <row r="535" spans="1:2" x14ac:dyDescent="0.3">
      <c r="A535" s="16" t="s">
        <v>1233</v>
      </c>
      <c r="B535" s="17">
        <v>3</v>
      </c>
    </row>
    <row r="536" spans="1:2" x14ac:dyDescent="0.3">
      <c r="A536" s="16" t="s">
        <v>1450</v>
      </c>
      <c r="B536" s="17">
        <v>5</v>
      </c>
    </row>
    <row r="537" spans="1:2" x14ac:dyDescent="0.3">
      <c r="A537" s="16" t="s">
        <v>209</v>
      </c>
      <c r="B537" s="17">
        <v>3</v>
      </c>
    </row>
    <row r="538" spans="1:2" x14ac:dyDescent="0.3">
      <c r="A538" s="16" t="s">
        <v>731</v>
      </c>
      <c r="B538" s="17">
        <v>1</v>
      </c>
    </row>
    <row r="539" spans="1:2" x14ac:dyDescent="0.3">
      <c r="A539" s="16" t="s">
        <v>192</v>
      </c>
      <c r="B539" s="17">
        <v>4</v>
      </c>
    </row>
    <row r="540" spans="1:2" x14ac:dyDescent="0.3">
      <c r="A540" s="16" t="s">
        <v>388</v>
      </c>
      <c r="B540" s="17">
        <v>1</v>
      </c>
    </row>
    <row r="541" spans="1:2" x14ac:dyDescent="0.3">
      <c r="A541" s="16" t="s">
        <v>949</v>
      </c>
      <c r="B541" s="17">
        <v>1</v>
      </c>
    </row>
    <row r="542" spans="1:2" x14ac:dyDescent="0.3">
      <c r="A542" s="16" t="s">
        <v>664</v>
      </c>
      <c r="B542" s="17">
        <v>3</v>
      </c>
    </row>
    <row r="543" spans="1:2" x14ac:dyDescent="0.3">
      <c r="A543" s="16" t="s">
        <v>1183</v>
      </c>
      <c r="B543" s="17">
        <v>5</v>
      </c>
    </row>
    <row r="544" spans="1:2" x14ac:dyDescent="0.3">
      <c r="A544" s="16" t="s">
        <v>480</v>
      </c>
      <c r="B544" s="17">
        <v>3</v>
      </c>
    </row>
    <row r="545" spans="1:2" x14ac:dyDescent="0.3">
      <c r="A545" s="16" t="s">
        <v>1223</v>
      </c>
      <c r="B545" s="17">
        <v>1</v>
      </c>
    </row>
    <row r="546" spans="1:2" x14ac:dyDescent="0.3">
      <c r="A546" s="16" t="s">
        <v>1202</v>
      </c>
      <c r="B546" s="17">
        <v>3</v>
      </c>
    </row>
    <row r="547" spans="1:2" x14ac:dyDescent="0.3">
      <c r="A547" s="16" t="s">
        <v>769</v>
      </c>
      <c r="B547" s="17">
        <v>3</v>
      </c>
    </row>
    <row r="548" spans="1:2" x14ac:dyDescent="0.3">
      <c r="A548" s="16" t="s">
        <v>400</v>
      </c>
      <c r="B548" s="17">
        <v>3</v>
      </c>
    </row>
    <row r="549" spans="1:2" x14ac:dyDescent="0.3">
      <c r="A549" s="16" t="s">
        <v>1475</v>
      </c>
      <c r="B549" s="17">
        <v>5</v>
      </c>
    </row>
    <row r="550" spans="1:2" x14ac:dyDescent="0.3">
      <c r="A550" s="16" t="s">
        <v>1204</v>
      </c>
      <c r="B550" s="17">
        <v>2</v>
      </c>
    </row>
    <row r="551" spans="1:2" x14ac:dyDescent="0.3">
      <c r="A551" s="16" t="s">
        <v>998</v>
      </c>
      <c r="B551" s="17">
        <v>1</v>
      </c>
    </row>
    <row r="552" spans="1:2" x14ac:dyDescent="0.3">
      <c r="A552" s="16" t="s">
        <v>278</v>
      </c>
      <c r="B552" s="17">
        <v>1</v>
      </c>
    </row>
    <row r="553" spans="1:2" x14ac:dyDescent="0.3">
      <c r="A553" s="16" t="s">
        <v>1456</v>
      </c>
      <c r="B553" s="17">
        <v>1</v>
      </c>
    </row>
    <row r="554" spans="1:2" x14ac:dyDescent="0.3">
      <c r="A554" s="16" t="s">
        <v>339</v>
      </c>
      <c r="B554" s="17">
        <v>1</v>
      </c>
    </row>
    <row r="555" spans="1:2" x14ac:dyDescent="0.3">
      <c r="A555" s="16" t="s">
        <v>984</v>
      </c>
      <c r="B555" s="17">
        <v>3</v>
      </c>
    </row>
    <row r="556" spans="1:2" x14ac:dyDescent="0.3">
      <c r="A556" s="16" t="s">
        <v>252</v>
      </c>
      <c r="B556" s="17">
        <v>1</v>
      </c>
    </row>
    <row r="557" spans="1:2" x14ac:dyDescent="0.3">
      <c r="A557" s="16" t="s">
        <v>869</v>
      </c>
      <c r="B557" s="17">
        <v>2</v>
      </c>
    </row>
    <row r="558" spans="1:2" x14ac:dyDescent="0.3">
      <c r="A558" s="16" t="s">
        <v>1143</v>
      </c>
      <c r="B558" s="17">
        <v>0</v>
      </c>
    </row>
    <row r="559" spans="1:2" x14ac:dyDescent="0.3">
      <c r="A559" s="16" t="s">
        <v>1496</v>
      </c>
      <c r="B559" s="17">
        <v>1</v>
      </c>
    </row>
    <row r="560" spans="1:2" x14ac:dyDescent="0.3">
      <c r="A560" s="16" t="s">
        <v>854</v>
      </c>
      <c r="B560" s="17">
        <v>4</v>
      </c>
    </row>
    <row r="561" spans="1:2" x14ac:dyDescent="0.3">
      <c r="A561" s="16" t="s">
        <v>767</v>
      </c>
      <c r="B561" s="17">
        <v>1</v>
      </c>
    </row>
    <row r="562" spans="1:2" x14ac:dyDescent="0.3">
      <c r="A562" s="16" t="s">
        <v>1118</v>
      </c>
      <c r="B562" s="17">
        <v>1</v>
      </c>
    </row>
    <row r="563" spans="1:2" x14ac:dyDescent="0.3">
      <c r="A563" s="16" t="s">
        <v>54</v>
      </c>
      <c r="B563" s="17">
        <v>3</v>
      </c>
    </row>
    <row r="564" spans="1:2" x14ac:dyDescent="0.3">
      <c r="A564" s="16" t="s">
        <v>188</v>
      </c>
      <c r="B564" s="17">
        <v>2</v>
      </c>
    </row>
    <row r="565" spans="1:2" x14ac:dyDescent="0.3">
      <c r="A565" s="16" t="s">
        <v>111</v>
      </c>
      <c r="B565" s="17">
        <v>8</v>
      </c>
    </row>
    <row r="566" spans="1:2" x14ac:dyDescent="0.3">
      <c r="A566" s="16" t="s">
        <v>1266</v>
      </c>
      <c r="B566" s="17">
        <v>2</v>
      </c>
    </row>
    <row r="567" spans="1:2" x14ac:dyDescent="0.3">
      <c r="A567" s="16" t="s">
        <v>50</v>
      </c>
      <c r="B567" s="17">
        <v>7</v>
      </c>
    </row>
    <row r="568" spans="1:2" x14ac:dyDescent="0.3">
      <c r="A568" s="16" t="s">
        <v>711</v>
      </c>
      <c r="B568" s="17">
        <v>3</v>
      </c>
    </row>
    <row r="569" spans="1:2" x14ac:dyDescent="0.3">
      <c r="A569" s="16" t="s">
        <v>1489</v>
      </c>
      <c r="B569" s="17">
        <v>4</v>
      </c>
    </row>
    <row r="570" spans="1:2" x14ac:dyDescent="0.3">
      <c r="A570" s="16" t="s">
        <v>1373</v>
      </c>
      <c r="B570" s="17">
        <v>1</v>
      </c>
    </row>
    <row r="571" spans="1:2" x14ac:dyDescent="0.3">
      <c r="A571" s="16" t="s">
        <v>420</v>
      </c>
      <c r="B571" s="17">
        <v>1</v>
      </c>
    </row>
    <row r="572" spans="1:2" x14ac:dyDescent="0.3">
      <c r="A572" s="16" t="s">
        <v>196</v>
      </c>
      <c r="B572" s="17">
        <v>1</v>
      </c>
    </row>
    <row r="573" spans="1:2" x14ac:dyDescent="0.3">
      <c r="A573" s="16" t="s">
        <v>836</v>
      </c>
      <c r="B573" s="17">
        <v>1</v>
      </c>
    </row>
    <row r="574" spans="1:2" x14ac:dyDescent="0.3">
      <c r="A574" s="16" t="s">
        <v>963</v>
      </c>
      <c r="B574" s="17">
        <v>0</v>
      </c>
    </row>
    <row r="575" spans="1:2" x14ac:dyDescent="0.3">
      <c r="A575" s="16" t="s">
        <v>1004</v>
      </c>
      <c r="B575" s="17">
        <v>1</v>
      </c>
    </row>
    <row r="576" spans="1:2" x14ac:dyDescent="0.3">
      <c r="A576" s="16" t="s">
        <v>181</v>
      </c>
      <c r="B576" s="17">
        <v>3</v>
      </c>
    </row>
    <row r="577" spans="1:2" x14ac:dyDescent="0.3">
      <c r="A577" s="16" t="s">
        <v>790</v>
      </c>
      <c r="B577" s="17">
        <v>1</v>
      </c>
    </row>
    <row r="578" spans="1:2" x14ac:dyDescent="0.3">
      <c r="A578" s="16" t="s">
        <v>1425</v>
      </c>
      <c r="B578" s="17">
        <v>1</v>
      </c>
    </row>
    <row r="579" spans="1:2" x14ac:dyDescent="0.3">
      <c r="A579" s="16" t="s">
        <v>875</v>
      </c>
      <c r="B579" s="17">
        <v>1</v>
      </c>
    </row>
    <row r="580" spans="1:2" x14ac:dyDescent="0.3">
      <c r="A580" s="16" t="s">
        <v>1502</v>
      </c>
      <c r="B580" s="17">
        <v>3</v>
      </c>
    </row>
    <row r="581" spans="1:2" x14ac:dyDescent="0.3">
      <c r="A581" s="16" t="s">
        <v>412</v>
      </c>
      <c r="B581" s="17">
        <v>5</v>
      </c>
    </row>
    <row r="582" spans="1:2" x14ac:dyDescent="0.3">
      <c r="A582" s="16" t="s">
        <v>113</v>
      </c>
      <c r="B582" s="17">
        <v>1</v>
      </c>
    </row>
    <row r="583" spans="1:2" x14ac:dyDescent="0.3">
      <c r="A583" s="16" t="s">
        <v>292</v>
      </c>
      <c r="B583" s="17">
        <v>1</v>
      </c>
    </row>
    <row r="584" spans="1:2" x14ac:dyDescent="0.3">
      <c r="A584" s="16" t="s">
        <v>638</v>
      </c>
      <c r="B584" s="17">
        <v>1</v>
      </c>
    </row>
    <row r="585" spans="1:2" x14ac:dyDescent="0.3">
      <c r="A585" s="16" t="s">
        <v>1019</v>
      </c>
      <c r="B585" s="17">
        <v>1</v>
      </c>
    </row>
    <row r="586" spans="1:2" x14ac:dyDescent="0.3">
      <c r="A586" s="16" t="s">
        <v>1110</v>
      </c>
      <c r="B586" s="17">
        <v>2</v>
      </c>
    </row>
    <row r="587" spans="1:2" x14ac:dyDescent="0.3">
      <c r="A587" s="16" t="s">
        <v>1330</v>
      </c>
      <c r="B587" s="17">
        <v>3</v>
      </c>
    </row>
    <row r="588" spans="1:2" x14ac:dyDescent="0.3">
      <c r="A588" s="16" t="s">
        <v>462</v>
      </c>
      <c r="B588" s="17">
        <v>5</v>
      </c>
    </row>
    <row r="589" spans="1:2" x14ac:dyDescent="0.3">
      <c r="A589" s="16" t="s">
        <v>550</v>
      </c>
      <c r="B589" s="17">
        <v>1</v>
      </c>
    </row>
    <row r="590" spans="1:2" x14ac:dyDescent="0.3">
      <c r="A590" s="16" t="s">
        <v>313</v>
      </c>
      <c r="B590" s="17">
        <v>5</v>
      </c>
    </row>
    <row r="591" spans="1:2" x14ac:dyDescent="0.3">
      <c r="A591" s="16" t="s">
        <v>947</v>
      </c>
      <c r="B591" s="17">
        <v>3</v>
      </c>
    </row>
    <row r="592" spans="1:2" x14ac:dyDescent="0.3">
      <c r="A592" s="16" t="s">
        <v>658</v>
      </c>
      <c r="B592" s="17">
        <v>2</v>
      </c>
    </row>
    <row r="593" spans="1:2" x14ac:dyDescent="0.3">
      <c r="A593" s="16" t="s">
        <v>1061</v>
      </c>
      <c r="B593" s="17">
        <v>5</v>
      </c>
    </row>
    <row r="594" spans="1:2" x14ac:dyDescent="0.3">
      <c r="A594" s="16" t="s">
        <v>1187</v>
      </c>
      <c r="B594" s="17">
        <v>1</v>
      </c>
    </row>
    <row r="595" spans="1:2" x14ac:dyDescent="0.3">
      <c r="A595" s="16" t="s">
        <v>773</v>
      </c>
      <c r="B595" s="17">
        <v>3</v>
      </c>
    </row>
    <row r="596" spans="1:2" x14ac:dyDescent="0.3">
      <c r="A596" s="16" t="s">
        <v>75</v>
      </c>
      <c r="B596" s="17">
        <v>3</v>
      </c>
    </row>
    <row r="597" spans="1:2" x14ac:dyDescent="0.3">
      <c r="A597" s="16" t="s">
        <v>107</v>
      </c>
      <c r="B597" s="17">
        <v>1</v>
      </c>
    </row>
    <row r="598" spans="1:2" x14ac:dyDescent="0.3">
      <c r="A598" s="16" t="s">
        <v>1085</v>
      </c>
      <c r="B598" s="17">
        <v>5</v>
      </c>
    </row>
    <row r="599" spans="1:2" x14ac:dyDescent="0.3">
      <c r="A599" s="16" t="s">
        <v>600</v>
      </c>
      <c r="B599" s="17">
        <v>5</v>
      </c>
    </row>
    <row r="600" spans="1:2" x14ac:dyDescent="0.3">
      <c r="A600" s="16" t="s">
        <v>99</v>
      </c>
      <c r="B600" s="17">
        <v>6</v>
      </c>
    </row>
    <row r="601" spans="1:2" x14ac:dyDescent="0.3">
      <c r="A601" s="16" t="s">
        <v>448</v>
      </c>
      <c r="B601" s="17">
        <v>7</v>
      </c>
    </row>
    <row r="602" spans="1:2" x14ac:dyDescent="0.3">
      <c r="A602" s="16" t="s">
        <v>582</v>
      </c>
      <c r="B602" s="17">
        <v>1</v>
      </c>
    </row>
    <row r="603" spans="1:2" x14ac:dyDescent="0.3">
      <c r="A603" s="16" t="s">
        <v>816</v>
      </c>
      <c r="B603" s="17">
        <v>5</v>
      </c>
    </row>
    <row r="604" spans="1:2" x14ac:dyDescent="0.3">
      <c r="A604" s="16" t="s">
        <v>606</v>
      </c>
      <c r="B604" s="17">
        <v>1</v>
      </c>
    </row>
    <row r="605" spans="1:2" x14ac:dyDescent="0.3">
      <c r="A605" s="16" t="s">
        <v>1114</v>
      </c>
      <c r="B605" s="17">
        <v>5</v>
      </c>
    </row>
    <row r="606" spans="1:2" x14ac:dyDescent="0.3">
      <c r="A606" s="16" t="s">
        <v>1212</v>
      </c>
      <c r="B606" s="17">
        <v>1</v>
      </c>
    </row>
    <row r="607" spans="1:2" x14ac:dyDescent="0.3">
      <c r="A607" s="16" t="s">
        <v>1421</v>
      </c>
      <c r="B607" s="17">
        <v>1</v>
      </c>
    </row>
    <row r="608" spans="1:2" x14ac:dyDescent="0.3">
      <c r="A608" s="16" t="s">
        <v>807</v>
      </c>
      <c r="B608" s="17">
        <v>2</v>
      </c>
    </row>
    <row r="609" spans="1:2" x14ac:dyDescent="0.3">
      <c r="A609" s="16" t="s">
        <v>496</v>
      </c>
      <c r="B609" s="17">
        <v>1</v>
      </c>
    </row>
    <row r="610" spans="1:2" x14ac:dyDescent="0.3">
      <c r="A610" s="16" t="s">
        <v>980</v>
      </c>
      <c r="B610" s="17">
        <v>1</v>
      </c>
    </row>
    <row r="611" spans="1:2" x14ac:dyDescent="0.3">
      <c r="A611" s="16" t="s">
        <v>73</v>
      </c>
      <c r="B611" s="17">
        <v>2</v>
      </c>
    </row>
    <row r="612" spans="1:2" x14ac:dyDescent="0.3">
      <c r="A612" s="16" t="s">
        <v>492</v>
      </c>
      <c r="B612" s="17">
        <v>3</v>
      </c>
    </row>
    <row r="613" spans="1:2" x14ac:dyDescent="0.3">
      <c r="A613" s="16" t="s">
        <v>1027</v>
      </c>
      <c r="B613" s="17">
        <v>5</v>
      </c>
    </row>
    <row r="614" spans="1:2" x14ac:dyDescent="0.3">
      <c r="A614" s="16" t="s">
        <v>1194</v>
      </c>
      <c r="B614" s="17">
        <v>2</v>
      </c>
    </row>
    <row r="615" spans="1:2" x14ac:dyDescent="0.3">
      <c r="A615" s="16" t="s">
        <v>574</v>
      </c>
      <c r="B615" s="17">
        <v>1</v>
      </c>
    </row>
    <row r="616" spans="1:2" x14ac:dyDescent="0.3">
      <c r="A616" s="16" t="s">
        <v>519</v>
      </c>
      <c r="B616" s="17">
        <v>3</v>
      </c>
    </row>
    <row r="617" spans="1:2" x14ac:dyDescent="0.3">
      <c r="A617" s="16" t="s">
        <v>1080</v>
      </c>
      <c r="B617" s="17">
        <v>1</v>
      </c>
    </row>
    <row r="618" spans="1:2" x14ac:dyDescent="0.3">
      <c r="A618" s="16" t="s">
        <v>308</v>
      </c>
      <c r="B618" s="17">
        <v>1</v>
      </c>
    </row>
    <row r="619" spans="1:2" x14ac:dyDescent="0.3">
      <c r="A619" s="16" t="s">
        <v>217</v>
      </c>
      <c r="B619" s="17">
        <v>2</v>
      </c>
    </row>
    <row r="620" spans="1:2" x14ac:dyDescent="0.3">
      <c r="A620" s="16" t="s">
        <v>538</v>
      </c>
      <c r="B620" s="17">
        <v>4</v>
      </c>
    </row>
    <row r="621" spans="1:2" x14ac:dyDescent="0.3">
      <c r="A621" s="16" t="s">
        <v>1175</v>
      </c>
      <c r="B621" s="17">
        <v>1</v>
      </c>
    </row>
    <row r="622" spans="1:2" x14ac:dyDescent="0.3">
      <c r="A622" s="16" t="s">
        <v>902</v>
      </c>
      <c r="B622" s="17">
        <v>1</v>
      </c>
    </row>
    <row r="623" spans="1:2" x14ac:dyDescent="0.3">
      <c r="A623" s="16" t="s">
        <v>1274</v>
      </c>
      <c r="B623" s="17">
        <v>4</v>
      </c>
    </row>
    <row r="624" spans="1:2" x14ac:dyDescent="0.3">
      <c r="A624" s="16" t="s">
        <v>1409</v>
      </c>
      <c r="B624" s="17">
        <v>1</v>
      </c>
    </row>
    <row r="625" spans="1:2" x14ac:dyDescent="0.3">
      <c r="A625" s="16" t="s">
        <v>822</v>
      </c>
      <c r="B625" s="17">
        <v>5</v>
      </c>
    </row>
    <row r="626" spans="1:2" x14ac:dyDescent="0.3">
      <c r="A626" s="16" t="s">
        <v>486</v>
      </c>
      <c r="B626" s="17">
        <v>4</v>
      </c>
    </row>
    <row r="627" spans="1:2" x14ac:dyDescent="0.3">
      <c r="A627" s="16" t="s">
        <v>721</v>
      </c>
      <c r="B627" s="17">
        <v>3</v>
      </c>
    </row>
    <row r="628" spans="1:2" x14ac:dyDescent="0.3">
      <c r="A628" s="16" t="s">
        <v>1162</v>
      </c>
      <c r="B628" s="17">
        <v>3</v>
      </c>
    </row>
    <row r="629" spans="1:2" x14ac:dyDescent="0.3">
      <c r="A629" s="16" t="s">
        <v>1337</v>
      </c>
      <c r="B629" s="17">
        <v>1</v>
      </c>
    </row>
    <row r="630" spans="1:2" x14ac:dyDescent="0.3">
      <c r="A630" s="16" t="s">
        <v>798</v>
      </c>
      <c r="B630" s="17">
        <v>3</v>
      </c>
    </row>
    <row r="631" spans="1:2" x14ac:dyDescent="0.3">
      <c r="A631" s="16" t="s">
        <v>1023</v>
      </c>
      <c r="B631" s="17">
        <v>1</v>
      </c>
    </row>
    <row r="632" spans="1:2" x14ac:dyDescent="0.3">
      <c r="A632" s="16" t="s">
        <v>828</v>
      </c>
      <c r="B632" s="17">
        <v>3</v>
      </c>
    </row>
    <row r="633" spans="1:2" x14ac:dyDescent="0.3">
      <c r="A633" s="16" t="s">
        <v>572</v>
      </c>
      <c r="B633" s="17">
        <v>5</v>
      </c>
    </row>
    <row r="634" spans="1:2" x14ac:dyDescent="0.3">
      <c r="A634" s="16" t="s">
        <v>682</v>
      </c>
      <c r="B634" s="17">
        <v>3</v>
      </c>
    </row>
    <row r="635" spans="1:2" x14ac:dyDescent="0.3">
      <c r="A635" s="16" t="s">
        <v>805</v>
      </c>
      <c r="B635" s="17">
        <v>1</v>
      </c>
    </row>
    <row r="636" spans="1:2" x14ac:dyDescent="0.3">
      <c r="A636" s="16" t="s">
        <v>1046</v>
      </c>
      <c r="B636" s="17">
        <v>1</v>
      </c>
    </row>
    <row r="637" spans="1:2" x14ac:dyDescent="0.3">
      <c r="A637" s="16" t="s">
        <v>1179</v>
      </c>
      <c r="B637" s="17">
        <v>5</v>
      </c>
    </row>
    <row r="638" spans="1:2" x14ac:dyDescent="0.3">
      <c r="A638" s="16" t="s">
        <v>231</v>
      </c>
      <c r="B638" s="17">
        <v>1</v>
      </c>
    </row>
    <row r="639" spans="1:2" x14ac:dyDescent="0.3">
      <c r="A639" s="16" t="s">
        <v>225</v>
      </c>
      <c r="B639" s="17">
        <v>3</v>
      </c>
    </row>
    <row r="640" spans="1:2" x14ac:dyDescent="0.3">
      <c r="A640" s="16" t="s">
        <v>382</v>
      </c>
      <c r="B640" s="17">
        <v>1</v>
      </c>
    </row>
    <row r="641" spans="1:2" x14ac:dyDescent="0.3">
      <c r="A641" s="16" t="s">
        <v>662</v>
      </c>
      <c r="B641" s="17">
        <v>4</v>
      </c>
    </row>
    <row r="642" spans="1:2" x14ac:dyDescent="0.3">
      <c r="A642" s="16" t="s">
        <v>818</v>
      </c>
      <c r="B642" s="17">
        <v>1</v>
      </c>
    </row>
    <row r="643" spans="1:2" x14ac:dyDescent="0.3">
      <c r="A643" s="16" t="s">
        <v>1124</v>
      </c>
      <c r="B643" s="17">
        <v>3</v>
      </c>
    </row>
    <row r="644" spans="1:2" x14ac:dyDescent="0.3">
      <c r="A644" s="16" t="s">
        <v>35</v>
      </c>
      <c r="B644" s="17">
        <v>7</v>
      </c>
    </row>
    <row r="645" spans="1:2" x14ac:dyDescent="0.3">
      <c r="A645" s="16" t="s">
        <v>1415</v>
      </c>
      <c r="B645" s="17">
        <v>1</v>
      </c>
    </row>
    <row r="646" spans="1:2" x14ac:dyDescent="0.3">
      <c r="A646" s="16" t="s">
        <v>410</v>
      </c>
      <c r="B646" s="17">
        <v>3</v>
      </c>
    </row>
    <row r="647" spans="1:2" x14ac:dyDescent="0.3">
      <c r="A647" s="16" t="s">
        <v>862</v>
      </c>
      <c r="B647" s="17">
        <v>3</v>
      </c>
    </row>
    <row r="648" spans="1:2" x14ac:dyDescent="0.3">
      <c r="A648" s="16" t="s">
        <v>566</v>
      </c>
      <c r="B648" s="17">
        <v>5</v>
      </c>
    </row>
    <row r="649" spans="1:2" x14ac:dyDescent="0.3">
      <c r="A649" s="16" t="s">
        <v>1528</v>
      </c>
      <c r="B649" s="17">
        <v>4</v>
      </c>
    </row>
    <row r="650" spans="1:2" x14ac:dyDescent="0.3">
      <c r="A650" s="16" t="s">
        <v>939</v>
      </c>
      <c r="B650" s="17">
        <v>5</v>
      </c>
    </row>
    <row r="651" spans="1:2" x14ac:dyDescent="0.3">
      <c r="A651" s="16" t="s">
        <v>444</v>
      </c>
      <c r="B651" s="17">
        <v>6</v>
      </c>
    </row>
    <row r="652" spans="1:2" x14ac:dyDescent="0.3">
      <c r="A652" s="16" t="s">
        <v>82</v>
      </c>
      <c r="B652" s="17">
        <v>3</v>
      </c>
    </row>
    <row r="653" spans="1:2" x14ac:dyDescent="0.3">
      <c r="A653" s="16" t="s">
        <v>630</v>
      </c>
      <c r="B653" s="17">
        <v>1</v>
      </c>
    </row>
    <row r="654" spans="1:2" x14ac:dyDescent="0.3">
      <c r="A654" s="16" t="s">
        <v>215</v>
      </c>
      <c r="B654" s="17">
        <v>2</v>
      </c>
    </row>
    <row r="655" spans="1:2" x14ac:dyDescent="0.3">
      <c r="A655" s="16" t="s">
        <v>500</v>
      </c>
      <c r="B655" s="17">
        <v>1</v>
      </c>
    </row>
    <row r="656" spans="1:2" x14ac:dyDescent="0.3">
      <c r="A656" s="16" t="s">
        <v>727</v>
      </c>
      <c r="B656" s="17">
        <v>3</v>
      </c>
    </row>
    <row r="657" spans="1:2" x14ac:dyDescent="0.3">
      <c r="A657" s="16" t="s">
        <v>1543</v>
      </c>
      <c r="B657" s="17">
        <v>2</v>
      </c>
    </row>
    <row r="658" spans="1:2" x14ac:dyDescent="0.3">
      <c r="A658" s="16" t="s">
        <v>1037</v>
      </c>
      <c r="B658" s="17">
        <v>4</v>
      </c>
    </row>
    <row r="659" spans="1:2" x14ac:dyDescent="0.3">
      <c r="A659" s="16" t="s">
        <v>198</v>
      </c>
      <c r="B659" s="17">
        <v>5</v>
      </c>
    </row>
    <row r="660" spans="1:2" x14ac:dyDescent="0.3">
      <c r="A660" s="16" t="s">
        <v>1280</v>
      </c>
      <c r="B660" s="17">
        <v>6</v>
      </c>
    </row>
    <row r="661" spans="1:2" x14ac:dyDescent="0.3">
      <c r="A661" s="16" t="s">
        <v>1091</v>
      </c>
      <c r="B661" s="17">
        <v>1</v>
      </c>
    </row>
    <row r="662" spans="1:2" x14ac:dyDescent="0.3">
      <c r="A662" s="16" t="s">
        <v>609</v>
      </c>
      <c r="B662" s="17">
        <v>4</v>
      </c>
    </row>
    <row r="663" spans="1:2" x14ac:dyDescent="0.3">
      <c r="A663" s="16" t="s">
        <v>1303</v>
      </c>
      <c r="B663" s="17">
        <v>1</v>
      </c>
    </row>
    <row r="664" spans="1:2" x14ac:dyDescent="0.3">
      <c r="A664" s="16" t="s">
        <v>930</v>
      </c>
      <c r="B664" s="17">
        <v>0</v>
      </c>
    </row>
    <row r="665" spans="1:2" x14ac:dyDescent="0.3">
      <c r="A665" s="16" t="s">
        <v>282</v>
      </c>
      <c r="B665" s="17">
        <v>1</v>
      </c>
    </row>
    <row r="666" spans="1:2" x14ac:dyDescent="0.3">
      <c r="A666" s="16" t="s">
        <v>29</v>
      </c>
      <c r="B666" s="17">
        <v>6</v>
      </c>
    </row>
    <row r="667" spans="1:2" x14ac:dyDescent="0.3">
      <c r="A667" s="16" t="s">
        <v>881</v>
      </c>
      <c r="B667" s="17">
        <v>1</v>
      </c>
    </row>
    <row r="668" spans="1:2" x14ac:dyDescent="0.3">
      <c r="A668" s="16" t="s">
        <v>1087</v>
      </c>
      <c r="B668" s="17">
        <v>4</v>
      </c>
    </row>
    <row r="669" spans="1:2" x14ac:dyDescent="0.3">
      <c r="A669" s="16" t="s">
        <v>135</v>
      </c>
      <c r="B669" s="17">
        <v>3</v>
      </c>
    </row>
    <row r="670" spans="1:2" x14ac:dyDescent="0.3">
      <c r="A670" s="16" t="s">
        <v>564</v>
      </c>
      <c r="B670" s="17">
        <v>1</v>
      </c>
    </row>
    <row r="671" spans="1:2" x14ac:dyDescent="0.3">
      <c r="A671" s="16" t="s">
        <v>1282</v>
      </c>
      <c r="B671" s="17">
        <v>3</v>
      </c>
    </row>
    <row r="672" spans="1:2" x14ac:dyDescent="0.3">
      <c r="A672" s="16" t="s">
        <v>1041</v>
      </c>
      <c r="B672" s="17">
        <v>1</v>
      </c>
    </row>
    <row r="673" spans="1:2" x14ac:dyDescent="0.3">
      <c r="A673" s="16" t="s">
        <v>1136</v>
      </c>
      <c r="B673" s="17">
        <v>3</v>
      </c>
    </row>
    <row r="674" spans="1:2" x14ac:dyDescent="0.3">
      <c r="A674" s="16" t="s">
        <v>302</v>
      </c>
      <c r="B674" s="17">
        <v>3</v>
      </c>
    </row>
    <row r="675" spans="1:2" x14ac:dyDescent="0.3">
      <c r="A675" s="16" t="s">
        <v>840</v>
      </c>
      <c r="B675" s="17">
        <v>1</v>
      </c>
    </row>
    <row r="676" spans="1:2" x14ac:dyDescent="0.3">
      <c r="A676" s="16" t="s">
        <v>760</v>
      </c>
      <c r="B676" s="17">
        <v>1</v>
      </c>
    </row>
    <row r="677" spans="1:2" x14ac:dyDescent="0.3">
      <c r="A677" s="16" t="s">
        <v>1093</v>
      </c>
      <c r="B677" s="17">
        <v>1</v>
      </c>
    </row>
    <row r="678" spans="1:2" x14ac:dyDescent="0.3">
      <c r="A678" s="16" t="s">
        <v>856</v>
      </c>
      <c r="B678" s="17">
        <v>5</v>
      </c>
    </row>
    <row r="679" spans="1:2" x14ac:dyDescent="0.3">
      <c r="A679" s="16" t="s">
        <v>1245</v>
      </c>
      <c r="B679" s="17">
        <v>0</v>
      </c>
    </row>
    <row r="680" spans="1:2" x14ac:dyDescent="0.3">
      <c r="A680" s="16" t="s">
        <v>826</v>
      </c>
      <c r="B680" s="17">
        <v>1</v>
      </c>
    </row>
    <row r="681" spans="1:2" x14ac:dyDescent="0.3">
      <c r="A681" s="16" t="s">
        <v>1278</v>
      </c>
      <c r="B681" s="17">
        <v>1</v>
      </c>
    </row>
    <row r="682" spans="1:2" x14ac:dyDescent="0.3">
      <c r="A682" s="16" t="s">
        <v>169</v>
      </c>
      <c r="B682" s="17">
        <v>2</v>
      </c>
    </row>
    <row r="683" spans="1:2" x14ac:dyDescent="0.3">
      <c r="A683" s="16" t="s">
        <v>1346</v>
      </c>
      <c r="B683" s="17">
        <v>4</v>
      </c>
    </row>
    <row r="684" spans="1:2" x14ac:dyDescent="0.3">
      <c r="A684" s="16" t="s">
        <v>628</v>
      </c>
      <c r="B684" s="17">
        <v>5</v>
      </c>
    </row>
    <row r="685" spans="1:2" x14ac:dyDescent="0.3">
      <c r="A685" s="16" t="s">
        <v>175</v>
      </c>
      <c r="B685" s="17">
        <v>5</v>
      </c>
    </row>
    <row r="686" spans="1:2" x14ac:dyDescent="0.3">
      <c r="A686" s="16" t="s">
        <v>693</v>
      </c>
      <c r="B686" s="17">
        <v>1</v>
      </c>
    </row>
    <row r="687" spans="1:2" x14ac:dyDescent="0.3">
      <c r="A687" s="16" t="s">
        <v>504</v>
      </c>
      <c r="B687" s="17">
        <v>1</v>
      </c>
    </row>
    <row r="688" spans="1:2" x14ac:dyDescent="0.3">
      <c r="A688" s="16" t="s">
        <v>676</v>
      </c>
      <c r="B688" s="17">
        <v>3</v>
      </c>
    </row>
    <row r="689" spans="1:2" x14ac:dyDescent="0.3">
      <c r="A689" s="16" t="s">
        <v>1514</v>
      </c>
      <c r="B689" s="17">
        <v>1</v>
      </c>
    </row>
    <row r="690" spans="1:2" x14ac:dyDescent="0.3">
      <c r="A690" s="16" t="s">
        <v>649</v>
      </c>
      <c r="B690" s="17">
        <v>3</v>
      </c>
    </row>
    <row r="691" spans="1:2" x14ac:dyDescent="0.3">
      <c r="A691" s="16" t="s">
        <v>885</v>
      </c>
      <c r="B691" s="17">
        <v>5</v>
      </c>
    </row>
    <row r="692" spans="1:2" x14ac:dyDescent="0.3">
      <c r="A692" s="16" t="s">
        <v>317</v>
      </c>
      <c r="B692" s="17">
        <v>1</v>
      </c>
    </row>
    <row r="693" spans="1:2" x14ac:dyDescent="0.3">
      <c r="A693" s="16" t="s">
        <v>325</v>
      </c>
      <c r="B693" s="17">
        <v>5</v>
      </c>
    </row>
    <row r="694" spans="1:2" x14ac:dyDescent="0.3">
      <c r="A694" s="16" t="s">
        <v>844</v>
      </c>
      <c r="B694" s="17">
        <v>5</v>
      </c>
    </row>
    <row r="695" spans="1:2" x14ac:dyDescent="0.3">
      <c r="A695" s="16" t="s">
        <v>834</v>
      </c>
      <c r="B695" s="17">
        <v>2</v>
      </c>
    </row>
    <row r="696" spans="1:2" x14ac:dyDescent="0.3">
      <c r="A696" s="16" t="s">
        <v>941</v>
      </c>
      <c r="B696" s="17">
        <v>1</v>
      </c>
    </row>
    <row r="697" spans="1:2" x14ac:dyDescent="0.3">
      <c r="A697" s="16" t="s">
        <v>1448</v>
      </c>
      <c r="B697" s="17">
        <v>3</v>
      </c>
    </row>
    <row r="698" spans="1:2" x14ac:dyDescent="0.3">
      <c r="A698" s="16" t="s">
        <v>270</v>
      </c>
      <c r="B698" s="17">
        <v>1</v>
      </c>
    </row>
    <row r="699" spans="1:2" x14ac:dyDescent="0.3">
      <c r="A699" s="16" t="s">
        <v>1262</v>
      </c>
      <c r="B699" s="17">
        <v>3</v>
      </c>
    </row>
    <row r="700" spans="1:2" x14ac:dyDescent="0.3">
      <c r="A700" s="16" t="s">
        <v>1231</v>
      </c>
      <c r="B700" s="17">
        <v>0</v>
      </c>
    </row>
    <row r="701" spans="1:2" x14ac:dyDescent="0.3">
      <c r="A701" s="16" t="s">
        <v>713</v>
      </c>
      <c r="B701" s="17">
        <v>2</v>
      </c>
    </row>
    <row r="702" spans="1:2" x14ac:dyDescent="0.3">
      <c r="A702" s="16" t="s">
        <v>1264</v>
      </c>
      <c r="B702" s="17">
        <v>2</v>
      </c>
    </row>
    <row r="703" spans="1:2" x14ac:dyDescent="0.3">
      <c r="A703" s="16" t="s">
        <v>205</v>
      </c>
      <c r="B703" s="17">
        <v>3</v>
      </c>
    </row>
    <row r="704" spans="1:2" x14ac:dyDescent="0.3">
      <c r="A704" s="16" t="s">
        <v>440</v>
      </c>
      <c r="B704" s="17">
        <v>1</v>
      </c>
    </row>
    <row r="705" spans="1:2" x14ac:dyDescent="0.3">
      <c r="A705" s="16" t="s">
        <v>750</v>
      </c>
      <c r="B705" s="17">
        <v>1</v>
      </c>
    </row>
    <row r="706" spans="1:2" x14ac:dyDescent="0.3">
      <c r="A706" s="16" t="s">
        <v>84</v>
      </c>
      <c r="B706" s="17">
        <v>2</v>
      </c>
    </row>
    <row r="707" spans="1:2" x14ac:dyDescent="0.3">
      <c r="A707" s="16" t="s">
        <v>1025</v>
      </c>
      <c r="B707" s="17">
        <v>3</v>
      </c>
    </row>
    <row r="708" spans="1:2" x14ac:dyDescent="0.3">
      <c r="A708" s="16" t="s">
        <v>1535</v>
      </c>
      <c r="B708" s="17">
        <v>3</v>
      </c>
    </row>
    <row r="709" spans="1:2" x14ac:dyDescent="0.3">
      <c r="A709" s="16" t="s">
        <v>1206</v>
      </c>
      <c r="B709" s="17">
        <v>4</v>
      </c>
    </row>
    <row r="710" spans="1:2" x14ac:dyDescent="0.3">
      <c r="A710" s="16" t="s">
        <v>233</v>
      </c>
      <c r="B710" s="17">
        <v>1</v>
      </c>
    </row>
    <row r="711" spans="1:2" x14ac:dyDescent="0.3">
      <c r="A711" s="16" t="s">
        <v>618</v>
      </c>
      <c r="B711" s="17">
        <v>1</v>
      </c>
    </row>
    <row r="712" spans="1:2" x14ac:dyDescent="0.3">
      <c r="A712" s="16" t="s">
        <v>916</v>
      </c>
      <c r="B712" s="17">
        <v>4</v>
      </c>
    </row>
    <row r="713" spans="1:2" x14ac:dyDescent="0.3">
      <c r="A713" s="16" t="s">
        <v>1017</v>
      </c>
      <c r="B713" s="17">
        <v>2</v>
      </c>
    </row>
    <row r="714" spans="1:2" x14ac:dyDescent="0.3">
      <c r="A714" s="16" t="s">
        <v>117</v>
      </c>
      <c r="B714" s="17">
        <v>3</v>
      </c>
    </row>
    <row r="715" spans="1:2" x14ac:dyDescent="0.3">
      <c r="A715" s="16" t="s">
        <v>1076</v>
      </c>
      <c r="B715" s="17">
        <v>2</v>
      </c>
    </row>
    <row r="716" spans="1:2" x14ac:dyDescent="0.3">
      <c r="A716" s="16" t="s">
        <v>558</v>
      </c>
      <c r="B716" s="17">
        <v>3</v>
      </c>
    </row>
    <row r="717" spans="1:2" x14ac:dyDescent="0.3">
      <c r="A717" s="16" t="s">
        <v>426</v>
      </c>
      <c r="B717" s="17">
        <v>1</v>
      </c>
    </row>
    <row r="718" spans="1:2" x14ac:dyDescent="0.3">
      <c r="A718" s="16" t="s">
        <v>908</v>
      </c>
      <c r="B718" s="17">
        <v>4</v>
      </c>
    </row>
    <row r="719" spans="1:2" x14ac:dyDescent="0.3">
      <c r="A719" s="16" t="s">
        <v>651</v>
      </c>
      <c r="B719" s="17">
        <v>2</v>
      </c>
    </row>
    <row r="720" spans="1:2" x14ac:dyDescent="0.3">
      <c r="A720" s="16" t="s">
        <v>932</v>
      </c>
      <c r="B720" s="17">
        <v>1</v>
      </c>
    </row>
    <row r="721" spans="1:2" x14ac:dyDescent="0.3">
      <c r="A721" s="16" t="s">
        <v>1290</v>
      </c>
      <c r="B721" s="17">
        <v>2</v>
      </c>
    </row>
    <row r="722" spans="1:2" x14ac:dyDescent="0.3">
      <c r="A722" s="16" t="s">
        <v>436</v>
      </c>
      <c r="B722" s="17">
        <v>1</v>
      </c>
    </row>
    <row r="723" spans="1:2" x14ac:dyDescent="0.3">
      <c r="A723" s="16" t="s">
        <v>672</v>
      </c>
      <c r="B723" s="17">
        <v>5</v>
      </c>
    </row>
    <row r="724" spans="1:2" x14ac:dyDescent="0.3">
      <c r="A724" s="16" t="s">
        <v>290</v>
      </c>
      <c r="B724" s="17">
        <v>3</v>
      </c>
    </row>
    <row r="725" spans="1:2" x14ac:dyDescent="0.3">
      <c r="A725" s="16" t="s">
        <v>470</v>
      </c>
      <c r="B725" s="17">
        <v>1</v>
      </c>
    </row>
    <row r="726" spans="1:2" x14ac:dyDescent="0.3">
      <c r="A726" s="16" t="s">
        <v>203</v>
      </c>
      <c r="B726" s="17">
        <v>3</v>
      </c>
    </row>
    <row r="727" spans="1:2" x14ac:dyDescent="0.3">
      <c r="A727" s="16" t="s">
        <v>928</v>
      </c>
      <c r="B727" s="17">
        <v>1</v>
      </c>
    </row>
    <row r="728" spans="1:2" x14ac:dyDescent="0.3">
      <c r="A728" s="16" t="s">
        <v>1286</v>
      </c>
      <c r="B728" s="17">
        <v>3</v>
      </c>
    </row>
    <row r="729" spans="1:2" x14ac:dyDescent="0.3">
      <c r="A729" s="16" t="s">
        <v>852</v>
      </c>
      <c r="B729" s="17">
        <v>1</v>
      </c>
    </row>
    <row r="730" spans="1:2" x14ac:dyDescent="0.3">
      <c r="A730" s="16" t="s">
        <v>177</v>
      </c>
      <c r="B730" s="17">
        <v>1</v>
      </c>
    </row>
    <row r="731" spans="1:2" x14ac:dyDescent="0.3">
      <c r="A731" s="16" t="s">
        <v>735</v>
      </c>
      <c r="B731" s="17">
        <v>5</v>
      </c>
    </row>
    <row r="732" spans="1:2" x14ac:dyDescent="0.3">
      <c r="A732" s="16" t="s">
        <v>19</v>
      </c>
      <c r="B732" s="17">
        <v>4</v>
      </c>
    </row>
    <row r="733" spans="1:2" x14ac:dyDescent="0.3">
      <c r="A733" s="16" t="s">
        <v>787</v>
      </c>
      <c r="B733" s="17">
        <v>3</v>
      </c>
    </row>
    <row r="734" spans="1:2" x14ac:dyDescent="0.3">
      <c r="A734" s="16" t="s">
        <v>69</v>
      </c>
      <c r="B734" s="17">
        <v>6</v>
      </c>
    </row>
    <row r="735" spans="1:2" x14ac:dyDescent="0.3">
      <c r="A735" s="16" t="s">
        <v>548</v>
      </c>
      <c r="B735" s="17">
        <v>6</v>
      </c>
    </row>
    <row r="736" spans="1:2" x14ac:dyDescent="0.3">
      <c r="A736" s="16" t="s">
        <v>1407</v>
      </c>
      <c r="B736" s="17">
        <v>1</v>
      </c>
    </row>
    <row r="737" spans="1:2" x14ac:dyDescent="0.3">
      <c r="A737" s="16" t="s">
        <v>1551</v>
      </c>
      <c r="B737" s="17">
        <v>1880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6DAA0-03B8-4298-B000-02F60C074F64}">
  <sheetPr>
    <tabColor theme="4" tint="0.39997558519241921"/>
  </sheetPr>
  <dimension ref="A1:B6"/>
  <sheetViews>
    <sheetView workbookViewId="0">
      <selection activeCell="K16" sqref="K16"/>
    </sheetView>
  </sheetViews>
  <sheetFormatPr defaultRowHeight="14.4" x14ac:dyDescent="0.3"/>
  <cols>
    <col min="1" max="2" width="12.5546875" bestFit="1" customWidth="1"/>
    <col min="3" max="3" width="13.44140625" bestFit="1" customWidth="1"/>
    <col min="4" max="4" width="10.77734375" bestFit="1" customWidth="1"/>
    <col min="5" max="7" width="6.5546875" bestFit="1" customWidth="1"/>
    <col min="8" max="8" width="10.77734375" bestFit="1" customWidth="1"/>
  </cols>
  <sheetData>
    <row r="1" spans="1:2" x14ac:dyDescent="0.3">
      <c r="A1" s="15" t="s">
        <v>11</v>
      </c>
      <c r="B1" t="s">
        <v>1575</v>
      </c>
    </row>
    <row r="3" spans="1:2" x14ac:dyDescent="0.3">
      <c r="A3" s="15" t="s">
        <v>1550</v>
      </c>
      <c r="B3" t="s">
        <v>1558</v>
      </c>
    </row>
    <row r="4" spans="1:2" x14ac:dyDescent="0.3">
      <c r="A4" s="16" t="s">
        <v>21</v>
      </c>
      <c r="B4" s="18">
        <v>0.5012626262626263</v>
      </c>
    </row>
    <row r="5" spans="1:2" x14ac:dyDescent="0.3">
      <c r="A5" s="16" t="s">
        <v>14</v>
      </c>
      <c r="B5" s="18">
        <v>0.49873737373737376</v>
      </c>
    </row>
    <row r="6" spans="1:2" x14ac:dyDescent="0.3">
      <c r="A6" s="16" t="s">
        <v>1551</v>
      </c>
      <c r="B6" s="18">
        <v>1</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D9DE9-014C-4E27-9B84-D1F95039506D}">
  <dimension ref="A1:O793"/>
  <sheetViews>
    <sheetView workbookViewId="0">
      <selection activeCell="N3" sqref="N3"/>
    </sheetView>
  </sheetViews>
  <sheetFormatPr defaultRowHeight="14.4" x14ac:dyDescent="0.3"/>
  <cols>
    <col min="2" max="2" width="14.77734375" customWidth="1"/>
    <col min="3" max="3" width="14.5546875" customWidth="1"/>
    <col min="4" max="4" width="14.77734375" customWidth="1"/>
    <col min="5" max="5" width="17.6640625" customWidth="1"/>
    <col min="6" max="6" width="19.88671875" customWidth="1"/>
    <col min="7" max="7" width="15" customWidth="1"/>
    <col min="8" max="8" width="15.88671875" style="1" customWidth="1"/>
    <col min="9" max="9" width="11.21875" style="1" bestFit="1" customWidth="1"/>
    <col min="10" max="10" width="13.6640625" style="3" bestFit="1" customWidth="1"/>
    <col min="11" max="11" width="8.88671875" style="4"/>
    <col min="13" max="13" width="11.33203125" customWidth="1"/>
    <col min="14" max="14" width="11.77734375" customWidth="1"/>
    <col min="15" max="15" width="16.77734375" style="3" customWidth="1"/>
  </cols>
  <sheetData>
    <row r="1" spans="1:15" x14ac:dyDescent="0.3">
      <c r="A1" t="s">
        <v>0</v>
      </c>
      <c r="B1" t="s">
        <v>1</v>
      </c>
      <c r="C1" t="s">
        <v>2</v>
      </c>
      <c r="D1" t="s">
        <v>3</v>
      </c>
      <c r="E1" t="s">
        <v>4</v>
      </c>
      <c r="F1" t="s">
        <v>5</v>
      </c>
      <c r="G1" t="s">
        <v>6</v>
      </c>
      <c r="H1" s="1" t="s">
        <v>7</v>
      </c>
      <c r="I1" s="1" t="s">
        <v>8</v>
      </c>
      <c r="J1" s="3" t="s">
        <v>9</v>
      </c>
      <c r="K1" s="4" t="s">
        <v>10</v>
      </c>
      <c r="L1" t="s">
        <v>11</v>
      </c>
      <c r="M1" t="s">
        <v>1549</v>
      </c>
      <c r="N1" t="s">
        <v>1547</v>
      </c>
      <c r="O1" s="3" t="s">
        <v>1548</v>
      </c>
    </row>
    <row r="2" spans="1:15" x14ac:dyDescent="0.3">
      <c r="A2" t="s">
        <v>12</v>
      </c>
      <c r="B2" t="s">
        <v>13</v>
      </c>
      <c r="C2" t="s">
        <v>14</v>
      </c>
      <c r="D2">
        <v>47</v>
      </c>
      <c r="E2" t="s">
        <v>15</v>
      </c>
      <c r="F2" t="s">
        <v>16</v>
      </c>
      <c r="G2" t="s">
        <v>17</v>
      </c>
      <c r="H2" s="1">
        <v>44116</v>
      </c>
      <c r="I2" s="1">
        <v>44857</v>
      </c>
      <c r="J2" s="3">
        <v>10000</v>
      </c>
      <c r="K2" s="4">
        <v>0</v>
      </c>
      <c r="L2" t="s">
        <v>18</v>
      </c>
      <c r="M2">
        <f ca="1">IF(ISBLANK(I2),DATEDIF(H2,TODAY(),"Y"),DATEDIF(H2,I2,"Y"))</f>
        <v>2</v>
      </c>
      <c r="N2" s="25">
        <f t="shared" ref="N2:N65" si="0">O6</f>
        <v>0</v>
      </c>
      <c r="O2" s="3" t="s">
        <v>1577</v>
      </c>
    </row>
    <row r="3" spans="1:15" x14ac:dyDescent="0.3">
      <c r="A3" t="s">
        <v>19</v>
      </c>
      <c r="B3" t="s">
        <v>20</v>
      </c>
      <c r="C3" t="s">
        <v>21</v>
      </c>
      <c r="D3">
        <v>36</v>
      </c>
      <c r="E3" t="s">
        <v>22</v>
      </c>
      <c r="F3" t="s">
        <v>16</v>
      </c>
      <c r="G3" t="s">
        <v>23</v>
      </c>
      <c r="H3" s="1">
        <v>44588</v>
      </c>
      <c r="J3" s="3">
        <v>10000</v>
      </c>
      <c r="K3" s="4">
        <v>0</v>
      </c>
      <c r="L3" t="s">
        <v>24</v>
      </c>
      <c r="M3">
        <f t="shared" ref="M3:M66" ca="1" si="1">IF(ISBLANK(I3),DATEDIF(H3,TODAY(),"Y"),DATEDIF(H3,I3,"Y"))</f>
        <v>3</v>
      </c>
      <c r="N3" s="25">
        <f t="shared" si="0"/>
        <v>2700</v>
      </c>
      <c r="O3" s="3">
        <f t="shared" ref="O3:O66" si="2">K3*J3</f>
        <v>0</v>
      </c>
    </row>
    <row r="4" spans="1:15" x14ac:dyDescent="0.3">
      <c r="A4" t="s">
        <v>25</v>
      </c>
      <c r="B4" t="s">
        <v>26</v>
      </c>
      <c r="C4" t="s">
        <v>14</v>
      </c>
      <c r="D4">
        <v>41</v>
      </c>
      <c r="E4" t="s">
        <v>27</v>
      </c>
      <c r="F4" t="s">
        <v>28</v>
      </c>
      <c r="G4" t="s">
        <v>17</v>
      </c>
      <c r="H4" s="1">
        <v>45337</v>
      </c>
      <c r="J4" s="3">
        <v>12000</v>
      </c>
      <c r="K4" s="4">
        <v>0</v>
      </c>
      <c r="L4" t="s">
        <v>24</v>
      </c>
      <c r="M4">
        <f t="shared" ca="1" si="1"/>
        <v>1</v>
      </c>
      <c r="N4" s="25">
        <f t="shared" si="0"/>
        <v>0</v>
      </c>
      <c r="O4" s="3">
        <f t="shared" si="2"/>
        <v>0</v>
      </c>
    </row>
    <row r="5" spans="1:15" x14ac:dyDescent="0.3">
      <c r="A5" t="s">
        <v>29</v>
      </c>
      <c r="B5" t="s">
        <v>30</v>
      </c>
      <c r="C5" t="s">
        <v>21</v>
      </c>
      <c r="D5">
        <v>30</v>
      </c>
      <c r="E5" t="s">
        <v>31</v>
      </c>
      <c r="F5" t="s">
        <v>16</v>
      </c>
      <c r="G5" t="s">
        <v>23</v>
      </c>
      <c r="H5" s="1">
        <v>45332</v>
      </c>
      <c r="J5" s="3">
        <v>14000</v>
      </c>
      <c r="K5" s="4">
        <v>0</v>
      </c>
      <c r="L5" t="s">
        <v>24</v>
      </c>
      <c r="M5">
        <f t="shared" ca="1" si="1"/>
        <v>1</v>
      </c>
      <c r="N5" s="25">
        <f t="shared" si="0"/>
        <v>2420</v>
      </c>
      <c r="O5" s="3">
        <f t="shared" si="2"/>
        <v>0</v>
      </c>
    </row>
    <row r="6" spans="1:15" x14ac:dyDescent="0.3">
      <c r="A6" t="s">
        <v>32</v>
      </c>
      <c r="B6" t="s">
        <v>33</v>
      </c>
      <c r="C6" t="s">
        <v>14</v>
      </c>
      <c r="D6">
        <v>30</v>
      </c>
      <c r="E6" t="s">
        <v>27</v>
      </c>
      <c r="F6" t="s">
        <v>28</v>
      </c>
      <c r="G6" t="s">
        <v>34</v>
      </c>
      <c r="H6" s="1">
        <v>44183</v>
      </c>
      <c r="I6" s="1">
        <v>45430</v>
      </c>
      <c r="J6" s="3">
        <v>16000</v>
      </c>
      <c r="K6" s="4">
        <v>0</v>
      </c>
      <c r="L6" t="s">
        <v>18</v>
      </c>
      <c r="M6">
        <f t="shared" ca="1" si="1"/>
        <v>3</v>
      </c>
      <c r="N6" s="25">
        <f t="shared" si="0"/>
        <v>2880</v>
      </c>
      <c r="O6" s="3">
        <f t="shared" si="2"/>
        <v>0</v>
      </c>
    </row>
    <row r="7" spans="1:15" x14ac:dyDescent="0.3">
      <c r="A7" t="s">
        <v>35</v>
      </c>
      <c r="B7" t="s">
        <v>36</v>
      </c>
      <c r="C7" t="s">
        <v>21</v>
      </c>
      <c r="D7">
        <v>38</v>
      </c>
      <c r="E7" t="s">
        <v>15</v>
      </c>
      <c r="F7" t="s">
        <v>16</v>
      </c>
      <c r="G7" t="s">
        <v>23</v>
      </c>
      <c r="H7" s="1">
        <v>43837</v>
      </c>
      <c r="I7" s="1">
        <v>45430</v>
      </c>
      <c r="J7" s="3">
        <v>18000</v>
      </c>
      <c r="K7" s="4">
        <v>0.15</v>
      </c>
      <c r="L7" t="s">
        <v>18</v>
      </c>
      <c r="M7">
        <f t="shared" ca="1" si="1"/>
        <v>4</v>
      </c>
      <c r="N7" s="25">
        <f t="shared" si="0"/>
        <v>0</v>
      </c>
      <c r="O7" s="3">
        <f t="shared" si="2"/>
        <v>2700</v>
      </c>
    </row>
    <row r="8" spans="1:15" x14ac:dyDescent="0.3">
      <c r="A8" t="s">
        <v>37</v>
      </c>
      <c r="B8" t="s">
        <v>38</v>
      </c>
      <c r="C8" t="s">
        <v>14</v>
      </c>
      <c r="D8">
        <v>28</v>
      </c>
      <c r="E8" t="s">
        <v>15</v>
      </c>
      <c r="F8" t="s">
        <v>16</v>
      </c>
      <c r="G8" t="s">
        <v>34</v>
      </c>
      <c r="H8" s="1">
        <v>45206</v>
      </c>
      <c r="J8" s="3">
        <v>20000</v>
      </c>
      <c r="K8" s="4">
        <v>0</v>
      </c>
      <c r="L8" t="s">
        <v>24</v>
      </c>
      <c r="M8">
        <f t="shared" ca="1" si="1"/>
        <v>2</v>
      </c>
      <c r="N8" s="25">
        <f t="shared" si="0"/>
        <v>3360</v>
      </c>
      <c r="O8" s="3">
        <f t="shared" si="2"/>
        <v>0</v>
      </c>
    </row>
    <row r="9" spans="1:15" x14ac:dyDescent="0.3">
      <c r="A9" t="s">
        <v>39</v>
      </c>
      <c r="B9" t="s">
        <v>40</v>
      </c>
      <c r="C9" t="s">
        <v>41</v>
      </c>
      <c r="D9">
        <v>39</v>
      </c>
      <c r="E9" t="s">
        <v>42</v>
      </c>
      <c r="F9" t="s">
        <v>43</v>
      </c>
      <c r="G9" t="s">
        <v>34</v>
      </c>
      <c r="H9" s="1">
        <v>44487</v>
      </c>
      <c r="J9" s="3">
        <v>22000</v>
      </c>
      <c r="K9" s="4">
        <v>0.11</v>
      </c>
      <c r="L9" t="s">
        <v>24</v>
      </c>
      <c r="M9">
        <f t="shared" ca="1" si="1"/>
        <v>3</v>
      </c>
      <c r="N9" s="25">
        <f t="shared" si="0"/>
        <v>4500</v>
      </c>
      <c r="O9" s="3">
        <f t="shared" si="2"/>
        <v>2420</v>
      </c>
    </row>
    <row r="10" spans="1:15" x14ac:dyDescent="0.3">
      <c r="A10" t="s">
        <v>44</v>
      </c>
      <c r="B10" t="s">
        <v>45</v>
      </c>
      <c r="C10" t="s">
        <v>14</v>
      </c>
      <c r="D10">
        <v>31</v>
      </c>
      <c r="E10" t="s">
        <v>42</v>
      </c>
      <c r="F10" t="s">
        <v>46</v>
      </c>
      <c r="G10" t="s">
        <v>23</v>
      </c>
      <c r="H10" s="1">
        <v>44791</v>
      </c>
      <c r="J10" s="3">
        <v>24000</v>
      </c>
      <c r="K10" s="4">
        <v>0.12</v>
      </c>
      <c r="L10" t="s">
        <v>24</v>
      </c>
      <c r="M10">
        <f t="shared" ca="1" si="1"/>
        <v>3</v>
      </c>
      <c r="N10" s="25">
        <f t="shared" si="0"/>
        <v>0</v>
      </c>
      <c r="O10" s="3">
        <f t="shared" si="2"/>
        <v>2880</v>
      </c>
    </row>
    <row r="11" spans="1:15" x14ac:dyDescent="0.3">
      <c r="A11" t="s">
        <v>47</v>
      </c>
      <c r="B11" t="s">
        <v>48</v>
      </c>
      <c r="C11" t="s">
        <v>14</v>
      </c>
      <c r="D11">
        <v>45</v>
      </c>
      <c r="E11" t="s">
        <v>42</v>
      </c>
      <c r="F11" t="s">
        <v>49</v>
      </c>
      <c r="G11" t="s">
        <v>17</v>
      </c>
      <c r="H11" s="1">
        <v>45440</v>
      </c>
      <c r="J11" s="3">
        <v>26000</v>
      </c>
      <c r="K11" s="4">
        <v>0</v>
      </c>
      <c r="L11" t="s">
        <v>24</v>
      </c>
      <c r="M11">
        <f t="shared" ca="1" si="1"/>
        <v>1</v>
      </c>
      <c r="N11" s="25">
        <f t="shared" si="0"/>
        <v>0</v>
      </c>
      <c r="O11" s="3">
        <f t="shared" si="2"/>
        <v>0</v>
      </c>
    </row>
    <row r="12" spans="1:15" x14ac:dyDescent="0.3">
      <c r="A12" t="s">
        <v>50</v>
      </c>
      <c r="B12" t="s">
        <v>51</v>
      </c>
      <c r="C12" t="s">
        <v>14</v>
      </c>
      <c r="D12">
        <v>50</v>
      </c>
      <c r="E12" t="s">
        <v>52</v>
      </c>
      <c r="F12" t="s">
        <v>16</v>
      </c>
      <c r="G12" t="s">
        <v>53</v>
      </c>
      <c r="H12" s="1">
        <v>44811</v>
      </c>
      <c r="J12" s="3">
        <v>28000</v>
      </c>
      <c r="K12" s="4">
        <v>0.12</v>
      </c>
      <c r="L12" t="s">
        <v>24</v>
      </c>
      <c r="M12">
        <f t="shared" ca="1" si="1"/>
        <v>3</v>
      </c>
      <c r="N12" s="25">
        <f t="shared" si="0"/>
        <v>5400</v>
      </c>
      <c r="O12" s="3">
        <f t="shared" si="2"/>
        <v>3360</v>
      </c>
    </row>
    <row r="13" spans="1:15" x14ac:dyDescent="0.3">
      <c r="A13" t="s">
        <v>54</v>
      </c>
      <c r="B13" t="s">
        <v>55</v>
      </c>
      <c r="C13" t="s">
        <v>21</v>
      </c>
      <c r="D13">
        <v>36</v>
      </c>
      <c r="E13" t="s">
        <v>42</v>
      </c>
      <c r="F13" t="s">
        <v>46</v>
      </c>
      <c r="G13" t="s">
        <v>53</v>
      </c>
      <c r="H13" s="1">
        <v>45294</v>
      </c>
      <c r="J13" s="3">
        <v>30000</v>
      </c>
      <c r="K13" s="4">
        <v>0.15</v>
      </c>
      <c r="L13" t="s">
        <v>24</v>
      </c>
      <c r="M13">
        <f t="shared" ca="1" si="1"/>
        <v>1</v>
      </c>
      <c r="N13" s="25">
        <f t="shared" si="0"/>
        <v>0</v>
      </c>
      <c r="O13" s="3">
        <f t="shared" si="2"/>
        <v>4500</v>
      </c>
    </row>
    <row r="14" spans="1:15" x14ac:dyDescent="0.3">
      <c r="A14" t="s">
        <v>56</v>
      </c>
      <c r="B14" t="s">
        <v>57</v>
      </c>
      <c r="C14" t="s">
        <v>14</v>
      </c>
      <c r="D14">
        <v>45</v>
      </c>
      <c r="E14" t="s">
        <v>58</v>
      </c>
      <c r="F14" t="s">
        <v>59</v>
      </c>
      <c r="G14" t="s">
        <v>34</v>
      </c>
      <c r="H14" s="1">
        <v>45074</v>
      </c>
      <c r="J14" s="3">
        <v>32000</v>
      </c>
      <c r="K14" s="4">
        <v>0</v>
      </c>
      <c r="L14" t="s">
        <v>24</v>
      </c>
      <c r="M14">
        <f t="shared" ca="1" si="1"/>
        <v>2</v>
      </c>
      <c r="N14" s="25">
        <f t="shared" si="0"/>
        <v>0</v>
      </c>
      <c r="O14" s="3">
        <f t="shared" si="2"/>
        <v>0</v>
      </c>
    </row>
    <row r="15" spans="1:15" x14ac:dyDescent="0.3">
      <c r="A15" t="s">
        <v>60</v>
      </c>
      <c r="B15" t="s">
        <v>61</v>
      </c>
      <c r="C15" t="s">
        <v>41</v>
      </c>
      <c r="D15">
        <v>29</v>
      </c>
      <c r="E15" t="s">
        <v>52</v>
      </c>
      <c r="F15" t="s">
        <v>16</v>
      </c>
      <c r="G15" t="s">
        <v>23</v>
      </c>
      <c r="H15" s="1">
        <v>45245</v>
      </c>
      <c r="J15" s="3">
        <v>34000</v>
      </c>
      <c r="K15" s="4">
        <v>0</v>
      </c>
      <c r="L15" t="s">
        <v>24</v>
      </c>
      <c r="M15">
        <f t="shared" ca="1" si="1"/>
        <v>1</v>
      </c>
      <c r="N15" s="25">
        <f t="shared" si="0"/>
        <v>6300</v>
      </c>
      <c r="O15" s="3">
        <f t="shared" si="2"/>
        <v>0</v>
      </c>
    </row>
    <row r="16" spans="1:15" x14ac:dyDescent="0.3">
      <c r="A16" t="s">
        <v>62</v>
      </c>
      <c r="B16" t="s">
        <v>63</v>
      </c>
      <c r="C16" t="s">
        <v>41</v>
      </c>
      <c r="D16">
        <v>41</v>
      </c>
      <c r="E16" t="s">
        <v>52</v>
      </c>
      <c r="F16" t="s">
        <v>16</v>
      </c>
      <c r="G16" t="s">
        <v>34</v>
      </c>
      <c r="H16" s="1">
        <v>43851</v>
      </c>
      <c r="I16" s="1">
        <v>44857</v>
      </c>
      <c r="J16" s="3">
        <v>36000</v>
      </c>
      <c r="K16" s="4">
        <v>0.15</v>
      </c>
      <c r="L16" t="s">
        <v>18</v>
      </c>
      <c r="M16">
        <f t="shared" ca="1" si="1"/>
        <v>2</v>
      </c>
      <c r="N16" s="25">
        <f t="shared" si="0"/>
        <v>0</v>
      </c>
      <c r="O16" s="3">
        <f t="shared" si="2"/>
        <v>5400</v>
      </c>
    </row>
    <row r="17" spans="1:15" x14ac:dyDescent="0.3">
      <c r="A17" t="s">
        <v>64</v>
      </c>
      <c r="B17" t="s">
        <v>65</v>
      </c>
      <c r="C17" t="s">
        <v>21</v>
      </c>
      <c r="D17">
        <v>47</v>
      </c>
      <c r="E17" t="s">
        <v>66</v>
      </c>
      <c r="F17" t="s">
        <v>16</v>
      </c>
      <c r="G17" t="s">
        <v>17</v>
      </c>
      <c r="H17" s="1">
        <v>45206</v>
      </c>
      <c r="I17" s="1">
        <v>45537</v>
      </c>
      <c r="J17" s="3">
        <v>38000</v>
      </c>
      <c r="K17" s="4">
        <v>0</v>
      </c>
      <c r="L17" t="s">
        <v>18</v>
      </c>
      <c r="M17">
        <f t="shared" ca="1" si="1"/>
        <v>0</v>
      </c>
      <c r="N17" s="25">
        <f t="shared" si="0"/>
        <v>0</v>
      </c>
      <c r="O17" s="3">
        <f t="shared" si="2"/>
        <v>0</v>
      </c>
    </row>
    <row r="18" spans="1:15" x14ac:dyDescent="0.3">
      <c r="A18" t="s">
        <v>67</v>
      </c>
      <c r="B18" t="s">
        <v>68</v>
      </c>
      <c r="C18" t="s">
        <v>21</v>
      </c>
      <c r="D18">
        <v>38</v>
      </c>
      <c r="E18" t="s">
        <v>58</v>
      </c>
      <c r="F18" t="s">
        <v>59</v>
      </c>
      <c r="G18" t="s">
        <v>23</v>
      </c>
      <c r="H18" s="1">
        <v>45401</v>
      </c>
      <c r="J18" s="3">
        <v>40000</v>
      </c>
      <c r="K18" s="4">
        <v>0</v>
      </c>
      <c r="L18" t="s">
        <v>24</v>
      </c>
      <c r="M18">
        <f t="shared" ca="1" si="1"/>
        <v>1</v>
      </c>
      <c r="N18" s="25">
        <f t="shared" si="0"/>
        <v>0</v>
      </c>
      <c r="O18" s="3">
        <f t="shared" si="2"/>
        <v>0</v>
      </c>
    </row>
    <row r="19" spans="1:15" x14ac:dyDescent="0.3">
      <c r="A19" t="s">
        <v>69</v>
      </c>
      <c r="B19" t="s">
        <v>70</v>
      </c>
      <c r="C19" t="s">
        <v>14</v>
      </c>
      <c r="D19">
        <v>40</v>
      </c>
      <c r="E19" t="s">
        <v>66</v>
      </c>
      <c r="F19" t="s">
        <v>16</v>
      </c>
      <c r="G19" t="s">
        <v>34</v>
      </c>
      <c r="H19" s="1">
        <v>44083</v>
      </c>
      <c r="J19" s="3">
        <v>42000</v>
      </c>
      <c r="K19" s="4">
        <v>0.15</v>
      </c>
      <c r="L19" t="s">
        <v>24</v>
      </c>
      <c r="M19">
        <f t="shared" ca="1" si="1"/>
        <v>5</v>
      </c>
      <c r="N19" s="25">
        <f t="shared" si="0"/>
        <v>0</v>
      </c>
      <c r="O19" s="3">
        <f t="shared" si="2"/>
        <v>6300</v>
      </c>
    </row>
    <row r="20" spans="1:15" x14ac:dyDescent="0.3">
      <c r="A20" t="s">
        <v>71</v>
      </c>
      <c r="B20" t="s">
        <v>72</v>
      </c>
      <c r="C20" t="s">
        <v>41</v>
      </c>
      <c r="D20">
        <v>45</v>
      </c>
      <c r="E20" t="s">
        <v>66</v>
      </c>
      <c r="F20" t="s">
        <v>16</v>
      </c>
      <c r="G20" t="s">
        <v>53</v>
      </c>
      <c r="H20" s="1">
        <v>45233</v>
      </c>
      <c r="J20" s="3">
        <v>44000</v>
      </c>
      <c r="K20" s="4">
        <v>0</v>
      </c>
      <c r="L20" t="s">
        <v>24</v>
      </c>
      <c r="M20">
        <f t="shared" ca="1" si="1"/>
        <v>1</v>
      </c>
      <c r="N20" s="25">
        <f t="shared" si="0"/>
        <v>0</v>
      </c>
      <c r="O20" s="3">
        <f t="shared" si="2"/>
        <v>0</v>
      </c>
    </row>
    <row r="21" spans="1:15" x14ac:dyDescent="0.3">
      <c r="A21" t="s">
        <v>73</v>
      </c>
      <c r="B21" t="s">
        <v>74</v>
      </c>
      <c r="C21" t="s">
        <v>14</v>
      </c>
      <c r="D21">
        <v>26</v>
      </c>
      <c r="E21" t="s">
        <v>58</v>
      </c>
      <c r="F21" t="s">
        <v>59</v>
      </c>
      <c r="G21" t="s">
        <v>53</v>
      </c>
      <c r="H21" s="1">
        <v>45412</v>
      </c>
      <c r="J21" s="3">
        <v>46000</v>
      </c>
      <c r="K21" s="4">
        <v>0</v>
      </c>
      <c r="L21" t="s">
        <v>24</v>
      </c>
      <c r="M21">
        <f t="shared" ca="1" si="1"/>
        <v>1</v>
      </c>
      <c r="N21" s="25">
        <f t="shared" si="0"/>
        <v>6480</v>
      </c>
      <c r="O21" s="3">
        <f t="shared" si="2"/>
        <v>0</v>
      </c>
    </row>
    <row r="22" spans="1:15" x14ac:dyDescent="0.3">
      <c r="A22" t="s">
        <v>75</v>
      </c>
      <c r="B22" t="s">
        <v>76</v>
      </c>
      <c r="C22" t="s">
        <v>21</v>
      </c>
      <c r="D22">
        <v>35</v>
      </c>
      <c r="E22" t="s">
        <v>15</v>
      </c>
      <c r="F22" t="s">
        <v>16</v>
      </c>
      <c r="G22" t="s">
        <v>53</v>
      </c>
      <c r="H22" s="1">
        <v>43887</v>
      </c>
      <c r="I22" s="1">
        <v>44446</v>
      </c>
      <c r="J22" s="3">
        <v>48000</v>
      </c>
      <c r="K22" s="4">
        <v>0</v>
      </c>
      <c r="L22" t="s">
        <v>18</v>
      </c>
      <c r="M22">
        <f t="shared" ca="1" si="1"/>
        <v>1</v>
      </c>
      <c r="N22" s="25">
        <f t="shared" si="0"/>
        <v>8400</v>
      </c>
      <c r="O22" s="3">
        <f t="shared" si="2"/>
        <v>0</v>
      </c>
    </row>
    <row r="23" spans="1:15" x14ac:dyDescent="0.3">
      <c r="A23" t="s">
        <v>77</v>
      </c>
      <c r="B23" t="s">
        <v>78</v>
      </c>
      <c r="C23" t="s">
        <v>14</v>
      </c>
      <c r="D23">
        <v>29</v>
      </c>
      <c r="E23" t="s">
        <v>22</v>
      </c>
      <c r="F23" t="s">
        <v>16</v>
      </c>
      <c r="G23" t="s">
        <v>53</v>
      </c>
      <c r="H23" s="1">
        <v>44815</v>
      </c>
      <c r="J23" s="3">
        <v>50000</v>
      </c>
      <c r="K23" s="4">
        <v>0</v>
      </c>
      <c r="L23" t="s">
        <v>24</v>
      </c>
      <c r="M23">
        <f t="shared" ca="1" si="1"/>
        <v>3</v>
      </c>
      <c r="N23" s="25">
        <f t="shared" si="0"/>
        <v>0</v>
      </c>
      <c r="O23" s="3">
        <f t="shared" si="2"/>
        <v>0</v>
      </c>
    </row>
    <row r="24" spans="1:15" x14ac:dyDescent="0.3">
      <c r="A24" t="s">
        <v>79</v>
      </c>
      <c r="B24" t="s">
        <v>80</v>
      </c>
      <c r="C24" t="s">
        <v>14</v>
      </c>
      <c r="D24">
        <v>35</v>
      </c>
      <c r="E24" t="s">
        <v>81</v>
      </c>
      <c r="F24" t="s">
        <v>43</v>
      </c>
      <c r="G24" t="s">
        <v>53</v>
      </c>
      <c r="H24" s="1">
        <v>45430</v>
      </c>
      <c r="J24" s="3">
        <v>52000</v>
      </c>
      <c r="K24" s="4">
        <v>0</v>
      </c>
      <c r="L24" t="s">
        <v>24</v>
      </c>
      <c r="M24">
        <f t="shared" ca="1" si="1"/>
        <v>1</v>
      </c>
      <c r="N24" s="25">
        <f t="shared" si="0"/>
        <v>0</v>
      </c>
      <c r="O24" s="3">
        <f t="shared" si="2"/>
        <v>0</v>
      </c>
    </row>
    <row r="25" spans="1:15" x14ac:dyDescent="0.3">
      <c r="A25" t="s">
        <v>82</v>
      </c>
      <c r="B25" t="s">
        <v>83</v>
      </c>
      <c r="C25" t="s">
        <v>21</v>
      </c>
      <c r="D25">
        <v>27</v>
      </c>
      <c r="E25" t="s">
        <v>52</v>
      </c>
      <c r="F25" t="s">
        <v>16</v>
      </c>
      <c r="G25" t="s">
        <v>17</v>
      </c>
      <c r="H25" s="1">
        <v>44509</v>
      </c>
      <c r="J25" s="3">
        <v>54000</v>
      </c>
      <c r="K25" s="4">
        <v>0.12</v>
      </c>
      <c r="L25" t="s">
        <v>24</v>
      </c>
      <c r="M25">
        <f t="shared" ca="1" si="1"/>
        <v>3</v>
      </c>
      <c r="N25" s="25">
        <f t="shared" si="0"/>
        <v>0</v>
      </c>
      <c r="O25" s="3">
        <f t="shared" si="2"/>
        <v>6480</v>
      </c>
    </row>
    <row r="26" spans="1:15" x14ac:dyDescent="0.3">
      <c r="A26" t="s">
        <v>84</v>
      </c>
      <c r="B26" t="s">
        <v>85</v>
      </c>
      <c r="C26" t="s">
        <v>21</v>
      </c>
      <c r="D26">
        <v>26</v>
      </c>
      <c r="E26" t="s">
        <v>66</v>
      </c>
      <c r="F26" t="s">
        <v>16</v>
      </c>
      <c r="G26" t="s">
        <v>23</v>
      </c>
      <c r="H26" s="1">
        <v>43963</v>
      </c>
      <c r="I26" s="1">
        <v>44857</v>
      </c>
      <c r="J26" s="3">
        <v>56000</v>
      </c>
      <c r="K26" s="4">
        <v>0.15</v>
      </c>
      <c r="L26" t="s">
        <v>18</v>
      </c>
      <c r="M26">
        <f t="shared" ca="1" si="1"/>
        <v>2</v>
      </c>
      <c r="N26" s="25">
        <f t="shared" si="0"/>
        <v>0</v>
      </c>
      <c r="O26" s="3">
        <f t="shared" si="2"/>
        <v>8400</v>
      </c>
    </row>
    <row r="27" spans="1:15" x14ac:dyDescent="0.3">
      <c r="A27" t="s">
        <v>86</v>
      </c>
      <c r="B27" t="s">
        <v>87</v>
      </c>
      <c r="C27" t="s">
        <v>21</v>
      </c>
      <c r="D27">
        <v>27</v>
      </c>
      <c r="E27" t="s">
        <v>31</v>
      </c>
      <c r="F27" t="s">
        <v>16</v>
      </c>
      <c r="G27" t="s">
        <v>53</v>
      </c>
      <c r="H27" s="1">
        <v>44815</v>
      </c>
      <c r="J27" s="3">
        <v>58000</v>
      </c>
      <c r="K27" s="4">
        <v>0</v>
      </c>
      <c r="L27" t="s">
        <v>24</v>
      </c>
      <c r="M27">
        <f t="shared" ca="1" si="1"/>
        <v>3</v>
      </c>
      <c r="N27" s="25">
        <f t="shared" si="0"/>
        <v>0</v>
      </c>
      <c r="O27" s="3">
        <f t="shared" si="2"/>
        <v>0</v>
      </c>
    </row>
    <row r="28" spans="1:15" x14ac:dyDescent="0.3">
      <c r="A28" t="s">
        <v>88</v>
      </c>
      <c r="B28" t="s">
        <v>89</v>
      </c>
      <c r="C28" t="s">
        <v>21</v>
      </c>
      <c r="D28">
        <v>30</v>
      </c>
      <c r="E28" t="s">
        <v>81</v>
      </c>
      <c r="F28" t="s">
        <v>49</v>
      </c>
      <c r="G28" t="s">
        <v>34</v>
      </c>
      <c r="H28" s="1">
        <v>44857</v>
      </c>
      <c r="J28" s="3">
        <v>60000</v>
      </c>
      <c r="K28" s="4">
        <v>0</v>
      </c>
      <c r="L28" t="s">
        <v>24</v>
      </c>
      <c r="M28">
        <f t="shared" ca="1" si="1"/>
        <v>2</v>
      </c>
      <c r="N28" s="25">
        <f t="shared" si="0"/>
        <v>8160</v>
      </c>
      <c r="O28" s="3">
        <f t="shared" si="2"/>
        <v>0</v>
      </c>
    </row>
    <row r="29" spans="1:15" x14ac:dyDescent="0.3">
      <c r="A29" t="s">
        <v>90</v>
      </c>
      <c r="B29" t="s">
        <v>91</v>
      </c>
      <c r="C29" t="s">
        <v>14</v>
      </c>
      <c r="D29">
        <v>36</v>
      </c>
      <c r="E29" t="s">
        <v>92</v>
      </c>
      <c r="F29" t="s">
        <v>59</v>
      </c>
      <c r="G29" t="s">
        <v>53</v>
      </c>
      <c r="H29" s="1">
        <v>44066</v>
      </c>
      <c r="I29" s="1">
        <v>45430</v>
      </c>
      <c r="J29" s="3">
        <v>62000</v>
      </c>
      <c r="K29" s="4">
        <v>0</v>
      </c>
      <c r="L29" t="s">
        <v>18</v>
      </c>
      <c r="M29">
        <f t="shared" ca="1" si="1"/>
        <v>3</v>
      </c>
      <c r="N29" s="25">
        <f t="shared" si="0"/>
        <v>10500</v>
      </c>
      <c r="O29" s="3">
        <f t="shared" si="2"/>
        <v>0</v>
      </c>
    </row>
    <row r="30" spans="1:15" x14ac:dyDescent="0.3">
      <c r="A30" t="s">
        <v>93</v>
      </c>
      <c r="B30" t="s">
        <v>94</v>
      </c>
      <c r="C30" t="s">
        <v>21</v>
      </c>
      <c r="D30">
        <v>45</v>
      </c>
      <c r="E30" t="s">
        <v>81</v>
      </c>
      <c r="F30" t="s">
        <v>46</v>
      </c>
      <c r="G30" t="s">
        <v>23</v>
      </c>
      <c r="H30" s="1">
        <v>45237</v>
      </c>
      <c r="J30" s="3">
        <v>64000</v>
      </c>
      <c r="K30" s="4">
        <v>0</v>
      </c>
      <c r="L30" t="s">
        <v>24</v>
      </c>
      <c r="M30">
        <f t="shared" ca="1" si="1"/>
        <v>1</v>
      </c>
      <c r="N30" s="25">
        <f t="shared" si="0"/>
        <v>10800</v>
      </c>
      <c r="O30" s="3">
        <f t="shared" si="2"/>
        <v>0</v>
      </c>
    </row>
    <row r="31" spans="1:15" x14ac:dyDescent="0.3">
      <c r="A31" t="s">
        <v>95</v>
      </c>
      <c r="B31" t="s">
        <v>96</v>
      </c>
      <c r="C31" t="s">
        <v>14</v>
      </c>
      <c r="D31">
        <v>37</v>
      </c>
      <c r="E31" t="s">
        <v>22</v>
      </c>
      <c r="F31" t="s">
        <v>16</v>
      </c>
      <c r="G31" t="s">
        <v>34</v>
      </c>
      <c r="H31" s="1">
        <v>45206</v>
      </c>
      <c r="J31" s="3">
        <v>66000</v>
      </c>
      <c r="K31" s="4">
        <v>0</v>
      </c>
      <c r="L31" t="s">
        <v>24</v>
      </c>
      <c r="M31">
        <f t="shared" ca="1" si="1"/>
        <v>2</v>
      </c>
      <c r="N31" s="25">
        <f t="shared" si="0"/>
        <v>7400</v>
      </c>
      <c r="O31" s="3">
        <f t="shared" si="2"/>
        <v>0</v>
      </c>
    </row>
    <row r="32" spans="1:15" x14ac:dyDescent="0.3">
      <c r="A32" t="s">
        <v>97</v>
      </c>
      <c r="B32" t="s">
        <v>98</v>
      </c>
      <c r="C32" t="s">
        <v>14</v>
      </c>
      <c r="D32">
        <v>32</v>
      </c>
      <c r="E32" t="s">
        <v>92</v>
      </c>
      <c r="F32" t="s">
        <v>59</v>
      </c>
      <c r="G32" t="s">
        <v>34</v>
      </c>
      <c r="H32" s="1">
        <v>44677</v>
      </c>
      <c r="J32" s="3">
        <v>68000</v>
      </c>
      <c r="K32" s="4">
        <v>0.12</v>
      </c>
      <c r="L32" t="s">
        <v>24</v>
      </c>
      <c r="M32">
        <f t="shared" ca="1" si="1"/>
        <v>3</v>
      </c>
      <c r="N32" s="25">
        <f t="shared" si="0"/>
        <v>0</v>
      </c>
      <c r="O32" s="3">
        <f t="shared" si="2"/>
        <v>8160</v>
      </c>
    </row>
    <row r="33" spans="1:15" x14ac:dyDescent="0.3">
      <c r="A33" t="s">
        <v>99</v>
      </c>
      <c r="B33" t="s">
        <v>100</v>
      </c>
      <c r="C33" t="s">
        <v>14</v>
      </c>
      <c r="D33">
        <v>45</v>
      </c>
      <c r="E33" t="s">
        <v>31</v>
      </c>
      <c r="F33" t="s">
        <v>16</v>
      </c>
      <c r="G33" t="s">
        <v>17</v>
      </c>
      <c r="H33" s="1">
        <v>43889</v>
      </c>
      <c r="J33" s="3">
        <v>70000</v>
      </c>
      <c r="K33" s="4">
        <v>0.15</v>
      </c>
      <c r="L33" t="s">
        <v>24</v>
      </c>
      <c r="M33">
        <f t="shared" ca="1" si="1"/>
        <v>5</v>
      </c>
      <c r="N33" s="25">
        <f t="shared" si="0"/>
        <v>10140</v>
      </c>
      <c r="O33" s="3">
        <f t="shared" si="2"/>
        <v>10500</v>
      </c>
    </row>
    <row r="34" spans="1:15" x14ac:dyDescent="0.3">
      <c r="A34" t="s">
        <v>101</v>
      </c>
      <c r="B34" t="s">
        <v>102</v>
      </c>
      <c r="C34" t="s">
        <v>14</v>
      </c>
      <c r="D34">
        <v>51</v>
      </c>
      <c r="E34" t="s">
        <v>15</v>
      </c>
      <c r="F34" t="s">
        <v>16</v>
      </c>
      <c r="G34" t="s">
        <v>17</v>
      </c>
      <c r="H34" s="1">
        <v>44116</v>
      </c>
      <c r="J34" s="3">
        <v>72000</v>
      </c>
      <c r="K34" s="4">
        <v>0.15</v>
      </c>
      <c r="L34" t="s">
        <v>24</v>
      </c>
      <c r="M34">
        <f t="shared" ca="1" si="1"/>
        <v>5</v>
      </c>
      <c r="N34" s="25">
        <f t="shared" si="0"/>
        <v>29600</v>
      </c>
      <c r="O34" s="3">
        <f t="shared" si="2"/>
        <v>10800</v>
      </c>
    </row>
    <row r="35" spans="1:15" x14ac:dyDescent="0.3">
      <c r="A35" t="s">
        <v>103</v>
      </c>
      <c r="B35" t="s">
        <v>104</v>
      </c>
      <c r="C35" t="s">
        <v>14</v>
      </c>
      <c r="D35">
        <v>56</v>
      </c>
      <c r="E35" t="s">
        <v>22</v>
      </c>
      <c r="F35" t="s">
        <v>16</v>
      </c>
      <c r="G35" t="s">
        <v>23</v>
      </c>
      <c r="H35" s="1">
        <v>44588</v>
      </c>
      <c r="J35" s="3">
        <v>74000</v>
      </c>
      <c r="K35" s="4">
        <v>0.1</v>
      </c>
      <c r="L35" t="s">
        <v>24</v>
      </c>
      <c r="M35">
        <f t="shared" ca="1" si="1"/>
        <v>3</v>
      </c>
      <c r="N35" s="25">
        <f t="shared" si="0"/>
        <v>0</v>
      </c>
      <c r="O35" s="3">
        <f t="shared" si="2"/>
        <v>7400</v>
      </c>
    </row>
    <row r="36" spans="1:15" x14ac:dyDescent="0.3">
      <c r="A36" t="s">
        <v>105</v>
      </c>
      <c r="B36" t="s">
        <v>106</v>
      </c>
      <c r="C36" t="s">
        <v>21</v>
      </c>
      <c r="D36">
        <v>53</v>
      </c>
      <c r="E36" t="s">
        <v>27</v>
      </c>
      <c r="F36" t="s">
        <v>28</v>
      </c>
      <c r="G36" t="s">
        <v>17</v>
      </c>
      <c r="H36" s="1">
        <v>43876</v>
      </c>
      <c r="I36" s="1">
        <v>45145</v>
      </c>
      <c r="J36" s="3">
        <v>76000</v>
      </c>
      <c r="K36" s="4">
        <v>0</v>
      </c>
      <c r="L36" t="s">
        <v>18</v>
      </c>
      <c r="M36">
        <f t="shared" ca="1" si="1"/>
        <v>3</v>
      </c>
      <c r="N36" s="25">
        <f t="shared" si="0"/>
        <v>0</v>
      </c>
      <c r="O36" s="3">
        <f t="shared" si="2"/>
        <v>0</v>
      </c>
    </row>
    <row r="37" spans="1:15" x14ac:dyDescent="0.3">
      <c r="A37" t="s">
        <v>107</v>
      </c>
      <c r="B37" t="s">
        <v>108</v>
      </c>
      <c r="C37" t="s">
        <v>14</v>
      </c>
      <c r="D37">
        <v>47</v>
      </c>
      <c r="E37" t="s">
        <v>31</v>
      </c>
      <c r="F37" t="s">
        <v>16</v>
      </c>
      <c r="G37" t="s">
        <v>23</v>
      </c>
      <c r="H37" s="1">
        <v>43871</v>
      </c>
      <c r="I37" s="1">
        <v>44251</v>
      </c>
      <c r="J37" s="3">
        <v>78000</v>
      </c>
      <c r="K37" s="4">
        <v>0.13</v>
      </c>
      <c r="L37" t="s">
        <v>18</v>
      </c>
      <c r="M37">
        <f t="shared" ca="1" si="1"/>
        <v>1</v>
      </c>
      <c r="N37" s="25">
        <f t="shared" si="0"/>
        <v>0</v>
      </c>
      <c r="O37" s="3">
        <f t="shared" si="2"/>
        <v>10140</v>
      </c>
    </row>
    <row r="38" spans="1:15" x14ac:dyDescent="0.3">
      <c r="A38" t="s">
        <v>109</v>
      </c>
      <c r="B38" t="s">
        <v>110</v>
      </c>
      <c r="C38" t="s">
        <v>14</v>
      </c>
      <c r="D38">
        <v>36</v>
      </c>
      <c r="E38" t="s">
        <v>27</v>
      </c>
      <c r="F38" t="s">
        <v>28</v>
      </c>
      <c r="G38" t="s">
        <v>34</v>
      </c>
      <c r="H38" s="1">
        <v>44183</v>
      </c>
      <c r="J38" s="3">
        <v>80000</v>
      </c>
      <c r="K38" s="4">
        <v>0.37</v>
      </c>
      <c r="L38" t="s">
        <v>24</v>
      </c>
      <c r="M38">
        <f t="shared" ca="1" si="1"/>
        <v>4</v>
      </c>
      <c r="N38" s="25">
        <f t="shared" si="0"/>
        <v>6160.0000000000009</v>
      </c>
      <c r="O38" s="3">
        <f t="shared" si="2"/>
        <v>29600</v>
      </c>
    </row>
    <row r="39" spans="1:15" x14ac:dyDescent="0.3">
      <c r="A39" t="s">
        <v>111</v>
      </c>
      <c r="B39" t="s">
        <v>112</v>
      </c>
      <c r="C39" t="s">
        <v>14</v>
      </c>
      <c r="D39">
        <v>41</v>
      </c>
      <c r="E39" t="s">
        <v>15</v>
      </c>
      <c r="F39" t="s">
        <v>16</v>
      </c>
      <c r="G39" t="s">
        <v>23</v>
      </c>
      <c r="H39" s="1">
        <v>43837</v>
      </c>
      <c r="J39" s="3">
        <v>82000</v>
      </c>
      <c r="K39" s="4">
        <v>0</v>
      </c>
      <c r="L39" t="s">
        <v>24</v>
      </c>
      <c r="M39">
        <f t="shared" ca="1" si="1"/>
        <v>5</v>
      </c>
      <c r="N39" s="25">
        <f t="shared" si="0"/>
        <v>31499.999999999996</v>
      </c>
      <c r="O39" s="3">
        <f t="shared" si="2"/>
        <v>0</v>
      </c>
    </row>
    <row r="40" spans="1:15" x14ac:dyDescent="0.3">
      <c r="A40" t="s">
        <v>113</v>
      </c>
      <c r="B40" t="s">
        <v>114</v>
      </c>
      <c r="C40" t="s">
        <v>21</v>
      </c>
      <c r="D40">
        <v>30</v>
      </c>
      <c r="E40" t="s">
        <v>15</v>
      </c>
      <c r="F40" t="s">
        <v>16</v>
      </c>
      <c r="G40" t="s">
        <v>34</v>
      </c>
      <c r="H40" s="1">
        <v>45206</v>
      </c>
      <c r="J40" s="3">
        <v>84000</v>
      </c>
      <c r="K40" s="4">
        <v>0</v>
      </c>
      <c r="L40" t="s">
        <v>24</v>
      </c>
      <c r="M40">
        <f t="shared" ca="1" si="1"/>
        <v>2</v>
      </c>
      <c r="N40" s="25">
        <f t="shared" si="0"/>
        <v>0</v>
      </c>
      <c r="O40" s="3">
        <f t="shared" si="2"/>
        <v>0</v>
      </c>
    </row>
    <row r="41" spans="1:15" x14ac:dyDescent="0.3">
      <c r="A41" t="s">
        <v>115</v>
      </c>
      <c r="B41" t="s">
        <v>116</v>
      </c>
      <c r="C41" t="s">
        <v>21</v>
      </c>
      <c r="D41">
        <v>30</v>
      </c>
      <c r="E41" t="s">
        <v>42</v>
      </c>
      <c r="F41" t="s">
        <v>43</v>
      </c>
      <c r="G41" t="s">
        <v>34</v>
      </c>
      <c r="H41" s="1">
        <v>44852</v>
      </c>
      <c r="I41" s="1">
        <v>45344</v>
      </c>
      <c r="J41" s="3">
        <v>86000</v>
      </c>
      <c r="K41" s="4">
        <v>0</v>
      </c>
      <c r="L41" t="s">
        <v>18</v>
      </c>
      <c r="M41">
        <f t="shared" ca="1" si="1"/>
        <v>1</v>
      </c>
      <c r="N41" s="25">
        <f t="shared" si="0"/>
        <v>0</v>
      </c>
      <c r="O41" s="3">
        <f t="shared" si="2"/>
        <v>0</v>
      </c>
    </row>
    <row r="42" spans="1:15" x14ac:dyDescent="0.3">
      <c r="A42" t="s">
        <v>117</v>
      </c>
      <c r="B42" t="s">
        <v>118</v>
      </c>
      <c r="C42" t="s">
        <v>41</v>
      </c>
      <c r="D42">
        <v>38</v>
      </c>
      <c r="E42" t="s">
        <v>42</v>
      </c>
      <c r="F42" t="s">
        <v>46</v>
      </c>
      <c r="G42" t="s">
        <v>23</v>
      </c>
      <c r="H42" s="1">
        <v>44791</v>
      </c>
      <c r="J42" s="3">
        <v>88000</v>
      </c>
      <c r="K42" s="4">
        <v>7.0000000000000007E-2</v>
      </c>
      <c r="L42" t="s">
        <v>24</v>
      </c>
      <c r="M42">
        <f t="shared" ca="1" si="1"/>
        <v>3</v>
      </c>
      <c r="N42" s="25">
        <f t="shared" si="0"/>
        <v>19200</v>
      </c>
      <c r="O42" s="3">
        <f t="shared" si="2"/>
        <v>6160.0000000000009</v>
      </c>
    </row>
    <row r="43" spans="1:15" x14ac:dyDescent="0.3">
      <c r="A43" t="s">
        <v>119</v>
      </c>
      <c r="B43" t="s">
        <v>120</v>
      </c>
      <c r="C43" t="s">
        <v>14</v>
      </c>
      <c r="D43">
        <v>28</v>
      </c>
      <c r="E43" t="s">
        <v>42</v>
      </c>
      <c r="F43" t="s">
        <v>49</v>
      </c>
      <c r="G43" t="s">
        <v>17</v>
      </c>
      <c r="H43" s="1">
        <v>44709</v>
      </c>
      <c r="I43" s="1">
        <v>45430</v>
      </c>
      <c r="J43" s="3">
        <v>90000</v>
      </c>
      <c r="K43" s="4">
        <v>0.35</v>
      </c>
      <c r="L43" t="s">
        <v>18</v>
      </c>
      <c r="M43">
        <f t="shared" ca="1" si="1"/>
        <v>1</v>
      </c>
      <c r="N43" s="25">
        <f t="shared" si="0"/>
        <v>8820</v>
      </c>
      <c r="O43" s="3">
        <f t="shared" si="2"/>
        <v>31499.999999999996</v>
      </c>
    </row>
    <row r="44" spans="1:15" x14ac:dyDescent="0.3">
      <c r="A44" t="s">
        <v>121</v>
      </c>
      <c r="B44" t="s">
        <v>122</v>
      </c>
      <c r="C44" t="s">
        <v>41</v>
      </c>
      <c r="D44">
        <v>46</v>
      </c>
      <c r="E44" t="s">
        <v>52</v>
      </c>
      <c r="F44" t="s">
        <v>16</v>
      </c>
      <c r="G44" t="s">
        <v>53</v>
      </c>
      <c r="H44" s="1">
        <v>44811</v>
      </c>
      <c r="J44" s="3">
        <v>92000</v>
      </c>
      <c r="K44" s="4">
        <v>0</v>
      </c>
      <c r="L44" t="s">
        <v>24</v>
      </c>
      <c r="M44">
        <f t="shared" ca="1" si="1"/>
        <v>3</v>
      </c>
      <c r="N44" s="25">
        <f t="shared" si="0"/>
        <v>0</v>
      </c>
      <c r="O44" s="3">
        <f t="shared" si="2"/>
        <v>0</v>
      </c>
    </row>
    <row r="45" spans="1:15" x14ac:dyDescent="0.3">
      <c r="A45" t="s">
        <v>123</v>
      </c>
      <c r="B45" t="s">
        <v>124</v>
      </c>
      <c r="C45" t="s">
        <v>14</v>
      </c>
      <c r="D45">
        <v>31</v>
      </c>
      <c r="E45" t="s">
        <v>42</v>
      </c>
      <c r="F45" t="s">
        <v>46</v>
      </c>
      <c r="G45" t="s">
        <v>53</v>
      </c>
      <c r="H45" s="1">
        <v>44199</v>
      </c>
      <c r="I45" s="1">
        <v>44465</v>
      </c>
      <c r="J45" s="3">
        <v>94000</v>
      </c>
      <c r="K45" s="4">
        <v>0</v>
      </c>
      <c r="L45" t="s">
        <v>18</v>
      </c>
      <c r="M45">
        <f t="shared" ca="1" si="1"/>
        <v>0</v>
      </c>
      <c r="N45" s="25">
        <f t="shared" si="0"/>
        <v>40800</v>
      </c>
      <c r="O45" s="3">
        <f t="shared" si="2"/>
        <v>0</v>
      </c>
    </row>
    <row r="46" spans="1:15" x14ac:dyDescent="0.3">
      <c r="A46" t="s">
        <v>125</v>
      </c>
      <c r="B46" t="s">
        <v>126</v>
      </c>
      <c r="C46" t="s">
        <v>21</v>
      </c>
      <c r="D46">
        <v>45</v>
      </c>
      <c r="E46" t="s">
        <v>58</v>
      </c>
      <c r="F46" t="s">
        <v>59</v>
      </c>
      <c r="G46" t="s">
        <v>34</v>
      </c>
      <c r="H46" s="1">
        <v>45074</v>
      </c>
      <c r="J46" s="3">
        <v>96000</v>
      </c>
      <c r="K46" s="4">
        <v>0.2</v>
      </c>
      <c r="L46" t="s">
        <v>24</v>
      </c>
      <c r="M46">
        <f t="shared" ca="1" si="1"/>
        <v>2</v>
      </c>
      <c r="N46" s="25">
        <f t="shared" si="0"/>
        <v>0</v>
      </c>
      <c r="O46" s="3">
        <f t="shared" si="2"/>
        <v>19200</v>
      </c>
    </row>
    <row r="47" spans="1:15" x14ac:dyDescent="0.3">
      <c r="A47" t="s">
        <v>127</v>
      </c>
      <c r="B47" t="s">
        <v>128</v>
      </c>
      <c r="C47" t="s">
        <v>21</v>
      </c>
      <c r="D47">
        <v>50</v>
      </c>
      <c r="E47" t="s">
        <v>52</v>
      </c>
      <c r="F47" t="s">
        <v>16</v>
      </c>
      <c r="G47" t="s">
        <v>23</v>
      </c>
      <c r="H47" s="1">
        <v>45245</v>
      </c>
      <c r="J47" s="3">
        <v>98000</v>
      </c>
      <c r="K47" s="4">
        <v>0.09</v>
      </c>
      <c r="L47" t="s">
        <v>24</v>
      </c>
      <c r="M47">
        <f t="shared" ca="1" si="1"/>
        <v>1</v>
      </c>
      <c r="N47" s="25">
        <f t="shared" si="0"/>
        <v>0</v>
      </c>
      <c r="O47" s="3">
        <f t="shared" si="2"/>
        <v>8820</v>
      </c>
    </row>
    <row r="48" spans="1:15" x14ac:dyDescent="0.3">
      <c r="A48" t="s">
        <v>129</v>
      </c>
      <c r="B48" t="s">
        <v>130</v>
      </c>
      <c r="C48" t="s">
        <v>21</v>
      </c>
      <c r="D48">
        <v>46</v>
      </c>
      <c r="E48" t="s">
        <v>52</v>
      </c>
      <c r="F48" t="s">
        <v>16</v>
      </c>
      <c r="G48" t="s">
        <v>34</v>
      </c>
      <c r="H48" s="1">
        <v>43851</v>
      </c>
      <c r="J48" s="3">
        <v>100000</v>
      </c>
      <c r="K48" s="4">
        <v>0</v>
      </c>
      <c r="L48" t="s">
        <v>24</v>
      </c>
      <c r="M48">
        <f t="shared" ca="1" si="1"/>
        <v>5</v>
      </c>
      <c r="N48" s="25">
        <f t="shared" si="0"/>
        <v>8640</v>
      </c>
      <c r="O48" s="3">
        <f t="shared" si="2"/>
        <v>0</v>
      </c>
    </row>
    <row r="49" spans="1:15" x14ac:dyDescent="0.3">
      <c r="A49" t="s">
        <v>131</v>
      </c>
      <c r="B49" t="s">
        <v>132</v>
      </c>
      <c r="C49" t="s">
        <v>21</v>
      </c>
      <c r="D49">
        <v>45</v>
      </c>
      <c r="E49" t="s">
        <v>66</v>
      </c>
      <c r="F49" t="s">
        <v>16</v>
      </c>
      <c r="G49" t="s">
        <v>17</v>
      </c>
      <c r="H49" s="1">
        <v>45206</v>
      </c>
      <c r="J49" s="3">
        <v>102000</v>
      </c>
      <c r="K49" s="4">
        <v>0.4</v>
      </c>
      <c r="L49" t="s">
        <v>24</v>
      </c>
      <c r="M49">
        <f t="shared" ca="1" si="1"/>
        <v>2</v>
      </c>
      <c r="N49" s="25">
        <f t="shared" si="0"/>
        <v>0</v>
      </c>
      <c r="O49" s="3">
        <f t="shared" si="2"/>
        <v>40800</v>
      </c>
    </row>
    <row r="50" spans="1:15" x14ac:dyDescent="0.3">
      <c r="A50" t="s">
        <v>133</v>
      </c>
      <c r="B50" t="s">
        <v>134</v>
      </c>
      <c r="C50" t="s">
        <v>21</v>
      </c>
      <c r="D50">
        <v>29</v>
      </c>
      <c r="E50" t="s">
        <v>58</v>
      </c>
      <c r="F50" t="s">
        <v>59</v>
      </c>
      <c r="G50" t="s">
        <v>23</v>
      </c>
      <c r="H50" s="1">
        <v>43940</v>
      </c>
      <c r="I50" s="1">
        <v>44647</v>
      </c>
      <c r="J50" s="3">
        <v>104000</v>
      </c>
      <c r="K50" s="4">
        <v>0</v>
      </c>
      <c r="L50" t="s">
        <v>18</v>
      </c>
      <c r="M50">
        <f t="shared" ca="1" si="1"/>
        <v>1</v>
      </c>
      <c r="N50" s="25">
        <f t="shared" si="0"/>
        <v>16800</v>
      </c>
      <c r="O50" s="3">
        <f t="shared" si="2"/>
        <v>0</v>
      </c>
    </row>
    <row r="51" spans="1:15" x14ac:dyDescent="0.3">
      <c r="A51" t="s">
        <v>135</v>
      </c>
      <c r="B51" t="s">
        <v>136</v>
      </c>
      <c r="C51" t="s">
        <v>21</v>
      </c>
      <c r="D51">
        <v>41</v>
      </c>
      <c r="E51" t="s">
        <v>66</v>
      </c>
      <c r="F51" t="s">
        <v>16</v>
      </c>
      <c r="G51" t="s">
        <v>34</v>
      </c>
      <c r="H51" s="1">
        <v>44083</v>
      </c>
      <c r="I51" s="1">
        <v>45514</v>
      </c>
      <c r="J51" s="3">
        <v>106000</v>
      </c>
      <c r="K51" s="4">
        <v>0</v>
      </c>
      <c r="L51" t="s">
        <v>18</v>
      </c>
      <c r="M51">
        <f t="shared" ca="1" si="1"/>
        <v>3</v>
      </c>
      <c r="N51" s="25">
        <f t="shared" si="0"/>
        <v>0</v>
      </c>
      <c r="O51" s="3">
        <f t="shared" si="2"/>
        <v>0</v>
      </c>
    </row>
    <row r="52" spans="1:15" x14ac:dyDescent="0.3">
      <c r="A52" t="s">
        <v>137</v>
      </c>
      <c r="B52" t="s">
        <v>138</v>
      </c>
      <c r="C52" t="s">
        <v>14</v>
      </c>
      <c r="D52">
        <v>47</v>
      </c>
      <c r="E52" t="s">
        <v>66</v>
      </c>
      <c r="F52" t="s">
        <v>16</v>
      </c>
      <c r="G52" t="s">
        <v>53</v>
      </c>
      <c r="H52" s="1">
        <v>45233</v>
      </c>
      <c r="I52" s="1">
        <v>45430</v>
      </c>
      <c r="J52" s="3">
        <v>108000</v>
      </c>
      <c r="K52" s="4">
        <v>0.08</v>
      </c>
      <c r="L52" t="s">
        <v>18</v>
      </c>
      <c r="M52">
        <f t="shared" ca="1" si="1"/>
        <v>0</v>
      </c>
      <c r="N52" s="25">
        <f t="shared" si="0"/>
        <v>12760</v>
      </c>
      <c r="O52" s="3">
        <f t="shared" si="2"/>
        <v>8640</v>
      </c>
    </row>
    <row r="53" spans="1:15" x14ac:dyDescent="0.3">
      <c r="A53" t="s">
        <v>139</v>
      </c>
      <c r="B53" t="s">
        <v>140</v>
      </c>
      <c r="C53" t="s">
        <v>41</v>
      </c>
      <c r="D53">
        <v>46</v>
      </c>
      <c r="E53" t="s">
        <v>58</v>
      </c>
      <c r="F53" t="s">
        <v>59</v>
      </c>
      <c r="G53" t="s">
        <v>53</v>
      </c>
      <c r="H53" s="1">
        <v>45412</v>
      </c>
      <c r="J53" s="3">
        <v>110000</v>
      </c>
      <c r="K53" s="4">
        <v>0</v>
      </c>
      <c r="L53" t="s">
        <v>24</v>
      </c>
      <c r="M53">
        <f t="shared" ca="1" si="1"/>
        <v>1</v>
      </c>
      <c r="N53" s="25">
        <f t="shared" si="0"/>
        <v>0</v>
      </c>
      <c r="O53" s="3">
        <f t="shared" si="2"/>
        <v>0</v>
      </c>
    </row>
    <row r="54" spans="1:15" x14ac:dyDescent="0.3">
      <c r="A54" t="s">
        <v>141</v>
      </c>
      <c r="B54" t="s">
        <v>142</v>
      </c>
      <c r="C54" t="s">
        <v>14</v>
      </c>
      <c r="D54">
        <v>40</v>
      </c>
      <c r="E54" t="s">
        <v>15</v>
      </c>
      <c r="F54" t="s">
        <v>16</v>
      </c>
      <c r="G54" t="s">
        <v>53</v>
      </c>
      <c r="H54" s="1">
        <v>43887</v>
      </c>
      <c r="J54" s="3">
        <v>112000</v>
      </c>
      <c r="K54" s="4">
        <v>0.15</v>
      </c>
      <c r="L54" t="s">
        <v>24</v>
      </c>
      <c r="M54">
        <f t="shared" ca="1" si="1"/>
        <v>5</v>
      </c>
      <c r="N54" s="25">
        <f t="shared" si="0"/>
        <v>33600</v>
      </c>
      <c r="O54" s="3">
        <f t="shared" si="2"/>
        <v>16800</v>
      </c>
    </row>
    <row r="55" spans="1:15" x14ac:dyDescent="0.3">
      <c r="A55" t="s">
        <v>143</v>
      </c>
      <c r="B55" t="s">
        <v>144</v>
      </c>
      <c r="C55" t="s">
        <v>21</v>
      </c>
      <c r="D55">
        <v>45</v>
      </c>
      <c r="E55" t="s">
        <v>22</v>
      </c>
      <c r="F55" t="s">
        <v>16</v>
      </c>
      <c r="G55" t="s">
        <v>53</v>
      </c>
      <c r="H55" s="1">
        <v>44815</v>
      </c>
      <c r="J55" s="3">
        <v>114000</v>
      </c>
      <c r="K55" s="4">
        <v>0</v>
      </c>
      <c r="L55" t="s">
        <v>24</v>
      </c>
      <c r="M55">
        <f t="shared" ca="1" si="1"/>
        <v>3</v>
      </c>
      <c r="N55" s="25">
        <f t="shared" si="0"/>
        <v>32940</v>
      </c>
      <c r="O55" s="3">
        <f t="shared" si="2"/>
        <v>0</v>
      </c>
    </row>
    <row r="56" spans="1:15" x14ac:dyDescent="0.3">
      <c r="A56" t="s">
        <v>145</v>
      </c>
      <c r="B56" t="s">
        <v>146</v>
      </c>
      <c r="C56" t="s">
        <v>41</v>
      </c>
      <c r="D56">
        <v>26</v>
      </c>
      <c r="E56" t="s">
        <v>81</v>
      </c>
      <c r="F56" t="s">
        <v>43</v>
      </c>
      <c r="G56" t="s">
        <v>53</v>
      </c>
      <c r="H56" s="1">
        <v>45430</v>
      </c>
      <c r="J56" s="3">
        <v>116000</v>
      </c>
      <c r="K56" s="4">
        <v>0.11</v>
      </c>
      <c r="L56" t="s">
        <v>24</v>
      </c>
      <c r="M56">
        <f t="shared" ca="1" si="1"/>
        <v>1</v>
      </c>
      <c r="N56" s="25">
        <f t="shared" si="0"/>
        <v>0</v>
      </c>
      <c r="O56" s="3">
        <f t="shared" si="2"/>
        <v>12760</v>
      </c>
    </row>
    <row r="57" spans="1:15" x14ac:dyDescent="0.3">
      <c r="A57" t="s">
        <v>147</v>
      </c>
      <c r="B57" t="s">
        <v>148</v>
      </c>
      <c r="C57" t="s">
        <v>14</v>
      </c>
      <c r="D57">
        <v>35</v>
      </c>
      <c r="E57" t="s">
        <v>52</v>
      </c>
      <c r="F57" t="s">
        <v>16</v>
      </c>
      <c r="G57" t="s">
        <v>17</v>
      </c>
      <c r="H57" s="1">
        <v>44509</v>
      </c>
      <c r="J57" s="3">
        <v>118000</v>
      </c>
      <c r="K57" s="4">
        <v>0</v>
      </c>
      <c r="L57" t="s">
        <v>24</v>
      </c>
      <c r="M57">
        <f t="shared" ca="1" si="1"/>
        <v>3</v>
      </c>
      <c r="N57" s="25">
        <f t="shared" si="0"/>
        <v>37800</v>
      </c>
      <c r="O57" s="3">
        <f t="shared" si="2"/>
        <v>0</v>
      </c>
    </row>
    <row r="58" spans="1:15" x14ac:dyDescent="0.3">
      <c r="A58" t="s">
        <v>149</v>
      </c>
      <c r="B58" t="s">
        <v>150</v>
      </c>
      <c r="C58" t="s">
        <v>21</v>
      </c>
      <c r="D58">
        <v>29</v>
      </c>
      <c r="E58" t="s">
        <v>66</v>
      </c>
      <c r="F58" t="s">
        <v>16</v>
      </c>
      <c r="G58" t="s">
        <v>23</v>
      </c>
      <c r="H58" s="1">
        <v>43963</v>
      </c>
      <c r="I58" s="1">
        <v>44907</v>
      </c>
      <c r="J58" s="3">
        <v>120000</v>
      </c>
      <c r="K58" s="4">
        <v>0.28000000000000003</v>
      </c>
      <c r="L58" t="s">
        <v>18</v>
      </c>
      <c r="M58">
        <f t="shared" ca="1" si="1"/>
        <v>2</v>
      </c>
      <c r="N58" s="25">
        <f t="shared" si="0"/>
        <v>0</v>
      </c>
      <c r="O58" s="3">
        <f t="shared" si="2"/>
        <v>33600</v>
      </c>
    </row>
    <row r="59" spans="1:15" x14ac:dyDescent="0.3">
      <c r="A59" t="s">
        <v>151</v>
      </c>
      <c r="B59" t="s">
        <v>152</v>
      </c>
      <c r="C59" t="s">
        <v>21</v>
      </c>
      <c r="D59">
        <v>35</v>
      </c>
      <c r="E59" t="s">
        <v>31</v>
      </c>
      <c r="F59" t="s">
        <v>16</v>
      </c>
      <c r="G59" t="s">
        <v>53</v>
      </c>
      <c r="H59" s="1">
        <v>44815</v>
      </c>
      <c r="J59" s="3">
        <v>122000</v>
      </c>
      <c r="K59" s="4">
        <v>0.27</v>
      </c>
      <c r="L59" t="s">
        <v>24</v>
      </c>
      <c r="M59">
        <f t="shared" ca="1" si="1"/>
        <v>3</v>
      </c>
      <c r="N59" s="25">
        <f t="shared" si="0"/>
        <v>0</v>
      </c>
      <c r="O59" s="3">
        <f t="shared" si="2"/>
        <v>32940</v>
      </c>
    </row>
    <row r="60" spans="1:15" x14ac:dyDescent="0.3">
      <c r="A60" t="s">
        <v>153</v>
      </c>
      <c r="B60" t="s">
        <v>154</v>
      </c>
      <c r="C60" t="s">
        <v>21</v>
      </c>
      <c r="D60">
        <v>27</v>
      </c>
      <c r="E60" t="s">
        <v>81</v>
      </c>
      <c r="F60" t="s">
        <v>49</v>
      </c>
      <c r="G60" t="s">
        <v>34</v>
      </c>
      <c r="H60" s="1">
        <v>44857</v>
      </c>
      <c r="J60" s="3">
        <v>124000</v>
      </c>
      <c r="K60" s="4">
        <v>0</v>
      </c>
      <c r="L60" t="s">
        <v>24</v>
      </c>
      <c r="M60">
        <f t="shared" ca="1" si="1"/>
        <v>2</v>
      </c>
      <c r="N60" s="25">
        <f t="shared" si="0"/>
        <v>0</v>
      </c>
      <c r="O60" s="3">
        <f t="shared" si="2"/>
        <v>0</v>
      </c>
    </row>
    <row r="61" spans="1:15" x14ac:dyDescent="0.3">
      <c r="A61" t="s">
        <v>155</v>
      </c>
      <c r="B61" t="s">
        <v>156</v>
      </c>
      <c r="C61" t="s">
        <v>21</v>
      </c>
      <c r="D61">
        <v>26</v>
      </c>
      <c r="E61" t="s">
        <v>92</v>
      </c>
      <c r="F61" t="s">
        <v>59</v>
      </c>
      <c r="G61" t="s">
        <v>53</v>
      </c>
      <c r="H61" s="1">
        <v>45527</v>
      </c>
      <c r="J61" s="3">
        <v>126000</v>
      </c>
      <c r="K61" s="4">
        <v>0.3</v>
      </c>
      <c r="L61" t="s">
        <v>24</v>
      </c>
      <c r="M61">
        <f t="shared" ca="1" si="1"/>
        <v>1</v>
      </c>
      <c r="N61" s="25">
        <f t="shared" si="0"/>
        <v>13400</v>
      </c>
      <c r="O61" s="3">
        <f t="shared" si="2"/>
        <v>37800</v>
      </c>
    </row>
    <row r="62" spans="1:15" x14ac:dyDescent="0.3">
      <c r="A62" t="s">
        <v>157</v>
      </c>
      <c r="B62" t="s">
        <v>158</v>
      </c>
      <c r="C62" t="s">
        <v>14</v>
      </c>
      <c r="D62">
        <v>27</v>
      </c>
      <c r="E62" t="s">
        <v>81</v>
      </c>
      <c r="F62" t="s">
        <v>46</v>
      </c>
      <c r="G62" t="s">
        <v>23</v>
      </c>
      <c r="H62" s="1">
        <v>45237</v>
      </c>
      <c r="J62" s="3">
        <v>128000</v>
      </c>
      <c r="K62" s="4">
        <v>0</v>
      </c>
      <c r="L62" t="s">
        <v>24</v>
      </c>
      <c r="M62">
        <f t="shared" ca="1" si="1"/>
        <v>1</v>
      </c>
      <c r="N62" s="25">
        <f t="shared" si="0"/>
        <v>20400</v>
      </c>
      <c r="O62" s="3">
        <f t="shared" si="2"/>
        <v>0</v>
      </c>
    </row>
    <row r="63" spans="1:15" x14ac:dyDescent="0.3">
      <c r="A63" t="s">
        <v>159</v>
      </c>
      <c r="B63" t="s">
        <v>160</v>
      </c>
      <c r="C63" t="s">
        <v>14</v>
      </c>
      <c r="D63">
        <v>30</v>
      </c>
      <c r="E63" t="s">
        <v>22</v>
      </c>
      <c r="F63" t="s">
        <v>16</v>
      </c>
      <c r="G63" t="s">
        <v>34</v>
      </c>
      <c r="H63" s="1">
        <v>45206</v>
      </c>
      <c r="J63" s="3">
        <v>130000</v>
      </c>
      <c r="K63" s="4">
        <v>0</v>
      </c>
      <c r="L63" t="s">
        <v>24</v>
      </c>
      <c r="M63">
        <f t="shared" ca="1" si="1"/>
        <v>2</v>
      </c>
      <c r="N63" s="25">
        <f t="shared" si="0"/>
        <v>0</v>
      </c>
      <c r="O63" s="3">
        <f t="shared" si="2"/>
        <v>0</v>
      </c>
    </row>
    <row r="64" spans="1:15" x14ac:dyDescent="0.3">
      <c r="A64" t="s">
        <v>161</v>
      </c>
      <c r="B64" t="s">
        <v>162</v>
      </c>
      <c r="C64" t="s">
        <v>14</v>
      </c>
      <c r="D64">
        <v>36</v>
      </c>
      <c r="E64" t="s">
        <v>92</v>
      </c>
      <c r="F64" t="s">
        <v>59</v>
      </c>
      <c r="G64" t="s">
        <v>34</v>
      </c>
      <c r="H64" s="1">
        <v>44677</v>
      </c>
      <c r="J64" s="3">
        <v>132000</v>
      </c>
      <c r="K64" s="4">
        <v>0</v>
      </c>
      <c r="L64" t="s">
        <v>24</v>
      </c>
      <c r="M64">
        <f t="shared" ca="1" si="1"/>
        <v>3</v>
      </c>
      <c r="N64" s="25">
        <f t="shared" si="0"/>
        <v>0</v>
      </c>
      <c r="O64" s="3">
        <f t="shared" si="2"/>
        <v>0</v>
      </c>
    </row>
    <row r="65" spans="1:15" x14ac:dyDescent="0.3">
      <c r="A65" t="s">
        <v>163</v>
      </c>
      <c r="B65" t="s">
        <v>164</v>
      </c>
      <c r="C65" t="s">
        <v>14</v>
      </c>
      <c r="D65">
        <v>45</v>
      </c>
      <c r="E65" t="s">
        <v>31</v>
      </c>
      <c r="F65" t="s">
        <v>16</v>
      </c>
      <c r="G65" t="s">
        <v>17</v>
      </c>
      <c r="H65" s="1">
        <v>43889</v>
      </c>
      <c r="I65" s="1">
        <v>45282</v>
      </c>
      <c r="J65" s="3">
        <v>134000</v>
      </c>
      <c r="K65" s="4">
        <v>0.1</v>
      </c>
      <c r="L65" t="s">
        <v>18</v>
      </c>
      <c r="M65">
        <f t="shared" ca="1" si="1"/>
        <v>3</v>
      </c>
      <c r="N65" s="25">
        <f t="shared" si="0"/>
        <v>0</v>
      </c>
      <c r="O65" s="3">
        <f t="shared" si="2"/>
        <v>13400</v>
      </c>
    </row>
    <row r="66" spans="1:15" x14ac:dyDescent="0.3">
      <c r="A66" t="s">
        <v>165</v>
      </c>
      <c r="B66" t="s">
        <v>166</v>
      </c>
      <c r="C66" t="s">
        <v>14</v>
      </c>
      <c r="D66">
        <v>37</v>
      </c>
      <c r="E66" t="s">
        <v>15</v>
      </c>
      <c r="F66" t="s">
        <v>16</v>
      </c>
      <c r="G66" t="s">
        <v>17</v>
      </c>
      <c r="H66" s="1">
        <v>44116</v>
      </c>
      <c r="I66" s="1">
        <v>45332</v>
      </c>
      <c r="J66" s="3">
        <v>136000</v>
      </c>
      <c r="K66" s="4">
        <v>0.15</v>
      </c>
      <c r="L66" t="s">
        <v>18</v>
      </c>
      <c r="M66">
        <f t="shared" ca="1" si="1"/>
        <v>3</v>
      </c>
      <c r="N66" s="25">
        <f t="shared" ref="N66:N129" si="3">O70</f>
        <v>18720</v>
      </c>
      <c r="O66" s="3">
        <f t="shared" si="2"/>
        <v>20400</v>
      </c>
    </row>
    <row r="67" spans="1:15" x14ac:dyDescent="0.3">
      <c r="A67" t="s">
        <v>167</v>
      </c>
      <c r="B67" t="s">
        <v>168</v>
      </c>
      <c r="C67" t="s">
        <v>14</v>
      </c>
      <c r="D67">
        <v>38</v>
      </c>
      <c r="E67" t="s">
        <v>22</v>
      </c>
      <c r="F67" t="s">
        <v>16</v>
      </c>
      <c r="G67" t="s">
        <v>23</v>
      </c>
      <c r="H67" s="1">
        <v>44588</v>
      </c>
      <c r="I67" s="1">
        <v>45430</v>
      </c>
      <c r="J67" s="3">
        <v>138000</v>
      </c>
      <c r="K67" s="4">
        <v>0</v>
      </c>
      <c r="L67" t="s">
        <v>18</v>
      </c>
      <c r="M67">
        <f t="shared" ref="M67:M130" ca="1" si="4">IF(ISBLANK(I67),DATEDIF(H67,TODAY(),"Y"),DATEDIF(H67,I67,"Y"))</f>
        <v>2</v>
      </c>
      <c r="N67" s="25">
        <f t="shared" si="3"/>
        <v>43800</v>
      </c>
      <c r="O67" s="3">
        <f t="shared" ref="O67:O130" si="5">K67*J67</f>
        <v>0</v>
      </c>
    </row>
    <row r="68" spans="1:15" x14ac:dyDescent="0.3">
      <c r="A68" t="s">
        <v>169</v>
      </c>
      <c r="B68" t="s">
        <v>170</v>
      </c>
      <c r="C68" t="s">
        <v>14</v>
      </c>
      <c r="D68">
        <v>45</v>
      </c>
      <c r="E68" t="s">
        <v>27</v>
      </c>
      <c r="F68" t="s">
        <v>28</v>
      </c>
      <c r="G68" t="s">
        <v>17</v>
      </c>
      <c r="H68" s="1">
        <v>45337</v>
      </c>
      <c r="J68" s="3">
        <v>140000</v>
      </c>
      <c r="K68" s="4">
        <v>0</v>
      </c>
      <c r="L68" t="s">
        <v>24</v>
      </c>
      <c r="M68">
        <f t="shared" ca="1" si="4"/>
        <v>1</v>
      </c>
      <c r="N68" s="25">
        <f t="shared" si="3"/>
        <v>0</v>
      </c>
      <c r="O68" s="3">
        <f t="shared" si="5"/>
        <v>0</v>
      </c>
    </row>
    <row r="69" spans="1:15" x14ac:dyDescent="0.3">
      <c r="A69" t="s">
        <v>171</v>
      </c>
      <c r="B69" t="s">
        <v>172</v>
      </c>
      <c r="C69" t="s">
        <v>14</v>
      </c>
      <c r="D69">
        <v>51</v>
      </c>
      <c r="E69" t="s">
        <v>31</v>
      </c>
      <c r="F69" t="s">
        <v>16</v>
      </c>
      <c r="G69" t="s">
        <v>23</v>
      </c>
      <c r="H69" s="1">
        <v>45332</v>
      </c>
      <c r="J69" s="3">
        <v>142000</v>
      </c>
      <c r="K69" s="4">
        <v>0</v>
      </c>
      <c r="L69" t="s">
        <v>24</v>
      </c>
      <c r="M69">
        <f t="shared" ca="1" si="4"/>
        <v>1</v>
      </c>
      <c r="N69" s="25">
        <f t="shared" si="3"/>
        <v>12000</v>
      </c>
      <c r="O69" s="3">
        <f t="shared" si="5"/>
        <v>0</v>
      </c>
    </row>
    <row r="70" spans="1:15" x14ac:dyDescent="0.3">
      <c r="A70" t="s">
        <v>173</v>
      </c>
      <c r="B70" t="s">
        <v>174</v>
      </c>
      <c r="C70" t="s">
        <v>21</v>
      </c>
      <c r="D70">
        <v>56</v>
      </c>
      <c r="E70" t="s">
        <v>27</v>
      </c>
      <c r="F70" t="s">
        <v>28</v>
      </c>
      <c r="G70" t="s">
        <v>34</v>
      </c>
      <c r="H70" s="1">
        <v>44183</v>
      </c>
      <c r="J70" s="3">
        <v>144000</v>
      </c>
      <c r="K70" s="4">
        <v>0.13</v>
      </c>
      <c r="L70" t="s">
        <v>24</v>
      </c>
      <c r="M70">
        <f t="shared" ca="1" si="4"/>
        <v>4</v>
      </c>
      <c r="N70" s="25">
        <f t="shared" si="3"/>
        <v>45600</v>
      </c>
      <c r="O70" s="3">
        <f t="shared" si="5"/>
        <v>18720</v>
      </c>
    </row>
    <row r="71" spans="1:15" x14ac:dyDescent="0.3">
      <c r="A71" t="s">
        <v>175</v>
      </c>
      <c r="B71" t="s">
        <v>176</v>
      </c>
      <c r="C71" t="s">
        <v>14</v>
      </c>
      <c r="D71">
        <v>53</v>
      </c>
      <c r="E71" t="s">
        <v>15</v>
      </c>
      <c r="F71" t="s">
        <v>16</v>
      </c>
      <c r="G71" t="s">
        <v>23</v>
      </c>
      <c r="H71" s="1">
        <v>43837</v>
      </c>
      <c r="J71" s="3">
        <v>146000</v>
      </c>
      <c r="K71" s="4">
        <v>0.3</v>
      </c>
      <c r="L71" t="s">
        <v>24</v>
      </c>
      <c r="M71">
        <f t="shared" ca="1" si="4"/>
        <v>5</v>
      </c>
      <c r="N71" s="25">
        <f t="shared" si="3"/>
        <v>0</v>
      </c>
      <c r="O71" s="3">
        <f t="shared" si="5"/>
        <v>43800</v>
      </c>
    </row>
    <row r="72" spans="1:15" x14ac:dyDescent="0.3">
      <c r="A72" t="s">
        <v>177</v>
      </c>
      <c r="B72" t="s">
        <v>178</v>
      </c>
      <c r="C72" t="s">
        <v>14</v>
      </c>
      <c r="D72">
        <v>47</v>
      </c>
      <c r="E72" t="s">
        <v>15</v>
      </c>
      <c r="F72" t="s">
        <v>16</v>
      </c>
      <c r="G72" t="s">
        <v>34</v>
      </c>
      <c r="H72" s="1">
        <v>45206</v>
      </c>
      <c r="J72" s="3">
        <v>148000</v>
      </c>
      <c r="K72" s="4">
        <v>0</v>
      </c>
      <c r="L72" t="s">
        <v>24</v>
      </c>
      <c r="M72">
        <f t="shared" ca="1" si="4"/>
        <v>2</v>
      </c>
      <c r="N72" s="25">
        <f t="shared" si="3"/>
        <v>14040</v>
      </c>
      <c r="O72" s="3">
        <f t="shared" si="5"/>
        <v>0</v>
      </c>
    </row>
    <row r="73" spans="1:15" x14ac:dyDescent="0.3">
      <c r="A73" t="s">
        <v>179</v>
      </c>
      <c r="B73" t="s">
        <v>180</v>
      </c>
      <c r="C73" t="s">
        <v>14</v>
      </c>
      <c r="D73">
        <v>36</v>
      </c>
      <c r="E73" t="s">
        <v>42</v>
      </c>
      <c r="F73" t="s">
        <v>43</v>
      </c>
      <c r="G73" t="s">
        <v>34</v>
      </c>
      <c r="H73" s="1">
        <v>44487</v>
      </c>
      <c r="J73" s="3">
        <v>150000</v>
      </c>
      <c r="K73" s="4">
        <v>0.08</v>
      </c>
      <c r="L73" t="s">
        <v>24</v>
      </c>
      <c r="M73">
        <f t="shared" ca="1" si="4"/>
        <v>3</v>
      </c>
      <c r="N73" s="25">
        <f t="shared" si="3"/>
        <v>0</v>
      </c>
      <c r="O73" s="3">
        <f t="shared" si="5"/>
        <v>12000</v>
      </c>
    </row>
    <row r="74" spans="1:15" x14ac:dyDescent="0.3">
      <c r="A74" t="s">
        <v>181</v>
      </c>
      <c r="B74" t="s">
        <v>182</v>
      </c>
      <c r="C74" t="s">
        <v>14</v>
      </c>
      <c r="D74">
        <v>41</v>
      </c>
      <c r="E74" t="s">
        <v>42</v>
      </c>
      <c r="F74" t="s">
        <v>46</v>
      </c>
      <c r="G74" t="s">
        <v>23</v>
      </c>
      <c r="H74" s="1">
        <v>44791</v>
      </c>
      <c r="J74" s="3">
        <v>152000</v>
      </c>
      <c r="K74" s="4">
        <v>0.3</v>
      </c>
      <c r="L74" t="s">
        <v>24</v>
      </c>
      <c r="M74">
        <f t="shared" ca="1" si="4"/>
        <v>3</v>
      </c>
      <c r="N74" s="25">
        <f t="shared" si="3"/>
        <v>25600</v>
      </c>
      <c r="O74" s="3">
        <f t="shared" si="5"/>
        <v>45600</v>
      </c>
    </row>
    <row r="75" spans="1:15" x14ac:dyDescent="0.3">
      <c r="A75" t="s">
        <v>183</v>
      </c>
      <c r="B75" t="s">
        <v>184</v>
      </c>
      <c r="C75" t="s">
        <v>14</v>
      </c>
      <c r="D75">
        <v>30</v>
      </c>
      <c r="E75" t="s">
        <v>42</v>
      </c>
      <c r="F75" t="s">
        <v>49</v>
      </c>
      <c r="G75" t="s">
        <v>17</v>
      </c>
      <c r="H75" s="1">
        <v>45440</v>
      </c>
      <c r="J75" s="3">
        <v>154000</v>
      </c>
      <c r="K75" s="4">
        <v>0</v>
      </c>
      <c r="L75" t="s">
        <v>24</v>
      </c>
      <c r="M75">
        <f t="shared" ca="1" si="4"/>
        <v>1</v>
      </c>
      <c r="N75" s="25">
        <f t="shared" si="3"/>
        <v>0</v>
      </c>
      <c r="O75" s="3">
        <f t="shared" si="5"/>
        <v>0</v>
      </c>
    </row>
    <row r="76" spans="1:15" x14ac:dyDescent="0.3">
      <c r="A76" t="s">
        <v>185</v>
      </c>
      <c r="B76" t="s">
        <v>186</v>
      </c>
      <c r="C76" t="s">
        <v>41</v>
      </c>
      <c r="D76">
        <v>30</v>
      </c>
      <c r="E76" t="s">
        <v>52</v>
      </c>
      <c r="F76" t="s">
        <v>16</v>
      </c>
      <c r="G76" t="s">
        <v>53</v>
      </c>
      <c r="H76" s="1">
        <v>44811</v>
      </c>
      <c r="J76" s="3">
        <v>156000</v>
      </c>
      <c r="K76" s="4">
        <v>0.09</v>
      </c>
      <c r="L76" t="s">
        <v>24</v>
      </c>
      <c r="M76">
        <f t="shared" ca="1" si="4"/>
        <v>3</v>
      </c>
      <c r="N76" s="25">
        <f t="shared" si="3"/>
        <v>16400</v>
      </c>
      <c r="O76" s="3">
        <f t="shared" si="5"/>
        <v>14040</v>
      </c>
    </row>
    <row r="77" spans="1:15" x14ac:dyDescent="0.3">
      <c r="A77" t="s">
        <v>19</v>
      </c>
      <c r="B77" t="s">
        <v>187</v>
      </c>
      <c r="C77" t="s">
        <v>14</v>
      </c>
      <c r="D77">
        <v>38</v>
      </c>
      <c r="E77" t="s">
        <v>42</v>
      </c>
      <c r="F77" t="s">
        <v>46</v>
      </c>
      <c r="G77" t="s">
        <v>53</v>
      </c>
      <c r="H77" s="1">
        <v>45294</v>
      </c>
      <c r="J77" s="3">
        <v>158000</v>
      </c>
      <c r="K77" s="4">
        <v>0</v>
      </c>
      <c r="L77" t="s">
        <v>24</v>
      </c>
      <c r="M77">
        <f t="shared" ca="1" si="4"/>
        <v>1</v>
      </c>
      <c r="N77" s="25">
        <f t="shared" si="3"/>
        <v>0</v>
      </c>
      <c r="O77" s="3">
        <f t="shared" si="5"/>
        <v>0</v>
      </c>
    </row>
    <row r="78" spans="1:15" x14ac:dyDescent="0.3">
      <c r="A78" t="s">
        <v>188</v>
      </c>
      <c r="B78" t="s">
        <v>189</v>
      </c>
      <c r="C78" t="s">
        <v>21</v>
      </c>
      <c r="D78">
        <v>28</v>
      </c>
      <c r="E78" t="s">
        <v>58</v>
      </c>
      <c r="F78" t="s">
        <v>59</v>
      </c>
      <c r="G78" t="s">
        <v>34</v>
      </c>
      <c r="H78" s="1">
        <v>45074</v>
      </c>
      <c r="J78" s="3">
        <v>160000</v>
      </c>
      <c r="K78" s="4">
        <v>0.16</v>
      </c>
      <c r="L78" t="s">
        <v>24</v>
      </c>
      <c r="M78">
        <f t="shared" ca="1" si="4"/>
        <v>2</v>
      </c>
      <c r="N78" s="25">
        <f t="shared" si="3"/>
        <v>0</v>
      </c>
      <c r="O78" s="3">
        <f t="shared" si="5"/>
        <v>25600</v>
      </c>
    </row>
    <row r="79" spans="1:15" x14ac:dyDescent="0.3">
      <c r="A79" t="s">
        <v>190</v>
      </c>
      <c r="B79" t="s">
        <v>191</v>
      </c>
      <c r="C79" t="s">
        <v>14</v>
      </c>
      <c r="D79">
        <v>39</v>
      </c>
      <c r="E79" t="s">
        <v>52</v>
      </c>
      <c r="F79" t="s">
        <v>16</v>
      </c>
      <c r="G79" t="s">
        <v>23</v>
      </c>
      <c r="H79" s="1">
        <v>45245</v>
      </c>
      <c r="I79" s="1">
        <v>45514</v>
      </c>
      <c r="J79" s="3">
        <v>162000</v>
      </c>
      <c r="K79" s="4">
        <v>0</v>
      </c>
      <c r="L79" t="s">
        <v>18</v>
      </c>
      <c r="M79">
        <f t="shared" ca="1" si="4"/>
        <v>0</v>
      </c>
      <c r="N79" s="25">
        <f t="shared" si="3"/>
        <v>0</v>
      </c>
      <c r="O79" s="3">
        <f t="shared" si="5"/>
        <v>0</v>
      </c>
    </row>
    <row r="80" spans="1:15" x14ac:dyDescent="0.3">
      <c r="A80" t="s">
        <v>192</v>
      </c>
      <c r="B80" t="s">
        <v>193</v>
      </c>
      <c r="C80" t="s">
        <v>21</v>
      </c>
      <c r="D80">
        <v>31</v>
      </c>
      <c r="E80" t="s">
        <v>52</v>
      </c>
      <c r="F80" t="s">
        <v>16</v>
      </c>
      <c r="G80" t="s">
        <v>34</v>
      </c>
      <c r="H80" s="1">
        <v>43851</v>
      </c>
      <c r="I80" s="1">
        <v>45332</v>
      </c>
      <c r="J80" s="3">
        <v>164000</v>
      </c>
      <c r="K80" s="4">
        <v>0.1</v>
      </c>
      <c r="L80" t="s">
        <v>18</v>
      </c>
      <c r="M80">
        <f t="shared" ca="1" si="4"/>
        <v>4</v>
      </c>
      <c r="N80" s="25">
        <f t="shared" si="3"/>
        <v>44720</v>
      </c>
      <c r="O80" s="3">
        <f t="shared" si="5"/>
        <v>16400</v>
      </c>
    </row>
    <row r="81" spans="1:15" x14ac:dyDescent="0.3">
      <c r="A81" t="s">
        <v>194</v>
      </c>
      <c r="B81" t="s">
        <v>195</v>
      </c>
      <c r="C81" t="s">
        <v>21</v>
      </c>
      <c r="D81">
        <v>45</v>
      </c>
      <c r="E81" t="s">
        <v>66</v>
      </c>
      <c r="F81" t="s">
        <v>16</v>
      </c>
      <c r="G81" t="s">
        <v>17</v>
      </c>
      <c r="H81" s="1">
        <v>45206</v>
      </c>
      <c r="J81" s="3">
        <v>166000</v>
      </c>
      <c r="K81" s="4">
        <v>0</v>
      </c>
      <c r="L81" t="s">
        <v>24</v>
      </c>
      <c r="M81">
        <f t="shared" ca="1" si="4"/>
        <v>2</v>
      </c>
      <c r="N81" s="25">
        <f t="shared" si="3"/>
        <v>0</v>
      </c>
      <c r="O81" s="3">
        <f t="shared" si="5"/>
        <v>0</v>
      </c>
    </row>
    <row r="82" spans="1:15" x14ac:dyDescent="0.3">
      <c r="A82" t="s">
        <v>196</v>
      </c>
      <c r="B82" t="s">
        <v>197</v>
      </c>
      <c r="C82" t="s">
        <v>21</v>
      </c>
      <c r="D82">
        <v>50</v>
      </c>
      <c r="E82" t="s">
        <v>58</v>
      </c>
      <c r="F82" t="s">
        <v>59</v>
      </c>
      <c r="G82" t="s">
        <v>23</v>
      </c>
      <c r="H82" s="1">
        <v>45401</v>
      </c>
      <c r="J82" s="3">
        <v>168000</v>
      </c>
      <c r="K82" s="4">
        <v>0</v>
      </c>
      <c r="L82" t="s">
        <v>24</v>
      </c>
      <c r="M82">
        <f t="shared" ca="1" si="4"/>
        <v>1</v>
      </c>
      <c r="N82" s="25">
        <f t="shared" si="3"/>
        <v>26400</v>
      </c>
      <c r="O82" s="3">
        <f t="shared" si="5"/>
        <v>0</v>
      </c>
    </row>
    <row r="83" spans="1:15" x14ac:dyDescent="0.3">
      <c r="A83" t="s">
        <v>198</v>
      </c>
      <c r="B83" t="s">
        <v>199</v>
      </c>
      <c r="C83" t="s">
        <v>14</v>
      </c>
      <c r="D83">
        <v>36</v>
      </c>
      <c r="E83" t="s">
        <v>66</v>
      </c>
      <c r="F83" t="s">
        <v>16</v>
      </c>
      <c r="G83" t="s">
        <v>34</v>
      </c>
      <c r="H83" s="1">
        <v>44083</v>
      </c>
      <c r="J83" s="3">
        <v>170000</v>
      </c>
      <c r="K83" s="4">
        <v>0</v>
      </c>
      <c r="L83" t="s">
        <v>24</v>
      </c>
      <c r="M83">
        <f t="shared" ca="1" si="4"/>
        <v>5</v>
      </c>
      <c r="N83" s="25">
        <f t="shared" si="3"/>
        <v>0</v>
      </c>
      <c r="O83" s="3">
        <f t="shared" si="5"/>
        <v>0</v>
      </c>
    </row>
    <row r="84" spans="1:15" x14ac:dyDescent="0.3">
      <c r="A84" t="s">
        <v>200</v>
      </c>
      <c r="B84" t="s">
        <v>201</v>
      </c>
      <c r="C84" t="s">
        <v>41</v>
      </c>
      <c r="D84">
        <v>45</v>
      </c>
      <c r="E84" t="s">
        <v>66</v>
      </c>
      <c r="F84" t="s">
        <v>16</v>
      </c>
      <c r="G84" t="s">
        <v>53</v>
      </c>
      <c r="H84" s="1">
        <v>45233</v>
      </c>
      <c r="J84" s="3">
        <v>172000</v>
      </c>
      <c r="K84" s="4">
        <v>0.26</v>
      </c>
      <c r="L84" t="s">
        <v>24</v>
      </c>
      <c r="M84">
        <f t="shared" ca="1" si="4"/>
        <v>1</v>
      </c>
      <c r="N84" s="25">
        <f t="shared" si="3"/>
        <v>37800</v>
      </c>
      <c r="O84" s="3">
        <f t="shared" si="5"/>
        <v>44720</v>
      </c>
    </row>
    <row r="85" spans="1:15" x14ac:dyDescent="0.3">
      <c r="A85" t="s">
        <v>25</v>
      </c>
      <c r="B85" t="s">
        <v>202</v>
      </c>
      <c r="C85" t="s">
        <v>41</v>
      </c>
      <c r="D85">
        <v>29</v>
      </c>
      <c r="E85" t="s">
        <v>58</v>
      </c>
      <c r="F85" t="s">
        <v>59</v>
      </c>
      <c r="G85" t="s">
        <v>53</v>
      </c>
      <c r="H85" s="1">
        <v>45412</v>
      </c>
      <c r="J85" s="3">
        <v>174000</v>
      </c>
      <c r="K85" s="4">
        <v>0</v>
      </c>
      <c r="L85" t="s">
        <v>24</v>
      </c>
      <c r="M85">
        <f t="shared" ca="1" si="4"/>
        <v>1</v>
      </c>
      <c r="N85" s="25">
        <f t="shared" si="3"/>
        <v>67340</v>
      </c>
      <c r="O85" s="3">
        <f t="shared" si="5"/>
        <v>0</v>
      </c>
    </row>
    <row r="86" spans="1:15" x14ac:dyDescent="0.3">
      <c r="A86" t="s">
        <v>203</v>
      </c>
      <c r="B86" t="s">
        <v>204</v>
      </c>
      <c r="C86" t="s">
        <v>41</v>
      </c>
      <c r="D86">
        <v>41</v>
      </c>
      <c r="E86" t="s">
        <v>15</v>
      </c>
      <c r="F86" t="s">
        <v>16</v>
      </c>
      <c r="G86" t="s">
        <v>53</v>
      </c>
      <c r="H86" s="1">
        <v>43887</v>
      </c>
      <c r="I86" s="1">
        <v>45332</v>
      </c>
      <c r="J86" s="3">
        <v>176000</v>
      </c>
      <c r="K86" s="4">
        <v>0.15</v>
      </c>
      <c r="L86" t="s">
        <v>18</v>
      </c>
      <c r="M86">
        <f t="shared" ca="1" si="4"/>
        <v>3</v>
      </c>
      <c r="N86" s="25">
        <f t="shared" si="3"/>
        <v>27600</v>
      </c>
      <c r="O86" s="3">
        <f t="shared" si="5"/>
        <v>26400</v>
      </c>
    </row>
    <row r="87" spans="1:15" x14ac:dyDescent="0.3">
      <c r="A87" t="s">
        <v>205</v>
      </c>
      <c r="B87" t="s">
        <v>206</v>
      </c>
      <c r="C87" t="s">
        <v>21</v>
      </c>
      <c r="D87">
        <v>47</v>
      </c>
      <c r="E87" t="s">
        <v>22</v>
      </c>
      <c r="F87" t="s">
        <v>16</v>
      </c>
      <c r="G87" t="s">
        <v>53</v>
      </c>
      <c r="H87" s="1">
        <v>44815</v>
      </c>
      <c r="J87" s="3">
        <v>178000</v>
      </c>
      <c r="K87" s="4">
        <v>0</v>
      </c>
      <c r="L87" t="s">
        <v>24</v>
      </c>
      <c r="M87">
        <f t="shared" ca="1" si="4"/>
        <v>3</v>
      </c>
      <c r="N87" s="25">
        <f t="shared" si="3"/>
        <v>26040.000000000004</v>
      </c>
      <c r="O87" s="3">
        <f t="shared" si="5"/>
        <v>0</v>
      </c>
    </row>
    <row r="88" spans="1:15" x14ac:dyDescent="0.3">
      <c r="A88" t="s">
        <v>207</v>
      </c>
      <c r="B88" t="s">
        <v>208</v>
      </c>
      <c r="C88" t="s">
        <v>14</v>
      </c>
      <c r="D88">
        <v>38</v>
      </c>
      <c r="E88" t="s">
        <v>81</v>
      </c>
      <c r="F88" t="s">
        <v>43</v>
      </c>
      <c r="G88" t="s">
        <v>53</v>
      </c>
      <c r="H88" s="1">
        <v>45430</v>
      </c>
      <c r="J88" s="3">
        <v>180000</v>
      </c>
      <c r="K88" s="4">
        <v>0.21</v>
      </c>
      <c r="L88" t="s">
        <v>24</v>
      </c>
      <c r="M88">
        <f t="shared" ca="1" si="4"/>
        <v>1</v>
      </c>
      <c r="N88" s="25">
        <f t="shared" si="3"/>
        <v>0</v>
      </c>
      <c r="O88" s="3">
        <f t="shared" si="5"/>
        <v>37800</v>
      </c>
    </row>
    <row r="89" spans="1:15" x14ac:dyDescent="0.3">
      <c r="A89" t="s">
        <v>209</v>
      </c>
      <c r="B89" t="s">
        <v>210</v>
      </c>
      <c r="C89" t="s">
        <v>14</v>
      </c>
      <c r="D89">
        <v>40</v>
      </c>
      <c r="E89" t="s">
        <v>52</v>
      </c>
      <c r="F89" t="s">
        <v>16</v>
      </c>
      <c r="G89" t="s">
        <v>17</v>
      </c>
      <c r="H89" s="1">
        <v>44509</v>
      </c>
      <c r="J89" s="3">
        <v>182000</v>
      </c>
      <c r="K89" s="4">
        <v>0.37</v>
      </c>
      <c r="L89" t="s">
        <v>24</v>
      </c>
      <c r="M89">
        <f t="shared" ca="1" si="4"/>
        <v>3</v>
      </c>
      <c r="N89" s="25">
        <f t="shared" si="3"/>
        <v>0</v>
      </c>
      <c r="O89" s="3">
        <f t="shared" si="5"/>
        <v>67340</v>
      </c>
    </row>
    <row r="90" spans="1:15" x14ac:dyDescent="0.3">
      <c r="A90" t="s">
        <v>211</v>
      </c>
      <c r="B90" t="s">
        <v>212</v>
      </c>
      <c r="C90" t="s">
        <v>21</v>
      </c>
      <c r="D90">
        <v>45</v>
      </c>
      <c r="E90" t="s">
        <v>66</v>
      </c>
      <c r="F90" t="s">
        <v>16</v>
      </c>
      <c r="G90" t="s">
        <v>23</v>
      </c>
      <c r="H90" s="1">
        <v>43963</v>
      </c>
      <c r="I90" s="1">
        <v>45332</v>
      </c>
      <c r="J90" s="3">
        <v>184000</v>
      </c>
      <c r="K90" s="4">
        <v>0.15</v>
      </c>
      <c r="L90" t="s">
        <v>18</v>
      </c>
      <c r="M90">
        <f t="shared" ca="1" si="4"/>
        <v>3</v>
      </c>
      <c r="N90" s="25">
        <f t="shared" si="3"/>
        <v>13440.000000000002</v>
      </c>
      <c r="O90" s="3">
        <f t="shared" si="5"/>
        <v>27600</v>
      </c>
    </row>
    <row r="91" spans="1:15" x14ac:dyDescent="0.3">
      <c r="A91" t="s">
        <v>213</v>
      </c>
      <c r="B91" t="s">
        <v>214</v>
      </c>
      <c r="C91" t="s">
        <v>21</v>
      </c>
      <c r="D91">
        <v>26</v>
      </c>
      <c r="E91" t="s">
        <v>31</v>
      </c>
      <c r="F91" t="s">
        <v>16</v>
      </c>
      <c r="G91" t="s">
        <v>53</v>
      </c>
      <c r="H91" s="1">
        <v>44815</v>
      </c>
      <c r="J91" s="3">
        <v>186000</v>
      </c>
      <c r="K91" s="4">
        <v>0.14000000000000001</v>
      </c>
      <c r="L91" t="s">
        <v>24</v>
      </c>
      <c r="M91">
        <f t="shared" ca="1" si="4"/>
        <v>3</v>
      </c>
      <c r="N91" s="25">
        <f t="shared" si="3"/>
        <v>0</v>
      </c>
      <c r="O91" s="3">
        <f t="shared" si="5"/>
        <v>26040.000000000004</v>
      </c>
    </row>
    <row r="92" spans="1:15" x14ac:dyDescent="0.3">
      <c r="A92" t="s">
        <v>215</v>
      </c>
      <c r="B92" t="s">
        <v>216</v>
      </c>
      <c r="C92" t="s">
        <v>21</v>
      </c>
      <c r="D92">
        <v>35</v>
      </c>
      <c r="E92" t="s">
        <v>81</v>
      </c>
      <c r="F92" t="s">
        <v>49</v>
      </c>
      <c r="G92" t="s">
        <v>34</v>
      </c>
      <c r="H92" s="1">
        <v>44857</v>
      </c>
      <c r="J92" s="3">
        <v>188000</v>
      </c>
      <c r="K92" s="4">
        <v>0</v>
      </c>
      <c r="L92" t="s">
        <v>24</v>
      </c>
      <c r="M92">
        <f t="shared" ca="1" si="4"/>
        <v>2</v>
      </c>
      <c r="N92" s="25">
        <f t="shared" si="3"/>
        <v>0</v>
      </c>
      <c r="O92" s="3">
        <f t="shared" si="5"/>
        <v>0</v>
      </c>
    </row>
    <row r="93" spans="1:15" x14ac:dyDescent="0.3">
      <c r="A93" t="s">
        <v>217</v>
      </c>
      <c r="B93" t="s">
        <v>218</v>
      </c>
      <c r="C93" t="s">
        <v>21</v>
      </c>
      <c r="D93">
        <v>29</v>
      </c>
      <c r="E93" t="s">
        <v>92</v>
      </c>
      <c r="F93" t="s">
        <v>59</v>
      </c>
      <c r="G93" t="s">
        <v>53</v>
      </c>
      <c r="H93" s="1">
        <v>45527</v>
      </c>
      <c r="J93" s="3">
        <v>190000</v>
      </c>
      <c r="K93" s="4">
        <v>0</v>
      </c>
      <c r="L93" t="s">
        <v>24</v>
      </c>
      <c r="M93">
        <f t="shared" ca="1" si="4"/>
        <v>1</v>
      </c>
      <c r="N93" s="25">
        <f t="shared" si="3"/>
        <v>0</v>
      </c>
      <c r="O93" s="3">
        <f t="shared" si="5"/>
        <v>0</v>
      </c>
    </row>
    <row r="94" spans="1:15" x14ac:dyDescent="0.3">
      <c r="A94" t="s">
        <v>219</v>
      </c>
      <c r="B94" t="s">
        <v>220</v>
      </c>
      <c r="C94" t="s">
        <v>14</v>
      </c>
      <c r="D94">
        <v>35</v>
      </c>
      <c r="E94" t="s">
        <v>81</v>
      </c>
      <c r="F94" t="s">
        <v>46</v>
      </c>
      <c r="G94" t="s">
        <v>23</v>
      </c>
      <c r="H94" s="1">
        <v>45237</v>
      </c>
      <c r="J94" s="3">
        <v>192000</v>
      </c>
      <c r="K94" s="4">
        <v>7.0000000000000007E-2</v>
      </c>
      <c r="L94" t="s">
        <v>24</v>
      </c>
      <c r="M94">
        <f t="shared" ca="1" si="4"/>
        <v>1</v>
      </c>
      <c r="N94" s="25">
        <f t="shared" si="3"/>
        <v>20000</v>
      </c>
      <c r="O94" s="3">
        <f t="shared" si="5"/>
        <v>13440.000000000002</v>
      </c>
    </row>
    <row r="95" spans="1:15" x14ac:dyDescent="0.3">
      <c r="A95" t="s">
        <v>221</v>
      </c>
      <c r="B95" t="s">
        <v>222</v>
      </c>
      <c r="C95" t="s">
        <v>21</v>
      </c>
      <c r="D95">
        <v>27</v>
      </c>
      <c r="E95" t="s">
        <v>22</v>
      </c>
      <c r="F95" t="s">
        <v>16</v>
      </c>
      <c r="G95" t="s">
        <v>34</v>
      </c>
      <c r="H95" s="1">
        <v>45206</v>
      </c>
      <c r="J95" s="3">
        <v>194000</v>
      </c>
      <c r="K95" s="4">
        <v>0</v>
      </c>
      <c r="L95" t="s">
        <v>24</v>
      </c>
      <c r="M95">
        <f t="shared" ca="1" si="4"/>
        <v>2</v>
      </c>
      <c r="N95" s="25">
        <f t="shared" si="3"/>
        <v>0</v>
      </c>
      <c r="O95" s="3">
        <f t="shared" si="5"/>
        <v>0</v>
      </c>
    </row>
    <row r="96" spans="1:15" x14ac:dyDescent="0.3">
      <c r="A96" t="s">
        <v>223</v>
      </c>
      <c r="B96" t="s">
        <v>224</v>
      </c>
      <c r="C96" t="s">
        <v>14</v>
      </c>
      <c r="D96">
        <v>26</v>
      </c>
      <c r="E96" t="s">
        <v>92</v>
      </c>
      <c r="F96" t="s">
        <v>59</v>
      </c>
      <c r="G96" t="s">
        <v>34</v>
      </c>
      <c r="H96" s="1">
        <v>44677</v>
      </c>
      <c r="J96" s="3">
        <v>196000</v>
      </c>
      <c r="K96" s="4">
        <v>0</v>
      </c>
      <c r="L96" t="s">
        <v>24</v>
      </c>
      <c r="M96">
        <f t="shared" ca="1" si="4"/>
        <v>3</v>
      </c>
      <c r="N96" s="25">
        <f t="shared" si="3"/>
        <v>0</v>
      </c>
      <c r="O96" s="3">
        <f t="shared" si="5"/>
        <v>0</v>
      </c>
    </row>
    <row r="97" spans="1:15" x14ac:dyDescent="0.3">
      <c r="A97" t="s">
        <v>225</v>
      </c>
      <c r="B97" t="s">
        <v>226</v>
      </c>
      <c r="C97" t="s">
        <v>14</v>
      </c>
      <c r="D97">
        <v>27</v>
      </c>
      <c r="E97" t="s">
        <v>31</v>
      </c>
      <c r="F97" t="s">
        <v>16</v>
      </c>
      <c r="G97" t="s">
        <v>17</v>
      </c>
      <c r="H97" s="1">
        <v>43889</v>
      </c>
      <c r="I97" s="1">
        <v>45332</v>
      </c>
      <c r="J97" s="3">
        <v>198000</v>
      </c>
      <c r="K97" s="4">
        <v>0</v>
      </c>
      <c r="L97" t="s">
        <v>18</v>
      </c>
      <c r="M97">
        <f t="shared" ca="1" si="4"/>
        <v>3</v>
      </c>
      <c r="N97" s="25">
        <f t="shared" si="3"/>
        <v>0</v>
      </c>
      <c r="O97" s="3">
        <f t="shared" si="5"/>
        <v>0</v>
      </c>
    </row>
    <row r="98" spans="1:15" x14ac:dyDescent="0.3">
      <c r="A98" t="s">
        <v>227</v>
      </c>
      <c r="B98" t="s">
        <v>228</v>
      </c>
      <c r="C98" t="s">
        <v>14</v>
      </c>
      <c r="D98">
        <v>30</v>
      </c>
      <c r="E98" t="s">
        <v>15</v>
      </c>
      <c r="F98" t="s">
        <v>16</v>
      </c>
      <c r="G98" t="s">
        <v>17</v>
      </c>
      <c r="H98" s="1">
        <v>44116</v>
      </c>
      <c r="J98" s="3">
        <v>200000</v>
      </c>
      <c r="K98" s="4">
        <v>0.1</v>
      </c>
      <c r="L98" t="s">
        <v>24</v>
      </c>
      <c r="M98">
        <f t="shared" ca="1" si="4"/>
        <v>5</v>
      </c>
      <c r="N98" s="25">
        <f t="shared" si="3"/>
        <v>0</v>
      </c>
      <c r="O98" s="3">
        <f t="shared" si="5"/>
        <v>20000</v>
      </c>
    </row>
    <row r="99" spans="1:15" x14ac:dyDescent="0.3">
      <c r="A99" t="s">
        <v>229</v>
      </c>
      <c r="B99" t="s">
        <v>230</v>
      </c>
      <c r="C99" t="s">
        <v>14</v>
      </c>
      <c r="D99">
        <v>36</v>
      </c>
      <c r="E99" t="s">
        <v>22</v>
      </c>
      <c r="F99" t="s">
        <v>16</v>
      </c>
      <c r="G99" t="s">
        <v>23</v>
      </c>
      <c r="H99" s="1">
        <v>44588</v>
      </c>
      <c r="J99" s="3">
        <v>202000</v>
      </c>
      <c r="K99" s="4">
        <v>0</v>
      </c>
      <c r="L99" t="s">
        <v>24</v>
      </c>
      <c r="M99">
        <f t="shared" ca="1" si="4"/>
        <v>3</v>
      </c>
      <c r="N99" s="25">
        <f t="shared" si="3"/>
        <v>0</v>
      </c>
      <c r="O99" s="3">
        <f t="shared" si="5"/>
        <v>0</v>
      </c>
    </row>
    <row r="100" spans="1:15" x14ac:dyDescent="0.3">
      <c r="A100" t="s">
        <v>231</v>
      </c>
      <c r="B100" t="s">
        <v>232</v>
      </c>
      <c r="C100" t="s">
        <v>14</v>
      </c>
      <c r="D100">
        <v>45</v>
      </c>
      <c r="E100" t="s">
        <v>27</v>
      </c>
      <c r="F100" t="s">
        <v>28</v>
      </c>
      <c r="G100" t="s">
        <v>17</v>
      </c>
      <c r="H100" s="1">
        <v>45337</v>
      </c>
      <c r="J100" s="3">
        <v>204000</v>
      </c>
      <c r="K100" s="4">
        <v>0</v>
      </c>
      <c r="L100" t="s">
        <v>24</v>
      </c>
      <c r="M100">
        <f t="shared" ca="1" si="4"/>
        <v>1</v>
      </c>
      <c r="N100" s="25">
        <f t="shared" si="3"/>
        <v>69960</v>
      </c>
      <c r="O100" s="3">
        <f t="shared" si="5"/>
        <v>0</v>
      </c>
    </row>
    <row r="101" spans="1:15" x14ac:dyDescent="0.3">
      <c r="A101" t="s">
        <v>233</v>
      </c>
      <c r="B101" t="s">
        <v>234</v>
      </c>
      <c r="C101" t="s">
        <v>14</v>
      </c>
      <c r="D101">
        <v>37</v>
      </c>
      <c r="E101" t="s">
        <v>31</v>
      </c>
      <c r="F101" t="s">
        <v>16</v>
      </c>
      <c r="G101" t="s">
        <v>23</v>
      </c>
      <c r="H101" s="1">
        <v>45332</v>
      </c>
      <c r="J101" s="3">
        <v>206000</v>
      </c>
      <c r="K101" s="4">
        <v>0</v>
      </c>
      <c r="L101" t="s">
        <v>24</v>
      </c>
      <c r="M101">
        <f t="shared" ca="1" si="4"/>
        <v>1</v>
      </c>
      <c r="N101" s="25">
        <f t="shared" si="3"/>
        <v>25680</v>
      </c>
      <c r="O101" s="3">
        <f t="shared" si="5"/>
        <v>0</v>
      </c>
    </row>
    <row r="102" spans="1:15" x14ac:dyDescent="0.3">
      <c r="A102" t="s">
        <v>235</v>
      </c>
      <c r="B102" t="s">
        <v>236</v>
      </c>
      <c r="C102" t="s">
        <v>14</v>
      </c>
      <c r="D102">
        <v>38</v>
      </c>
      <c r="E102" t="s">
        <v>27</v>
      </c>
      <c r="F102" t="s">
        <v>28</v>
      </c>
      <c r="G102" t="s">
        <v>34</v>
      </c>
      <c r="H102" s="1">
        <v>44183</v>
      </c>
      <c r="J102" s="3">
        <v>208000</v>
      </c>
      <c r="K102" s="4">
        <v>0</v>
      </c>
      <c r="L102" t="s">
        <v>24</v>
      </c>
      <c r="M102">
        <f t="shared" ca="1" si="4"/>
        <v>4</v>
      </c>
      <c r="N102" s="25">
        <f t="shared" si="3"/>
        <v>0</v>
      </c>
      <c r="O102" s="3">
        <f t="shared" si="5"/>
        <v>0</v>
      </c>
    </row>
    <row r="103" spans="1:15" x14ac:dyDescent="0.3">
      <c r="A103" t="s">
        <v>237</v>
      </c>
      <c r="B103" t="s">
        <v>238</v>
      </c>
      <c r="C103" t="s">
        <v>21</v>
      </c>
      <c r="D103">
        <v>45</v>
      </c>
      <c r="E103" t="s">
        <v>15</v>
      </c>
      <c r="F103" t="s">
        <v>16</v>
      </c>
      <c r="G103" t="s">
        <v>23</v>
      </c>
      <c r="H103" s="1">
        <v>43837</v>
      </c>
      <c r="J103" s="3">
        <v>210000</v>
      </c>
      <c r="K103" s="4">
        <v>0</v>
      </c>
      <c r="L103" t="s">
        <v>24</v>
      </c>
      <c r="M103">
        <f t="shared" ca="1" si="4"/>
        <v>5</v>
      </c>
      <c r="N103" s="25">
        <f t="shared" si="3"/>
        <v>61040.000000000007</v>
      </c>
      <c r="O103" s="3">
        <f t="shared" si="5"/>
        <v>0</v>
      </c>
    </row>
    <row r="104" spans="1:15" x14ac:dyDescent="0.3">
      <c r="A104" t="s">
        <v>239</v>
      </c>
      <c r="B104" t="s">
        <v>240</v>
      </c>
      <c r="C104" t="s">
        <v>14</v>
      </c>
      <c r="D104">
        <v>51</v>
      </c>
      <c r="E104" t="s">
        <v>15</v>
      </c>
      <c r="F104" t="s">
        <v>16</v>
      </c>
      <c r="G104" t="s">
        <v>34</v>
      </c>
      <c r="H104" s="1">
        <v>45206</v>
      </c>
      <c r="J104" s="3">
        <v>212000</v>
      </c>
      <c r="K104" s="4">
        <v>0.33</v>
      </c>
      <c r="L104" t="s">
        <v>24</v>
      </c>
      <c r="M104">
        <f t="shared" ca="1" si="4"/>
        <v>2</v>
      </c>
      <c r="N104" s="25">
        <f t="shared" si="3"/>
        <v>0</v>
      </c>
      <c r="O104" s="3">
        <f t="shared" si="5"/>
        <v>69960</v>
      </c>
    </row>
    <row r="105" spans="1:15" x14ac:dyDescent="0.3">
      <c r="A105" t="s">
        <v>241</v>
      </c>
      <c r="B105" t="s">
        <v>242</v>
      </c>
      <c r="C105" t="s">
        <v>21</v>
      </c>
      <c r="D105">
        <v>56</v>
      </c>
      <c r="E105" t="s">
        <v>42</v>
      </c>
      <c r="F105" t="s">
        <v>43</v>
      </c>
      <c r="G105" t="s">
        <v>34</v>
      </c>
      <c r="H105" s="1">
        <v>44487</v>
      </c>
      <c r="I105" s="1">
        <v>44931</v>
      </c>
      <c r="J105" s="3">
        <v>214000</v>
      </c>
      <c r="K105" s="4">
        <v>0.12</v>
      </c>
      <c r="L105" t="s">
        <v>18</v>
      </c>
      <c r="M105">
        <f t="shared" ca="1" si="4"/>
        <v>1</v>
      </c>
      <c r="N105" s="25">
        <f t="shared" si="3"/>
        <v>88800</v>
      </c>
      <c r="O105" s="3">
        <f t="shared" si="5"/>
        <v>25680</v>
      </c>
    </row>
    <row r="106" spans="1:15" x14ac:dyDescent="0.3">
      <c r="A106" t="s">
        <v>243</v>
      </c>
      <c r="B106" t="s">
        <v>244</v>
      </c>
      <c r="C106" t="s">
        <v>21</v>
      </c>
      <c r="D106">
        <v>53</v>
      </c>
      <c r="E106" t="s">
        <v>42</v>
      </c>
      <c r="F106" t="s">
        <v>46</v>
      </c>
      <c r="G106" t="s">
        <v>23</v>
      </c>
      <c r="H106" s="1">
        <v>44791</v>
      </c>
      <c r="J106" s="3">
        <v>216000</v>
      </c>
      <c r="K106" s="4">
        <v>0</v>
      </c>
      <c r="L106" t="s">
        <v>24</v>
      </c>
      <c r="M106">
        <f t="shared" ca="1" si="4"/>
        <v>3</v>
      </c>
      <c r="N106" s="25">
        <f t="shared" si="3"/>
        <v>0</v>
      </c>
      <c r="O106" s="3">
        <f t="shared" si="5"/>
        <v>0</v>
      </c>
    </row>
    <row r="107" spans="1:15" x14ac:dyDescent="0.3">
      <c r="A107" t="s">
        <v>245</v>
      </c>
      <c r="B107" t="s">
        <v>246</v>
      </c>
      <c r="C107" t="s">
        <v>41</v>
      </c>
      <c r="D107">
        <v>47</v>
      </c>
      <c r="E107" t="s">
        <v>42</v>
      </c>
      <c r="F107" t="s">
        <v>49</v>
      </c>
      <c r="G107" t="s">
        <v>17</v>
      </c>
      <c r="H107" s="1">
        <v>45440</v>
      </c>
      <c r="J107" s="3">
        <v>218000</v>
      </c>
      <c r="K107" s="4">
        <v>0.28000000000000003</v>
      </c>
      <c r="L107" t="s">
        <v>24</v>
      </c>
      <c r="M107">
        <f t="shared" ca="1" si="4"/>
        <v>1</v>
      </c>
      <c r="N107" s="25">
        <f t="shared" si="3"/>
        <v>83620</v>
      </c>
      <c r="O107" s="3">
        <f t="shared" si="5"/>
        <v>61040.000000000007</v>
      </c>
    </row>
    <row r="108" spans="1:15" x14ac:dyDescent="0.3">
      <c r="A108" t="s">
        <v>50</v>
      </c>
      <c r="B108" t="s">
        <v>247</v>
      </c>
      <c r="C108" t="s">
        <v>14</v>
      </c>
      <c r="D108">
        <v>36</v>
      </c>
      <c r="E108" t="s">
        <v>52</v>
      </c>
      <c r="F108" t="s">
        <v>16</v>
      </c>
      <c r="G108" t="s">
        <v>53</v>
      </c>
      <c r="H108" s="1">
        <v>44811</v>
      </c>
      <c r="J108" s="3">
        <v>220000</v>
      </c>
      <c r="K108" s="4">
        <v>0</v>
      </c>
      <c r="L108" t="s">
        <v>24</v>
      </c>
      <c r="M108">
        <f t="shared" ca="1" si="4"/>
        <v>3</v>
      </c>
      <c r="N108" s="25">
        <f t="shared" si="3"/>
        <v>68400</v>
      </c>
      <c r="O108" s="3">
        <f t="shared" si="5"/>
        <v>0</v>
      </c>
    </row>
    <row r="109" spans="1:15" x14ac:dyDescent="0.3">
      <c r="A109" t="s">
        <v>248</v>
      </c>
      <c r="B109" t="s">
        <v>249</v>
      </c>
      <c r="C109" t="s">
        <v>41</v>
      </c>
      <c r="D109">
        <v>41</v>
      </c>
      <c r="E109" t="s">
        <v>42</v>
      </c>
      <c r="F109" t="s">
        <v>46</v>
      </c>
      <c r="G109" t="s">
        <v>53</v>
      </c>
      <c r="H109" s="1">
        <v>45294</v>
      </c>
      <c r="J109" s="3">
        <v>222000</v>
      </c>
      <c r="K109" s="4">
        <v>0.4</v>
      </c>
      <c r="L109" t="s">
        <v>24</v>
      </c>
      <c r="M109">
        <f t="shared" ca="1" si="4"/>
        <v>1</v>
      </c>
      <c r="N109" s="25">
        <f t="shared" si="3"/>
        <v>0</v>
      </c>
      <c r="O109" s="3">
        <f t="shared" si="5"/>
        <v>88800</v>
      </c>
    </row>
    <row r="110" spans="1:15" x14ac:dyDescent="0.3">
      <c r="A110" t="s">
        <v>250</v>
      </c>
      <c r="B110" t="s">
        <v>251</v>
      </c>
      <c r="C110" t="s">
        <v>14</v>
      </c>
      <c r="D110">
        <v>30</v>
      </c>
      <c r="E110" t="s">
        <v>58</v>
      </c>
      <c r="F110" t="s">
        <v>59</v>
      </c>
      <c r="G110" t="s">
        <v>34</v>
      </c>
      <c r="H110" s="1">
        <v>45074</v>
      </c>
      <c r="J110" s="3">
        <v>224000</v>
      </c>
      <c r="K110" s="4">
        <v>0</v>
      </c>
      <c r="L110" t="s">
        <v>24</v>
      </c>
      <c r="M110">
        <f t="shared" ca="1" si="4"/>
        <v>2</v>
      </c>
      <c r="N110" s="25">
        <f t="shared" si="3"/>
        <v>0</v>
      </c>
      <c r="O110" s="3">
        <f t="shared" si="5"/>
        <v>0</v>
      </c>
    </row>
    <row r="111" spans="1:15" x14ac:dyDescent="0.3">
      <c r="A111" t="s">
        <v>252</v>
      </c>
      <c r="B111" t="s">
        <v>253</v>
      </c>
      <c r="C111" t="s">
        <v>21</v>
      </c>
      <c r="D111">
        <v>30</v>
      </c>
      <c r="E111" t="s">
        <v>52</v>
      </c>
      <c r="F111" t="s">
        <v>16</v>
      </c>
      <c r="G111" t="s">
        <v>23</v>
      </c>
      <c r="H111" s="1">
        <v>45245</v>
      </c>
      <c r="J111" s="3">
        <v>226000</v>
      </c>
      <c r="K111" s="4">
        <v>0.37</v>
      </c>
      <c r="L111" t="s">
        <v>24</v>
      </c>
      <c r="M111">
        <f t="shared" ca="1" si="4"/>
        <v>1</v>
      </c>
      <c r="N111" s="25">
        <f t="shared" si="3"/>
        <v>0</v>
      </c>
      <c r="O111" s="3">
        <f t="shared" si="5"/>
        <v>83620</v>
      </c>
    </row>
    <row r="112" spans="1:15" x14ac:dyDescent="0.3">
      <c r="A112" t="s">
        <v>254</v>
      </c>
      <c r="B112" t="s">
        <v>255</v>
      </c>
      <c r="C112" t="s">
        <v>14</v>
      </c>
      <c r="D112">
        <v>38</v>
      </c>
      <c r="E112" t="s">
        <v>52</v>
      </c>
      <c r="F112" t="s">
        <v>16</v>
      </c>
      <c r="G112" t="s">
        <v>34</v>
      </c>
      <c r="H112" s="1">
        <v>43851</v>
      </c>
      <c r="J112" s="3">
        <v>228000</v>
      </c>
      <c r="K112" s="4">
        <v>0.3</v>
      </c>
      <c r="L112" t="s">
        <v>24</v>
      </c>
      <c r="M112">
        <f t="shared" ca="1" si="4"/>
        <v>5</v>
      </c>
      <c r="N112" s="25">
        <f t="shared" si="3"/>
        <v>70800</v>
      </c>
      <c r="O112" s="3">
        <f t="shared" si="5"/>
        <v>68400</v>
      </c>
    </row>
    <row r="113" spans="1:15" x14ac:dyDescent="0.3">
      <c r="A113" t="s">
        <v>256</v>
      </c>
      <c r="B113" t="s">
        <v>257</v>
      </c>
      <c r="C113" t="s">
        <v>21</v>
      </c>
      <c r="D113">
        <v>28</v>
      </c>
      <c r="E113" t="s">
        <v>66</v>
      </c>
      <c r="F113" t="s">
        <v>16</v>
      </c>
      <c r="G113" t="s">
        <v>17</v>
      </c>
      <c r="H113" s="1">
        <v>45206</v>
      </c>
      <c r="J113" s="3">
        <v>230000</v>
      </c>
      <c r="K113" s="4">
        <v>0</v>
      </c>
      <c r="L113" t="s">
        <v>24</v>
      </c>
      <c r="M113">
        <f t="shared" ca="1" si="4"/>
        <v>2</v>
      </c>
      <c r="N113" s="25">
        <f t="shared" si="3"/>
        <v>78540</v>
      </c>
      <c r="O113" s="3">
        <f t="shared" si="5"/>
        <v>0</v>
      </c>
    </row>
    <row r="114" spans="1:15" x14ac:dyDescent="0.3">
      <c r="A114" t="s">
        <v>258</v>
      </c>
      <c r="B114" t="s">
        <v>259</v>
      </c>
      <c r="C114" t="s">
        <v>14</v>
      </c>
      <c r="D114">
        <v>39</v>
      </c>
      <c r="E114" t="s">
        <v>58</v>
      </c>
      <c r="F114" t="s">
        <v>59</v>
      </c>
      <c r="G114" t="s">
        <v>23</v>
      </c>
      <c r="H114" s="1">
        <v>45401</v>
      </c>
      <c r="J114" s="3">
        <v>232000</v>
      </c>
      <c r="K114" s="4">
        <v>0</v>
      </c>
      <c r="L114" t="s">
        <v>24</v>
      </c>
      <c r="M114">
        <f t="shared" ca="1" si="4"/>
        <v>1</v>
      </c>
      <c r="N114" s="25">
        <f t="shared" si="3"/>
        <v>0</v>
      </c>
      <c r="O114" s="3">
        <f t="shared" si="5"/>
        <v>0</v>
      </c>
    </row>
    <row r="115" spans="1:15" x14ac:dyDescent="0.3">
      <c r="A115" t="s">
        <v>260</v>
      </c>
      <c r="B115" t="s">
        <v>261</v>
      </c>
      <c r="C115" t="s">
        <v>21</v>
      </c>
      <c r="D115">
        <v>31</v>
      </c>
      <c r="E115" t="s">
        <v>66</v>
      </c>
      <c r="F115" t="s">
        <v>16</v>
      </c>
      <c r="G115" t="s">
        <v>34</v>
      </c>
      <c r="H115" s="1">
        <v>44083</v>
      </c>
      <c r="J115" s="3">
        <v>234000</v>
      </c>
      <c r="K115" s="4">
        <v>0</v>
      </c>
      <c r="L115" t="s">
        <v>24</v>
      </c>
      <c r="M115">
        <f t="shared" ca="1" si="4"/>
        <v>5</v>
      </c>
      <c r="N115" s="25">
        <f t="shared" si="3"/>
        <v>0</v>
      </c>
      <c r="O115" s="3">
        <f t="shared" si="5"/>
        <v>0</v>
      </c>
    </row>
    <row r="116" spans="1:15" x14ac:dyDescent="0.3">
      <c r="A116" t="s">
        <v>262</v>
      </c>
      <c r="B116" t="s">
        <v>263</v>
      </c>
      <c r="C116" t="s">
        <v>21</v>
      </c>
      <c r="D116">
        <v>45</v>
      </c>
      <c r="E116" t="s">
        <v>66</v>
      </c>
      <c r="F116" t="s">
        <v>16</v>
      </c>
      <c r="G116" t="s">
        <v>53</v>
      </c>
      <c r="H116" s="1">
        <v>45233</v>
      </c>
      <c r="J116" s="3">
        <v>236000</v>
      </c>
      <c r="K116" s="4">
        <v>0.3</v>
      </c>
      <c r="L116" t="s">
        <v>24</v>
      </c>
      <c r="M116">
        <f t="shared" ca="1" si="4"/>
        <v>1</v>
      </c>
      <c r="N116" s="25">
        <f t="shared" si="3"/>
        <v>19520</v>
      </c>
      <c r="O116" s="3">
        <f t="shared" si="5"/>
        <v>70800</v>
      </c>
    </row>
    <row r="117" spans="1:15" x14ac:dyDescent="0.3">
      <c r="A117" t="s">
        <v>264</v>
      </c>
      <c r="B117" t="s">
        <v>265</v>
      </c>
      <c r="C117" t="s">
        <v>14</v>
      </c>
      <c r="D117">
        <v>50</v>
      </c>
      <c r="E117" t="s">
        <v>58</v>
      </c>
      <c r="F117" t="s">
        <v>59</v>
      </c>
      <c r="G117" t="s">
        <v>53</v>
      </c>
      <c r="H117" s="1">
        <v>45412</v>
      </c>
      <c r="J117" s="3">
        <v>238000</v>
      </c>
      <c r="K117" s="4">
        <v>0.33</v>
      </c>
      <c r="L117" t="s">
        <v>24</v>
      </c>
      <c r="M117">
        <f t="shared" ca="1" si="4"/>
        <v>1</v>
      </c>
      <c r="N117" s="25">
        <f t="shared" si="3"/>
        <v>34440</v>
      </c>
      <c r="O117" s="3">
        <f t="shared" si="5"/>
        <v>78540</v>
      </c>
    </row>
    <row r="118" spans="1:15" x14ac:dyDescent="0.3">
      <c r="A118" t="s">
        <v>266</v>
      </c>
      <c r="B118" t="s">
        <v>267</v>
      </c>
      <c r="C118" t="s">
        <v>14</v>
      </c>
      <c r="D118">
        <v>36</v>
      </c>
      <c r="E118" t="s">
        <v>15</v>
      </c>
      <c r="F118" t="s">
        <v>16</v>
      </c>
      <c r="G118" t="s">
        <v>53</v>
      </c>
      <c r="H118" s="1">
        <v>43887</v>
      </c>
      <c r="J118" s="3">
        <v>240000</v>
      </c>
      <c r="K118" s="4">
        <v>0</v>
      </c>
      <c r="L118" t="s">
        <v>24</v>
      </c>
      <c r="M118">
        <f t="shared" ca="1" si="4"/>
        <v>5</v>
      </c>
      <c r="N118" s="25">
        <f t="shared" si="3"/>
        <v>0</v>
      </c>
      <c r="O118" s="3">
        <f t="shared" si="5"/>
        <v>0</v>
      </c>
    </row>
    <row r="119" spans="1:15" x14ac:dyDescent="0.3">
      <c r="A119" t="s">
        <v>268</v>
      </c>
      <c r="B119" t="s">
        <v>269</v>
      </c>
      <c r="C119" t="s">
        <v>14</v>
      </c>
      <c r="D119">
        <v>45</v>
      </c>
      <c r="E119" t="s">
        <v>22</v>
      </c>
      <c r="F119" t="s">
        <v>16</v>
      </c>
      <c r="G119" t="s">
        <v>53</v>
      </c>
      <c r="H119" s="1">
        <v>44815</v>
      </c>
      <c r="J119" s="3">
        <v>242000</v>
      </c>
      <c r="K119" s="4">
        <v>0</v>
      </c>
      <c r="L119" t="s">
        <v>24</v>
      </c>
      <c r="M119">
        <f t="shared" ca="1" si="4"/>
        <v>3</v>
      </c>
      <c r="N119" s="25">
        <f t="shared" si="3"/>
        <v>0</v>
      </c>
      <c r="O119" s="3">
        <f t="shared" si="5"/>
        <v>0</v>
      </c>
    </row>
    <row r="120" spans="1:15" x14ac:dyDescent="0.3">
      <c r="A120" t="s">
        <v>270</v>
      </c>
      <c r="B120" t="s">
        <v>271</v>
      </c>
      <c r="C120" t="s">
        <v>21</v>
      </c>
      <c r="D120">
        <v>29</v>
      </c>
      <c r="E120" t="s">
        <v>81</v>
      </c>
      <c r="F120" t="s">
        <v>43</v>
      </c>
      <c r="G120" t="s">
        <v>53</v>
      </c>
      <c r="H120" s="1">
        <v>45430</v>
      </c>
      <c r="J120" s="3">
        <v>244000</v>
      </c>
      <c r="K120" s="4">
        <v>0.08</v>
      </c>
      <c r="L120" t="s">
        <v>24</v>
      </c>
      <c r="M120">
        <f t="shared" ca="1" si="4"/>
        <v>1</v>
      </c>
      <c r="N120" s="25">
        <f t="shared" si="3"/>
        <v>0</v>
      </c>
      <c r="O120" s="3">
        <f t="shared" si="5"/>
        <v>19520</v>
      </c>
    </row>
    <row r="121" spans="1:15" x14ac:dyDescent="0.3">
      <c r="A121" t="s">
        <v>272</v>
      </c>
      <c r="B121" t="s">
        <v>273</v>
      </c>
      <c r="C121" t="s">
        <v>41</v>
      </c>
      <c r="D121">
        <v>41</v>
      </c>
      <c r="E121" t="s">
        <v>52</v>
      </c>
      <c r="F121" t="s">
        <v>16</v>
      </c>
      <c r="G121" t="s">
        <v>17</v>
      </c>
      <c r="H121" s="1">
        <v>44509</v>
      </c>
      <c r="J121" s="3">
        <v>246000</v>
      </c>
      <c r="K121" s="4">
        <v>0.14000000000000001</v>
      </c>
      <c r="L121" t="s">
        <v>24</v>
      </c>
      <c r="M121">
        <f t="shared" ca="1" si="4"/>
        <v>3</v>
      </c>
      <c r="N121" s="25">
        <f t="shared" si="3"/>
        <v>0</v>
      </c>
      <c r="O121" s="3">
        <f t="shared" si="5"/>
        <v>34440</v>
      </c>
    </row>
    <row r="122" spans="1:15" x14ac:dyDescent="0.3">
      <c r="A122" t="s">
        <v>29</v>
      </c>
      <c r="B122" t="s">
        <v>274</v>
      </c>
      <c r="C122" t="s">
        <v>14</v>
      </c>
      <c r="D122">
        <v>47</v>
      </c>
      <c r="E122" t="s">
        <v>66</v>
      </c>
      <c r="F122" t="s">
        <v>16</v>
      </c>
      <c r="G122" t="s">
        <v>23</v>
      </c>
      <c r="H122" s="1">
        <v>43963</v>
      </c>
      <c r="J122" s="3">
        <v>248000</v>
      </c>
      <c r="K122" s="4">
        <v>0</v>
      </c>
      <c r="L122" t="s">
        <v>24</v>
      </c>
      <c r="M122">
        <f t="shared" ca="1" si="4"/>
        <v>5</v>
      </c>
      <c r="N122" s="25">
        <f t="shared" si="3"/>
        <v>0</v>
      </c>
      <c r="O122" s="3">
        <f t="shared" si="5"/>
        <v>0</v>
      </c>
    </row>
    <row r="123" spans="1:15" x14ac:dyDescent="0.3">
      <c r="A123" t="s">
        <v>125</v>
      </c>
      <c r="B123" t="s">
        <v>275</v>
      </c>
      <c r="C123" t="s">
        <v>14</v>
      </c>
      <c r="D123">
        <v>38</v>
      </c>
      <c r="E123" t="s">
        <v>31</v>
      </c>
      <c r="F123" t="s">
        <v>16</v>
      </c>
      <c r="G123" t="s">
        <v>53</v>
      </c>
      <c r="H123" s="1">
        <v>44815</v>
      </c>
      <c r="J123" s="3">
        <v>250000</v>
      </c>
      <c r="K123" s="4">
        <v>0</v>
      </c>
      <c r="L123" t="s">
        <v>24</v>
      </c>
      <c r="M123">
        <f t="shared" ca="1" si="4"/>
        <v>3</v>
      </c>
      <c r="N123" s="25">
        <f t="shared" si="3"/>
        <v>0</v>
      </c>
      <c r="O123" s="3">
        <f t="shared" si="5"/>
        <v>0</v>
      </c>
    </row>
    <row r="124" spans="1:15" x14ac:dyDescent="0.3">
      <c r="A124" t="s">
        <v>276</v>
      </c>
      <c r="B124" t="s">
        <v>277</v>
      </c>
      <c r="C124" t="s">
        <v>14</v>
      </c>
      <c r="D124">
        <v>40</v>
      </c>
      <c r="E124" t="s">
        <v>81</v>
      </c>
      <c r="F124" t="s">
        <v>49</v>
      </c>
      <c r="G124" t="s">
        <v>34</v>
      </c>
      <c r="H124" s="1">
        <v>44857</v>
      </c>
      <c r="J124" s="3">
        <v>252000</v>
      </c>
      <c r="K124" s="4">
        <v>0</v>
      </c>
      <c r="L124" t="s">
        <v>24</v>
      </c>
      <c r="M124">
        <f t="shared" ca="1" si="4"/>
        <v>2</v>
      </c>
      <c r="N124" s="25">
        <f t="shared" si="3"/>
        <v>0</v>
      </c>
      <c r="O124" s="3">
        <f t="shared" si="5"/>
        <v>0</v>
      </c>
    </row>
    <row r="125" spans="1:15" x14ac:dyDescent="0.3">
      <c r="A125" t="s">
        <v>278</v>
      </c>
      <c r="B125" t="s">
        <v>279</v>
      </c>
      <c r="C125" t="s">
        <v>21</v>
      </c>
      <c r="D125">
        <v>45</v>
      </c>
      <c r="E125" t="s">
        <v>92</v>
      </c>
      <c r="F125" t="s">
        <v>59</v>
      </c>
      <c r="G125" t="s">
        <v>53</v>
      </c>
      <c r="H125" s="1">
        <v>45527</v>
      </c>
      <c r="J125" s="3">
        <v>254000</v>
      </c>
      <c r="K125" s="4">
        <v>0</v>
      </c>
      <c r="L125" t="s">
        <v>24</v>
      </c>
      <c r="M125">
        <f t="shared" ca="1" si="4"/>
        <v>1</v>
      </c>
      <c r="N125" s="25">
        <f t="shared" si="3"/>
        <v>0</v>
      </c>
      <c r="O125" s="3">
        <f t="shared" si="5"/>
        <v>0</v>
      </c>
    </row>
    <row r="126" spans="1:15" x14ac:dyDescent="0.3">
      <c r="A126" t="s">
        <v>280</v>
      </c>
      <c r="B126" t="s">
        <v>281</v>
      </c>
      <c r="C126" t="s">
        <v>21</v>
      </c>
      <c r="D126">
        <v>26</v>
      </c>
      <c r="E126" t="s">
        <v>81</v>
      </c>
      <c r="F126" t="s">
        <v>46</v>
      </c>
      <c r="G126" t="s">
        <v>23</v>
      </c>
      <c r="H126" s="1">
        <v>45237</v>
      </c>
      <c r="J126" s="3">
        <v>256000</v>
      </c>
      <c r="K126" s="4">
        <v>0</v>
      </c>
      <c r="L126" t="s">
        <v>24</v>
      </c>
      <c r="M126">
        <f t="shared" ca="1" si="4"/>
        <v>1</v>
      </c>
      <c r="N126" s="25">
        <f t="shared" si="3"/>
        <v>0</v>
      </c>
      <c r="O126" s="3">
        <f t="shared" si="5"/>
        <v>0</v>
      </c>
    </row>
    <row r="127" spans="1:15" x14ac:dyDescent="0.3">
      <c r="A127" t="s">
        <v>282</v>
      </c>
      <c r="B127" t="s">
        <v>283</v>
      </c>
      <c r="C127" t="s">
        <v>14</v>
      </c>
      <c r="D127">
        <v>35</v>
      </c>
      <c r="E127" t="s">
        <v>22</v>
      </c>
      <c r="F127" t="s">
        <v>16</v>
      </c>
      <c r="G127" t="s">
        <v>34</v>
      </c>
      <c r="H127" s="1">
        <v>45206</v>
      </c>
      <c r="J127" s="3">
        <v>258000</v>
      </c>
      <c r="K127" s="4">
        <v>0</v>
      </c>
      <c r="L127" t="s">
        <v>24</v>
      </c>
      <c r="M127">
        <f t="shared" ca="1" si="4"/>
        <v>2</v>
      </c>
      <c r="N127" s="25">
        <f t="shared" si="3"/>
        <v>26600</v>
      </c>
      <c r="O127" s="3">
        <f t="shared" si="5"/>
        <v>0</v>
      </c>
    </row>
    <row r="128" spans="1:15" x14ac:dyDescent="0.3">
      <c r="A128" t="s">
        <v>284</v>
      </c>
      <c r="B128" t="s">
        <v>285</v>
      </c>
      <c r="C128" t="s">
        <v>21</v>
      </c>
      <c r="D128">
        <v>29</v>
      </c>
      <c r="E128" t="s">
        <v>92</v>
      </c>
      <c r="F128" t="s">
        <v>59</v>
      </c>
      <c r="G128" t="s">
        <v>34</v>
      </c>
      <c r="H128" s="1">
        <v>44677</v>
      </c>
      <c r="J128" s="3">
        <v>260000</v>
      </c>
      <c r="K128" s="4">
        <v>0</v>
      </c>
      <c r="L128" t="s">
        <v>24</v>
      </c>
      <c r="M128">
        <f t="shared" ca="1" si="4"/>
        <v>3</v>
      </c>
      <c r="N128" s="25">
        <f t="shared" si="3"/>
        <v>88440</v>
      </c>
      <c r="O128" s="3">
        <f t="shared" si="5"/>
        <v>0</v>
      </c>
    </row>
    <row r="129" spans="1:15" x14ac:dyDescent="0.3">
      <c r="A129" t="s">
        <v>286</v>
      </c>
      <c r="B129" t="s">
        <v>287</v>
      </c>
      <c r="C129" t="s">
        <v>14</v>
      </c>
      <c r="D129">
        <v>35</v>
      </c>
      <c r="E129" t="s">
        <v>31</v>
      </c>
      <c r="F129" t="s">
        <v>16</v>
      </c>
      <c r="G129" t="s">
        <v>17</v>
      </c>
      <c r="H129" s="1">
        <v>43889</v>
      </c>
      <c r="J129" s="3">
        <v>262000</v>
      </c>
      <c r="K129" s="4">
        <v>0</v>
      </c>
      <c r="L129" t="s">
        <v>24</v>
      </c>
      <c r="M129">
        <f t="shared" ca="1" si="4"/>
        <v>5</v>
      </c>
      <c r="N129" s="25">
        <f t="shared" si="3"/>
        <v>13500</v>
      </c>
      <c r="O129" s="3">
        <f t="shared" si="5"/>
        <v>0</v>
      </c>
    </row>
    <row r="130" spans="1:15" x14ac:dyDescent="0.3">
      <c r="A130" t="s">
        <v>288</v>
      </c>
      <c r="B130" t="s">
        <v>289</v>
      </c>
      <c r="C130" t="s">
        <v>14</v>
      </c>
      <c r="D130">
        <v>27</v>
      </c>
      <c r="E130" t="s">
        <v>15</v>
      </c>
      <c r="F130" t="s">
        <v>16</v>
      </c>
      <c r="G130" t="s">
        <v>17</v>
      </c>
      <c r="H130" s="1">
        <v>44116</v>
      </c>
      <c r="J130" s="3">
        <v>264000</v>
      </c>
      <c r="K130" s="4">
        <v>0</v>
      </c>
      <c r="L130" t="s">
        <v>24</v>
      </c>
      <c r="M130">
        <f t="shared" ca="1" si="4"/>
        <v>5</v>
      </c>
      <c r="N130" s="25">
        <f t="shared" ref="N130:N193" si="6">O134</f>
        <v>0</v>
      </c>
      <c r="O130" s="3">
        <f t="shared" si="5"/>
        <v>0</v>
      </c>
    </row>
    <row r="131" spans="1:15" x14ac:dyDescent="0.3">
      <c r="A131" t="s">
        <v>290</v>
      </c>
      <c r="B131" t="s">
        <v>291</v>
      </c>
      <c r="C131" t="s">
        <v>14</v>
      </c>
      <c r="D131">
        <v>26</v>
      </c>
      <c r="E131" t="s">
        <v>22</v>
      </c>
      <c r="F131" t="s">
        <v>16</v>
      </c>
      <c r="G131" t="s">
        <v>23</v>
      </c>
      <c r="H131" s="1">
        <v>44588</v>
      </c>
      <c r="J131" s="3">
        <v>266000</v>
      </c>
      <c r="K131" s="4">
        <v>0.1</v>
      </c>
      <c r="L131" t="s">
        <v>24</v>
      </c>
      <c r="M131">
        <f t="shared" ref="M131:M194" ca="1" si="7">IF(ISBLANK(I131),DATEDIF(H131,TODAY(),"Y"),DATEDIF(H131,I131,"Y"))</f>
        <v>3</v>
      </c>
      <c r="N131" s="25">
        <f t="shared" si="6"/>
        <v>41100</v>
      </c>
      <c r="O131" s="3">
        <f t="shared" ref="O131:O194" si="8">K131*J131</f>
        <v>26600</v>
      </c>
    </row>
    <row r="132" spans="1:15" x14ac:dyDescent="0.3">
      <c r="A132" t="s">
        <v>292</v>
      </c>
      <c r="B132" t="s">
        <v>293</v>
      </c>
      <c r="C132" t="s">
        <v>14</v>
      </c>
      <c r="D132">
        <v>27</v>
      </c>
      <c r="E132" t="s">
        <v>27</v>
      </c>
      <c r="F132" t="s">
        <v>28</v>
      </c>
      <c r="G132" t="s">
        <v>17</v>
      </c>
      <c r="H132" s="1">
        <v>45337</v>
      </c>
      <c r="J132" s="3">
        <v>268000</v>
      </c>
      <c r="K132" s="4">
        <v>0.33</v>
      </c>
      <c r="L132" t="s">
        <v>24</v>
      </c>
      <c r="M132">
        <f t="shared" ca="1" si="7"/>
        <v>1</v>
      </c>
      <c r="N132" s="25">
        <f t="shared" si="6"/>
        <v>0</v>
      </c>
      <c r="O132" s="3">
        <f t="shared" si="8"/>
        <v>88440</v>
      </c>
    </row>
    <row r="133" spans="1:15" x14ac:dyDescent="0.3">
      <c r="A133" t="s">
        <v>141</v>
      </c>
      <c r="B133" t="s">
        <v>294</v>
      </c>
      <c r="C133" t="s">
        <v>21</v>
      </c>
      <c r="D133">
        <v>30</v>
      </c>
      <c r="E133" t="s">
        <v>31</v>
      </c>
      <c r="F133" t="s">
        <v>16</v>
      </c>
      <c r="G133" t="s">
        <v>23</v>
      </c>
      <c r="H133" s="1">
        <v>45332</v>
      </c>
      <c r="J133" s="3">
        <v>270000</v>
      </c>
      <c r="K133" s="4">
        <v>0.05</v>
      </c>
      <c r="L133" t="s">
        <v>24</v>
      </c>
      <c r="M133">
        <f t="shared" ca="1" si="7"/>
        <v>1</v>
      </c>
      <c r="N133" s="25">
        <f t="shared" si="6"/>
        <v>0</v>
      </c>
      <c r="O133" s="3">
        <f t="shared" si="8"/>
        <v>13500</v>
      </c>
    </row>
    <row r="134" spans="1:15" x14ac:dyDescent="0.3">
      <c r="A134" t="s">
        <v>159</v>
      </c>
      <c r="B134" t="s">
        <v>295</v>
      </c>
      <c r="C134" t="s">
        <v>14</v>
      </c>
      <c r="D134">
        <v>36</v>
      </c>
      <c r="E134" t="s">
        <v>27</v>
      </c>
      <c r="F134" t="s">
        <v>28</v>
      </c>
      <c r="G134" t="s">
        <v>34</v>
      </c>
      <c r="H134" s="1">
        <v>44183</v>
      </c>
      <c r="I134" s="1">
        <v>45273</v>
      </c>
      <c r="J134" s="3">
        <v>272000</v>
      </c>
      <c r="K134" s="4">
        <v>0</v>
      </c>
      <c r="L134" t="s">
        <v>18</v>
      </c>
      <c r="M134">
        <f t="shared" ca="1" si="7"/>
        <v>2</v>
      </c>
      <c r="N134" s="25">
        <f t="shared" si="6"/>
        <v>0</v>
      </c>
      <c r="O134" s="3">
        <f t="shared" si="8"/>
        <v>0</v>
      </c>
    </row>
    <row r="135" spans="1:15" x14ac:dyDescent="0.3">
      <c r="A135" t="s">
        <v>296</v>
      </c>
      <c r="B135" t="s">
        <v>297</v>
      </c>
      <c r="C135" t="s">
        <v>21</v>
      </c>
      <c r="D135">
        <v>45</v>
      </c>
      <c r="E135" t="s">
        <v>15</v>
      </c>
      <c r="F135" t="s">
        <v>16</v>
      </c>
      <c r="G135" t="s">
        <v>23</v>
      </c>
      <c r="H135" s="1">
        <v>43837</v>
      </c>
      <c r="J135" s="3">
        <v>274000</v>
      </c>
      <c r="K135" s="4">
        <v>0.15</v>
      </c>
      <c r="L135" t="s">
        <v>24</v>
      </c>
      <c r="M135">
        <f t="shared" ca="1" si="7"/>
        <v>5</v>
      </c>
      <c r="N135" s="25">
        <f t="shared" si="6"/>
        <v>87420</v>
      </c>
      <c r="O135" s="3">
        <f t="shared" si="8"/>
        <v>41100</v>
      </c>
    </row>
    <row r="136" spans="1:15" x14ac:dyDescent="0.3">
      <c r="A136" t="s">
        <v>298</v>
      </c>
      <c r="B136" t="s">
        <v>299</v>
      </c>
      <c r="C136" t="s">
        <v>14</v>
      </c>
      <c r="D136">
        <v>37</v>
      </c>
      <c r="E136" t="s">
        <v>15</v>
      </c>
      <c r="F136" t="s">
        <v>16</v>
      </c>
      <c r="G136" t="s">
        <v>34</v>
      </c>
      <c r="H136" s="1">
        <v>45206</v>
      </c>
      <c r="J136" s="3">
        <v>276000</v>
      </c>
      <c r="K136" s="4">
        <v>0</v>
      </c>
      <c r="L136" t="s">
        <v>24</v>
      </c>
      <c r="M136">
        <f t="shared" ca="1" si="7"/>
        <v>2</v>
      </c>
      <c r="N136" s="25">
        <f t="shared" si="6"/>
        <v>82360</v>
      </c>
      <c r="O136" s="3">
        <f t="shared" si="8"/>
        <v>0</v>
      </c>
    </row>
    <row r="137" spans="1:15" x14ac:dyDescent="0.3">
      <c r="A137" t="s">
        <v>300</v>
      </c>
      <c r="B137" t="s">
        <v>301</v>
      </c>
      <c r="C137" t="s">
        <v>14</v>
      </c>
      <c r="D137">
        <v>38</v>
      </c>
      <c r="E137" t="s">
        <v>42</v>
      </c>
      <c r="F137" t="s">
        <v>43</v>
      </c>
      <c r="G137" t="s">
        <v>34</v>
      </c>
      <c r="H137" s="1">
        <v>44487</v>
      </c>
      <c r="J137" s="3">
        <v>278000</v>
      </c>
      <c r="K137" s="4">
        <v>0</v>
      </c>
      <c r="L137" t="s">
        <v>24</v>
      </c>
      <c r="M137">
        <f t="shared" ca="1" si="7"/>
        <v>3</v>
      </c>
      <c r="N137" s="25">
        <f t="shared" si="6"/>
        <v>42900</v>
      </c>
      <c r="O137" s="3">
        <f t="shared" si="8"/>
        <v>0</v>
      </c>
    </row>
    <row r="138" spans="1:15" x14ac:dyDescent="0.3">
      <c r="A138" t="s">
        <v>302</v>
      </c>
      <c r="B138" t="s">
        <v>303</v>
      </c>
      <c r="C138" t="s">
        <v>21</v>
      </c>
      <c r="D138">
        <v>45</v>
      </c>
      <c r="E138" t="s">
        <v>42</v>
      </c>
      <c r="F138" t="s">
        <v>46</v>
      </c>
      <c r="G138" t="s">
        <v>23</v>
      </c>
      <c r="H138" s="1">
        <v>44791</v>
      </c>
      <c r="J138" s="3">
        <v>280000</v>
      </c>
      <c r="K138" s="4">
        <v>0</v>
      </c>
      <c r="L138" t="s">
        <v>24</v>
      </c>
      <c r="M138">
        <f t="shared" ca="1" si="7"/>
        <v>3</v>
      </c>
      <c r="N138" s="25">
        <f t="shared" si="6"/>
        <v>0</v>
      </c>
      <c r="O138" s="3">
        <f t="shared" si="8"/>
        <v>0</v>
      </c>
    </row>
    <row r="139" spans="1:15" x14ac:dyDescent="0.3">
      <c r="A139" t="s">
        <v>304</v>
      </c>
      <c r="B139" t="s">
        <v>305</v>
      </c>
      <c r="C139" t="s">
        <v>41</v>
      </c>
      <c r="D139">
        <v>51</v>
      </c>
      <c r="E139" t="s">
        <v>42</v>
      </c>
      <c r="F139" t="s">
        <v>49</v>
      </c>
      <c r="G139" t="s">
        <v>17</v>
      </c>
      <c r="H139" s="1">
        <v>45440</v>
      </c>
      <c r="J139" s="3">
        <v>282000</v>
      </c>
      <c r="K139" s="4">
        <v>0.31</v>
      </c>
      <c r="L139" t="s">
        <v>24</v>
      </c>
      <c r="M139">
        <f t="shared" ca="1" si="7"/>
        <v>1</v>
      </c>
      <c r="N139" s="25">
        <f t="shared" si="6"/>
        <v>116000</v>
      </c>
      <c r="O139" s="3">
        <f t="shared" si="8"/>
        <v>87420</v>
      </c>
    </row>
    <row r="140" spans="1:15" x14ac:dyDescent="0.3">
      <c r="A140" t="s">
        <v>306</v>
      </c>
      <c r="B140" t="s">
        <v>307</v>
      </c>
      <c r="C140" t="s">
        <v>14</v>
      </c>
      <c r="D140">
        <v>56</v>
      </c>
      <c r="E140" t="s">
        <v>52</v>
      </c>
      <c r="F140" t="s">
        <v>16</v>
      </c>
      <c r="G140" t="s">
        <v>53</v>
      </c>
      <c r="H140" s="1">
        <v>44811</v>
      </c>
      <c r="J140" s="3">
        <v>284000</v>
      </c>
      <c r="K140" s="4">
        <v>0.28999999999999998</v>
      </c>
      <c r="L140" t="s">
        <v>24</v>
      </c>
      <c r="M140">
        <f t="shared" ca="1" si="7"/>
        <v>3</v>
      </c>
      <c r="N140" s="25">
        <f t="shared" si="6"/>
        <v>40880.000000000007</v>
      </c>
      <c r="O140" s="3">
        <f t="shared" si="8"/>
        <v>82360</v>
      </c>
    </row>
    <row r="141" spans="1:15" x14ac:dyDescent="0.3">
      <c r="A141" t="s">
        <v>308</v>
      </c>
      <c r="B141" t="s">
        <v>309</v>
      </c>
      <c r="C141" t="s">
        <v>41</v>
      </c>
      <c r="D141">
        <v>53</v>
      </c>
      <c r="E141" t="s">
        <v>42</v>
      </c>
      <c r="F141" t="s">
        <v>46</v>
      </c>
      <c r="G141" t="s">
        <v>53</v>
      </c>
      <c r="H141" s="1">
        <v>45294</v>
      </c>
      <c r="J141" s="3">
        <v>286000</v>
      </c>
      <c r="K141" s="4">
        <v>0.15</v>
      </c>
      <c r="L141" t="s">
        <v>24</v>
      </c>
      <c r="M141">
        <f t="shared" ca="1" si="7"/>
        <v>1</v>
      </c>
      <c r="N141" s="25">
        <f t="shared" si="6"/>
        <v>0</v>
      </c>
      <c r="O141" s="3">
        <f t="shared" si="8"/>
        <v>42900</v>
      </c>
    </row>
    <row r="142" spans="1:15" x14ac:dyDescent="0.3">
      <c r="A142" t="s">
        <v>32</v>
      </c>
      <c r="B142" t="s">
        <v>310</v>
      </c>
      <c r="C142" t="s">
        <v>14</v>
      </c>
      <c r="D142">
        <v>47</v>
      </c>
      <c r="E142" t="s">
        <v>58</v>
      </c>
      <c r="F142" t="s">
        <v>59</v>
      </c>
      <c r="G142" t="s">
        <v>34</v>
      </c>
      <c r="H142" s="1">
        <v>45074</v>
      </c>
      <c r="J142" s="3">
        <v>288000</v>
      </c>
      <c r="K142" s="4">
        <v>0</v>
      </c>
      <c r="L142" t="s">
        <v>24</v>
      </c>
      <c r="M142">
        <f t="shared" ca="1" si="7"/>
        <v>2</v>
      </c>
      <c r="N142" s="25">
        <f t="shared" si="6"/>
        <v>0</v>
      </c>
      <c r="O142" s="3">
        <f t="shared" si="8"/>
        <v>0</v>
      </c>
    </row>
    <row r="143" spans="1:15" x14ac:dyDescent="0.3">
      <c r="A143" t="s">
        <v>311</v>
      </c>
      <c r="B143" t="s">
        <v>312</v>
      </c>
      <c r="C143" t="s">
        <v>14</v>
      </c>
      <c r="D143">
        <v>36</v>
      </c>
      <c r="E143" t="s">
        <v>52</v>
      </c>
      <c r="F143" t="s">
        <v>16</v>
      </c>
      <c r="G143" t="s">
        <v>23</v>
      </c>
      <c r="H143" s="1">
        <v>45245</v>
      </c>
      <c r="J143" s="3">
        <v>290000</v>
      </c>
      <c r="K143" s="4">
        <v>0.4</v>
      </c>
      <c r="L143" t="s">
        <v>24</v>
      </c>
      <c r="M143">
        <f t="shared" ca="1" si="7"/>
        <v>1</v>
      </c>
      <c r="N143" s="25">
        <f t="shared" si="6"/>
        <v>116220</v>
      </c>
      <c r="O143" s="3">
        <f t="shared" si="8"/>
        <v>116000</v>
      </c>
    </row>
    <row r="144" spans="1:15" x14ac:dyDescent="0.3">
      <c r="A144" t="s">
        <v>313</v>
      </c>
      <c r="B144" t="s">
        <v>314</v>
      </c>
      <c r="C144" t="s">
        <v>21</v>
      </c>
      <c r="D144">
        <v>41</v>
      </c>
      <c r="E144" t="s">
        <v>52</v>
      </c>
      <c r="F144" t="s">
        <v>16</v>
      </c>
      <c r="G144" t="s">
        <v>34</v>
      </c>
      <c r="H144" s="1">
        <v>43851</v>
      </c>
      <c r="J144" s="3">
        <v>292000</v>
      </c>
      <c r="K144" s="4">
        <v>0.14000000000000001</v>
      </c>
      <c r="L144" t="s">
        <v>24</v>
      </c>
      <c r="M144">
        <f t="shared" ca="1" si="7"/>
        <v>5</v>
      </c>
      <c r="N144" s="25">
        <f t="shared" si="6"/>
        <v>63000</v>
      </c>
      <c r="O144" s="3">
        <f t="shared" si="8"/>
        <v>40880.000000000007</v>
      </c>
    </row>
    <row r="145" spans="1:15" x14ac:dyDescent="0.3">
      <c r="A145" t="s">
        <v>315</v>
      </c>
      <c r="B145" t="s">
        <v>316</v>
      </c>
      <c r="C145" t="s">
        <v>21</v>
      </c>
      <c r="D145">
        <v>30</v>
      </c>
      <c r="E145" t="s">
        <v>66</v>
      </c>
      <c r="F145" t="s">
        <v>16</v>
      </c>
      <c r="G145" t="s">
        <v>17</v>
      </c>
      <c r="H145" s="1">
        <v>45206</v>
      </c>
      <c r="J145" s="3">
        <v>294000</v>
      </c>
      <c r="K145" s="4">
        <v>0</v>
      </c>
      <c r="L145" t="s">
        <v>24</v>
      </c>
      <c r="M145">
        <f t="shared" ca="1" si="7"/>
        <v>2</v>
      </c>
      <c r="N145" s="25">
        <f t="shared" si="6"/>
        <v>30200</v>
      </c>
      <c r="O145" s="3">
        <f t="shared" si="8"/>
        <v>0</v>
      </c>
    </row>
    <row r="146" spans="1:15" x14ac:dyDescent="0.3">
      <c r="A146" t="s">
        <v>317</v>
      </c>
      <c r="B146" t="s">
        <v>318</v>
      </c>
      <c r="C146" t="s">
        <v>21</v>
      </c>
      <c r="D146">
        <v>30</v>
      </c>
      <c r="E146" t="s">
        <v>58</v>
      </c>
      <c r="F146" t="s">
        <v>59</v>
      </c>
      <c r="G146" t="s">
        <v>23</v>
      </c>
      <c r="H146" s="1">
        <v>45401</v>
      </c>
      <c r="J146" s="3">
        <v>296000</v>
      </c>
      <c r="K146" s="4">
        <v>0</v>
      </c>
      <c r="L146" t="s">
        <v>24</v>
      </c>
      <c r="M146">
        <f t="shared" ca="1" si="7"/>
        <v>1</v>
      </c>
      <c r="N146" s="25">
        <f t="shared" si="6"/>
        <v>15200</v>
      </c>
      <c r="O146" s="3">
        <f t="shared" si="8"/>
        <v>0</v>
      </c>
    </row>
    <row r="147" spans="1:15" x14ac:dyDescent="0.3">
      <c r="A147" t="s">
        <v>319</v>
      </c>
      <c r="B147" t="s">
        <v>320</v>
      </c>
      <c r="C147" t="s">
        <v>14</v>
      </c>
      <c r="D147">
        <v>38</v>
      </c>
      <c r="E147" t="s">
        <v>66</v>
      </c>
      <c r="F147" t="s">
        <v>16</v>
      </c>
      <c r="G147" t="s">
        <v>34</v>
      </c>
      <c r="H147" s="1">
        <v>44083</v>
      </c>
      <c r="J147" s="3">
        <v>298000</v>
      </c>
      <c r="K147" s="4">
        <v>0.39</v>
      </c>
      <c r="L147" t="s">
        <v>24</v>
      </c>
      <c r="M147">
        <f t="shared" ca="1" si="7"/>
        <v>5</v>
      </c>
      <c r="N147" s="25">
        <f t="shared" si="6"/>
        <v>30600</v>
      </c>
      <c r="O147" s="3">
        <f t="shared" si="8"/>
        <v>116220</v>
      </c>
    </row>
    <row r="148" spans="1:15" x14ac:dyDescent="0.3">
      <c r="A148" t="s">
        <v>321</v>
      </c>
      <c r="B148" t="s">
        <v>322</v>
      </c>
      <c r="C148" t="s">
        <v>21</v>
      </c>
      <c r="D148">
        <v>28</v>
      </c>
      <c r="E148" t="s">
        <v>66</v>
      </c>
      <c r="F148" t="s">
        <v>16</v>
      </c>
      <c r="G148" t="s">
        <v>53</v>
      </c>
      <c r="H148" s="1">
        <v>45233</v>
      </c>
      <c r="J148" s="3">
        <v>300000</v>
      </c>
      <c r="K148" s="4">
        <v>0.21</v>
      </c>
      <c r="L148" t="s">
        <v>24</v>
      </c>
      <c r="M148">
        <f t="shared" ca="1" si="7"/>
        <v>1</v>
      </c>
      <c r="N148" s="25">
        <f t="shared" si="6"/>
        <v>95480</v>
      </c>
      <c r="O148" s="3">
        <f t="shared" si="8"/>
        <v>63000</v>
      </c>
    </row>
    <row r="149" spans="1:15" x14ac:dyDescent="0.3">
      <c r="A149" t="s">
        <v>323</v>
      </c>
      <c r="B149" t="s">
        <v>324</v>
      </c>
      <c r="C149" t="s">
        <v>14</v>
      </c>
      <c r="D149">
        <v>39</v>
      </c>
      <c r="E149" t="s">
        <v>58</v>
      </c>
      <c r="F149" t="s">
        <v>59</v>
      </c>
      <c r="G149" t="s">
        <v>53</v>
      </c>
      <c r="H149" s="1">
        <v>45412</v>
      </c>
      <c r="J149" s="3">
        <v>302000</v>
      </c>
      <c r="K149" s="4">
        <v>0.1</v>
      </c>
      <c r="L149" t="s">
        <v>24</v>
      </c>
      <c r="M149">
        <f t="shared" ca="1" si="7"/>
        <v>1</v>
      </c>
      <c r="N149" s="25">
        <f t="shared" si="6"/>
        <v>0</v>
      </c>
      <c r="O149" s="3">
        <f t="shared" si="8"/>
        <v>30200</v>
      </c>
    </row>
    <row r="150" spans="1:15" x14ac:dyDescent="0.3">
      <c r="A150" t="s">
        <v>325</v>
      </c>
      <c r="B150" t="s">
        <v>326</v>
      </c>
      <c r="C150" t="s">
        <v>41</v>
      </c>
      <c r="D150">
        <v>31</v>
      </c>
      <c r="E150" t="s">
        <v>15</v>
      </c>
      <c r="F150" t="s">
        <v>16</v>
      </c>
      <c r="G150" t="s">
        <v>53</v>
      </c>
      <c r="H150" s="1">
        <v>43887</v>
      </c>
      <c r="J150" s="3">
        <v>304000</v>
      </c>
      <c r="K150" s="4">
        <v>0.05</v>
      </c>
      <c r="L150" t="s">
        <v>24</v>
      </c>
      <c r="M150">
        <f t="shared" ca="1" si="7"/>
        <v>5</v>
      </c>
      <c r="N150" s="25">
        <f t="shared" si="6"/>
        <v>24960</v>
      </c>
      <c r="O150" s="3">
        <f t="shared" si="8"/>
        <v>15200</v>
      </c>
    </row>
    <row r="151" spans="1:15" x14ac:dyDescent="0.3">
      <c r="A151" t="s">
        <v>327</v>
      </c>
      <c r="B151" t="s">
        <v>328</v>
      </c>
      <c r="C151" t="s">
        <v>14</v>
      </c>
      <c r="D151">
        <v>45</v>
      </c>
      <c r="E151" t="s">
        <v>22</v>
      </c>
      <c r="F151" t="s">
        <v>16</v>
      </c>
      <c r="G151" t="s">
        <v>53</v>
      </c>
      <c r="H151" s="1">
        <v>44815</v>
      </c>
      <c r="J151" s="3">
        <v>306000</v>
      </c>
      <c r="K151" s="4">
        <v>0.1</v>
      </c>
      <c r="L151" t="s">
        <v>24</v>
      </c>
      <c r="M151">
        <f t="shared" ca="1" si="7"/>
        <v>3</v>
      </c>
      <c r="N151" s="25">
        <f t="shared" si="6"/>
        <v>0</v>
      </c>
      <c r="O151" s="3">
        <f t="shared" si="8"/>
        <v>30600</v>
      </c>
    </row>
    <row r="152" spans="1:15" x14ac:dyDescent="0.3">
      <c r="A152" t="s">
        <v>329</v>
      </c>
      <c r="B152" t="s">
        <v>330</v>
      </c>
      <c r="C152" t="s">
        <v>21</v>
      </c>
      <c r="D152">
        <v>50</v>
      </c>
      <c r="E152" t="s">
        <v>81</v>
      </c>
      <c r="F152" t="s">
        <v>43</v>
      </c>
      <c r="G152" t="s">
        <v>53</v>
      </c>
      <c r="H152" s="1">
        <v>45430</v>
      </c>
      <c r="J152" s="3">
        <v>308000</v>
      </c>
      <c r="K152" s="4">
        <v>0.31</v>
      </c>
      <c r="L152" t="s">
        <v>24</v>
      </c>
      <c r="M152">
        <f t="shared" ca="1" si="7"/>
        <v>1</v>
      </c>
      <c r="N152" s="25">
        <f t="shared" si="6"/>
        <v>0</v>
      </c>
      <c r="O152" s="3">
        <f t="shared" si="8"/>
        <v>95480</v>
      </c>
    </row>
    <row r="153" spans="1:15" x14ac:dyDescent="0.3">
      <c r="A153" t="s">
        <v>331</v>
      </c>
      <c r="B153" t="s">
        <v>332</v>
      </c>
      <c r="C153" t="s">
        <v>14</v>
      </c>
      <c r="D153">
        <v>36</v>
      </c>
      <c r="E153" t="s">
        <v>52</v>
      </c>
      <c r="F153" t="s">
        <v>16</v>
      </c>
      <c r="G153" t="s">
        <v>17</v>
      </c>
      <c r="H153" s="1">
        <v>44509</v>
      </c>
      <c r="J153" s="3">
        <v>310000</v>
      </c>
      <c r="K153" s="4">
        <v>0</v>
      </c>
      <c r="L153" t="s">
        <v>24</v>
      </c>
      <c r="M153">
        <f t="shared" ca="1" si="7"/>
        <v>3</v>
      </c>
      <c r="N153" s="25">
        <f t="shared" si="6"/>
        <v>0</v>
      </c>
      <c r="O153" s="3">
        <f t="shared" si="8"/>
        <v>0</v>
      </c>
    </row>
    <row r="154" spans="1:15" x14ac:dyDescent="0.3">
      <c r="A154" t="s">
        <v>333</v>
      </c>
      <c r="B154" t="s">
        <v>334</v>
      </c>
      <c r="C154" t="s">
        <v>14</v>
      </c>
      <c r="D154">
        <v>45</v>
      </c>
      <c r="E154" t="s">
        <v>66</v>
      </c>
      <c r="F154" t="s">
        <v>16</v>
      </c>
      <c r="G154" t="s">
        <v>23</v>
      </c>
      <c r="H154" s="1">
        <v>43963</v>
      </c>
      <c r="J154" s="3">
        <v>312000</v>
      </c>
      <c r="K154" s="4">
        <v>0.08</v>
      </c>
      <c r="L154" t="s">
        <v>24</v>
      </c>
      <c r="M154">
        <f t="shared" ca="1" si="7"/>
        <v>5</v>
      </c>
      <c r="N154" s="25">
        <f t="shared" si="6"/>
        <v>0</v>
      </c>
      <c r="O154" s="3">
        <f t="shared" si="8"/>
        <v>24960</v>
      </c>
    </row>
    <row r="155" spans="1:15" x14ac:dyDescent="0.3">
      <c r="A155" t="s">
        <v>335</v>
      </c>
      <c r="B155" t="s">
        <v>336</v>
      </c>
      <c r="C155" t="s">
        <v>21</v>
      </c>
      <c r="D155">
        <v>29</v>
      </c>
      <c r="E155" t="s">
        <v>31</v>
      </c>
      <c r="F155" t="s">
        <v>16</v>
      </c>
      <c r="G155" t="s">
        <v>53</v>
      </c>
      <c r="H155" s="1">
        <v>44815</v>
      </c>
      <c r="J155" s="3">
        <v>314000</v>
      </c>
      <c r="K155" s="4">
        <v>0</v>
      </c>
      <c r="L155" t="s">
        <v>24</v>
      </c>
      <c r="M155">
        <f t="shared" ca="1" si="7"/>
        <v>3</v>
      </c>
      <c r="N155" s="25">
        <f t="shared" si="6"/>
        <v>0</v>
      </c>
      <c r="O155" s="3">
        <f t="shared" si="8"/>
        <v>0</v>
      </c>
    </row>
    <row r="156" spans="1:15" x14ac:dyDescent="0.3">
      <c r="A156" t="s">
        <v>337</v>
      </c>
      <c r="B156" t="s">
        <v>338</v>
      </c>
      <c r="C156" t="s">
        <v>21</v>
      </c>
      <c r="D156">
        <v>41</v>
      </c>
      <c r="E156" t="s">
        <v>81</v>
      </c>
      <c r="F156" t="s">
        <v>49</v>
      </c>
      <c r="G156" t="s">
        <v>34</v>
      </c>
      <c r="H156" s="1">
        <v>44857</v>
      </c>
      <c r="J156" s="3">
        <v>316000</v>
      </c>
      <c r="K156" s="4">
        <v>0</v>
      </c>
      <c r="L156" t="s">
        <v>24</v>
      </c>
      <c r="M156">
        <f t="shared" ca="1" si="7"/>
        <v>2</v>
      </c>
      <c r="N156" s="25">
        <f t="shared" si="6"/>
        <v>0</v>
      </c>
      <c r="O156" s="3">
        <f t="shared" si="8"/>
        <v>0</v>
      </c>
    </row>
    <row r="157" spans="1:15" x14ac:dyDescent="0.3">
      <c r="A157" t="s">
        <v>339</v>
      </c>
      <c r="B157" t="s">
        <v>340</v>
      </c>
      <c r="C157" t="s">
        <v>21</v>
      </c>
      <c r="D157">
        <v>47</v>
      </c>
      <c r="E157" t="s">
        <v>92</v>
      </c>
      <c r="F157" t="s">
        <v>59</v>
      </c>
      <c r="G157" t="s">
        <v>53</v>
      </c>
      <c r="H157" s="1">
        <v>45527</v>
      </c>
      <c r="J157" s="3">
        <v>318000</v>
      </c>
      <c r="K157" s="4">
        <v>0</v>
      </c>
      <c r="L157" t="s">
        <v>24</v>
      </c>
      <c r="M157">
        <f t="shared" ca="1" si="7"/>
        <v>1</v>
      </c>
      <c r="N157" s="25">
        <f t="shared" si="6"/>
        <v>0</v>
      </c>
      <c r="O157" s="3">
        <f t="shared" si="8"/>
        <v>0</v>
      </c>
    </row>
    <row r="158" spans="1:15" x14ac:dyDescent="0.3">
      <c r="A158" t="s">
        <v>341</v>
      </c>
      <c r="B158" t="s">
        <v>342</v>
      </c>
      <c r="C158" t="s">
        <v>14</v>
      </c>
      <c r="D158">
        <v>38</v>
      </c>
      <c r="E158" t="s">
        <v>81</v>
      </c>
      <c r="F158" t="s">
        <v>46</v>
      </c>
      <c r="G158" t="s">
        <v>23</v>
      </c>
      <c r="H158" s="1">
        <v>45237</v>
      </c>
      <c r="J158" s="3">
        <v>320000</v>
      </c>
      <c r="K158" s="4">
        <v>0</v>
      </c>
      <c r="L158" t="s">
        <v>24</v>
      </c>
      <c r="M158">
        <f t="shared" ca="1" si="7"/>
        <v>1</v>
      </c>
      <c r="N158" s="25">
        <f t="shared" si="6"/>
        <v>0</v>
      </c>
      <c r="O158" s="3">
        <f t="shared" si="8"/>
        <v>0</v>
      </c>
    </row>
    <row r="159" spans="1:15" x14ac:dyDescent="0.3">
      <c r="A159" t="s">
        <v>343</v>
      </c>
      <c r="B159" t="s">
        <v>344</v>
      </c>
      <c r="C159" t="s">
        <v>14</v>
      </c>
      <c r="D159">
        <v>40</v>
      </c>
      <c r="E159" t="s">
        <v>22</v>
      </c>
      <c r="F159" t="s">
        <v>16</v>
      </c>
      <c r="G159" t="s">
        <v>34</v>
      </c>
      <c r="H159" s="1">
        <v>45206</v>
      </c>
      <c r="J159" s="3">
        <v>322000</v>
      </c>
      <c r="K159" s="4">
        <v>0</v>
      </c>
      <c r="L159" t="s">
        <v>24</v>
      </c>
      <c r="M159">
        <f t="shared" ca="1" si="7"/>
        <v>2</v>
      </c>
      <c r="N159" s="25">
        <f t="shared" si="6"/>
        <v>49500</v>
      </c>
      <c r="O159" s="3">
        <f t="shared" si="8"/>
        <v>0</v>
      </c>
    </row>
    <row r="160" spans="1:15" x14ac:dyDescent="0.3">
      <c r="A160" t="s">
        <v>345</v>
      </c>
      <c r="B160" t="s">
        <v>346</v>
      </c>
      <c r="C160" t="s">
        <v>21</v>
      </c>
      <c r="D160">
        <v>45</v>
      </c>
      <c r="E160" t="s">
        <v>92</v>
      </c>
      <c r="F160" t="s">
        <v>59</v>
      </c>
      <c r="G160" t="s">
        <v>34</v>
      </c>
      <c r="H160" s="1">
        <v>44677</v>
      </c>
      <c r="J160" s="3">
        <v>324000</v>
      </c>
      <c r="K160" s="4">
        <v>0</v>
      </c>
      <c r="L160" t="s">
        <v>24</v>
      </c>
      <c r="M160">
        <f t="shared" ca="1" si="7"/>
        <v>3</v>
      </c>
      <c r="N160" s="25">
        <f t="shared" si="6"/>
        <v>0</v>
      </c>
      <c r="O160" s="3">
        <f t="shared" si="8"/>
        <v>0</v>
      </c>
    </row>
    <row r="161" spans="1:15" x14ac:dyDescent="0.3">
      <c r="A161" t="s">
        <v>347</v>
      </c>
      <c r="B161" t="s">
        <v>348</v>
      </c>
      <c r="C161" t="s">
        <v>14</v>
      </c>
      <c r="D161">
        <v>26</v>
      </c>
      <c r="E161" t="s">
        <v>31</v>
      </c>
      <c r="F161" t="s">
        <v>16</v>
      </c>
      <c r="G161" t="s">
        <v>17</v>
      </c>
      <c r="H161" s="1">
        <v>43889</v>
      </c>
      <c r="J161" s="3">
        <v>326000</v>
      </c>
      <c r="K161" s="4">
        <v>0</v>
      </c>
      <c r="L161" t="s">
        <v>24</v>
      </c>
      <c r="M161">
        <f t="shared" ca="1" si="7"/>
        <v>5</v>
      </c>
      <c r="N161" s="25">
        <f t="shared" si="6"/>
        <v>43420</v>
      </c>
      <c r="O161" s="3">
        <f t="shared" si="8"/>
        <v>0</v>
      </c>
    </row>
    <row r="162" spans="1:15" x14ac:dyDescent="0.3">
      <c r="A162" t="s">
        <v>349</v>
      </c>
      <c r="B162" t="s">
        <v>350</v>
      </c>
      <c r="C162" t="s">
        <v>14</v>
      </c>
      <c r="D162">
        <v>35</v>
      </c>
      <c r="E162" t="s">
        <v>15</v>
      </c>
      <c r="F162" t="s">
        <v>16</v>
      </c>
      <c r="G162" t="s">
        <v>17</v>
      </c>
      <c r="H162" s="1">
        <v>44116</v>
      </c>
      <c r="J162" s="3">
        <v>328000</v>
      </c>
      <c r="K162" s="4">
        <v>0</v>
      </c>
      <c r="L162" t="s">
        <v>24</v>
      </c>
      <c r="M162">
        <f t="shared" ca="1" si="7"/>
        <v>5</v>
      </c>
      <c r="N162" s="25">
        <f t="shared" si="6"/>
        <v>0</v>
      </c>
      <c r="O162" s="3">
        <f t="shared" si="8"/>
        <v>0</v>
      </c>
    </row>
    <row r="163" spans="1:15" x14ac:dyDescent="0.3">
      <c r="A163" t="s">
        <v>351</v>
      </c>
      <c r="B163" t="s">
        <v>352</v>
      </c>
      <c r="C163" t="s">
        <v>14</v>
      </c>
      <c r="D163">
        <v>29</v>
      </c>
      <c r="E163" t="s">
        <v>22</v>
      </c>
      <c r="F163" t="s">
        <v>16</v>
      </c>
      <c r="G163" t="s">
        <v>23</v>
      </c>
      <c r="H163" s="1">
        <v>44588</v>
      </c>
      <c r="J163" s="3">
        <v>330000</v>
      </c>
      <c r="K163" s="4">
        <v>0.15</v>
      </c>
      <c r="L163" t="s">
        <v>24</v>
      </c>
      <c r="M163">
        <f t="shared" ca="1" si="7"/>
        <v>3</v>
      </c>
      <c r="N163" s="25">
        <f t="shared" si="6"/>
        <v>33800</v>
      </c>
      <c r="O163" s="3">
        <f t="shared" si="8"/>
        <v>49500</v>
      </c>
    </row>
    <row r="164" spans="1:15" x14ac:dyDescent="0.3">
      <c r="A164" t="s">
        <v>353</v>
      </c>
      <c r="B164" t="s">
        <v>354</v>
      </c>
      <c r="C164" t="s">
        <v>355</v>
      </c>
      <c r="D164">
        <v>35</v>
      </c>
      <c r="E164" t="s">
        <v>27</v>
      </c>
      <c r="F164" t="s">
        <v>28</v>
      </c>
      <c r="G164" t="s">
        <v>17</v>
      </c>
      <c r="H164" s="1">
        <v>45337</v>
      </c>
      <c r="J164" s="3">
        <v>332000</v>
      </c>
      <c r="K164" s="4">
        <v>0</v>
      </c>
      <c r="L164" t="s">
        <v>24</v>
      </c>
      <c r="M164">
        <f t="shared" ca="1" si="7"/>
        <v>1</v>
      </c>
      <c r="N164" s="25">
        <f t="shared" si="6"/>
        <v>102000</v>
      </c>
      <c r="O164" s="3">
        <f t="shared" si="8"/>
        <v>0</v>
      </c>
    </row>
    <row r="165" spans="1:15" x14ac:dyDescent="0.3">
      <c r="A165" t="s">
        <v>356</v>
      </c>
      <c r="B165" t="s">
        <v>357</v>
      </c>
      <c r="C165" t="s">
        <v>14</v>
      </c>
      <c r="D165">
        <v>27</v>
      </c>
      <c r="E165" t="s">
        <v>31</v>
      </c>
      <c r="F165" t="s">
        <v>16</v>
      </c>
      <c r="G165" t="s">
        <v>23</v>
      </c>
      <c r="H165" s="1">
        <v>45332</v>
      </c>
      <c r="J165" s="3">
        <v>334000</v>
      </c>
      <c r="K165" s="4">
        <v>0.13</v>
      </c>
      <c r="L165" t="s">
        <v>24</v>
      </c>
      <c r="M165">
        <f t="shared" ca="1" si="7"/>
        <v>1</v>
      </c>
      <c r="N165" s="25">
        <f t="shared" si="6"/>
        <v>0</v>
      </c>
      <c r="O165" s="3">
        <f t="shared" si="8"/>
        <v>43420</v>
      </c>
    </row>
    <row r="166" spans="1:15" x14ac:dyDescent="0.3">
      <c r="A166" t="s">
        <v>358</v>
      </c>
      <c r="B166" t="s">
        <v>359</v>
      </c>
      <c r="C166" t="s">
        <v>21</v>
      </c>
      <c r="D166">
        <v>26</v>
      </c>
      <c r="E166" t="s">
        <v>27</v>
      </c>
      <c r="F166" t="s">
        <v>28</v>
      </c>
      <c r="G166" t="s">
        <v>34</v>
      </c>
      <c r="H166" s="1">
        <v>44183</v>
      </c>
      <c r="J166" s="3">
        <v>336000</v>
      </c>
      <c r="K166" s="4">
        <v>0</v>
      </c>
      <c r="L166" t="s">
        <v>24</v>
      </c>
      <c r="M166">
        <f t="shared" ca="1" si="7"/>
        <v>4</v>
      </c>
      <c r="N166" s="25">
        <f t="shared" si="6"/>
        <v>20640</v>
      </c>
      <c r="O166" s="3">
        <f t="shared" si="8"/>
        <v>0</v>
      </c>
    </row>
    <row r="167" spans="1:15" x14ac:dyDescent="0.3">
      <c r="A167" t="s">
        <v>360</v>
      </c>
      <c r="B167" t="s">
        <v>361</v>
      </c>
      <c r="C167" t="s">
        <v>14</v>
      </c>
      <c r="D167">
        <v>27</v>
      </c>
      <c r="E167" t="s">
        <v>15</v>
      </c>
      <c r="F167" t="s">
        <v>16</v>
      </c>
      <c r="G167" t="s">
        <v>23</v>
      </c>
      <c r="H167" s="1">
        <v>43837</v>
      </c>
      <c r="J167" s="3">
        <v>338000</v>
      </c>
      <c r="K167" s="4">
        <v>0.1</v>
      </c>
      <c r="L167" t="s">
        <v>24</v>
      </c>
      <c r="M167">
        <f t="shared" ca="1" si="7"/>
        <v>5</v>
      </c>
      <c r="N167" s="25">
        <f t="shared" si="6"/>
        <v>0</v>
      </c>
      <c r="O167" s="3">
        <f t="shared" si="8"/>
        <v>33800</v>
      </c>
    </row>
    <row r="168" spans="1:15" x14ac:dyDescent="0.3">
      <c r="A168" t="s">
        <v>362</v>
      </c>
      <c r="B168" t="s">
        <v>363</v>
      </c>
      <c r="C168" t="s">
        <v>21</v>
      </c>
      <c r="D168">
        <v>30</v>
      </c>
      <c r="E168" t="s">
        <v>15</v>
      </c>
      <c r="F168" t="s">
        <v>16</v>
      </c>
      <c r="G168" t="s">
        <v>34</v>
      </c>
      <c r="H168" s="1">
        <v>45206</v>
      </c>
      <c r="J168" s="3">
        <v>340000</v>
      </c>
      <c r="K168" s="4">
        <v>0.3</v>
      </c>
      <c r="L168" t="s">
        <v>24</v>
      </c>
      <c r="M168">
        <f t="shared" ca="1" si="7"/>
        <v>2</v>
      </c>
      <c r="N168" s="25">
        <f t="shared" si="6"/>
        <v>104400</v>
      </c>
      <c r="O168" s="3">
        <f t="shared" si="8"/>
        <v>102000</v>
      </c>
    </row>
    <row r="169" spans="1:15" x14ac:dyDescent="0.3">
      <c r="A169" t="s">
        <v>364</v>
      </c>
      <c r="B169" t="s">
        <v>365</v>
      </c>
      <c r="C169" t="s">
        <v>14</v>
      </c>
      <c r="D169">
        <v>36</v>
      </c>
      <c r="E169" t="s">
        <v>42</v>
      </c>
      <c r="F169" t="s">
        <v>43</v>
      </c>
      <c r="G169" t="s">
        <v>34</v>
      </c>
      <c r="H169" s="1">
        <v>44487</v>
      </c>
      <c r="J169" s="3">
        <v>342000</v>
      </c>
      <c r="K169" s="4">
        <v>0</v>
      </c>
      <c r="L169" t="s">
        <v>24</v>
      </c>
      <c r="M169">
        <f t="shared" ca="1" si="7"/>
        <v>3</v>
      </c>
      <c r="N169" s="25">
        <f t="shared" si="6"/>
        <v>0</v>
      </c>
      <c r="O169" s="3">
        <f t="shared" si="8"/>
        <v>0</v>
      </c>
    </row>
    <row r="170" spans="1:15" x14ac:dyDescent="0.3">
      <c r="A170" t="s">
        <v>366</v>
      </c>
      <c r="B170" t="s">
        <v>367</v>
      </c>
      <c r="C170" t="s">
        <v>21</v>
      </c>
      <c r="D170">
        <v>45</v>
      </c>
      <c r="E170" t="s">
        <v>42</v>
      </c>
      <c r="F170" t="s">
        <v>46</v>
      </c>
      <c r="G170" t="s">
        <v>23</v>
      </c>
      <c r="H170" s="1">
        <v>44791</v>
      </c>
      <c r="J170" s="3">
        <v>344000</v>
      </c>
      <c r="K170" s="4">
        <v>0.06</v>
      </c>
      <c r="L170" t="s">
        <v>24</v>
      </c>
      <c r="M170">
        <f t="shared" ca="1" si="7"/>
        <v>3</v>
      </c>
      <c r="N170" s="25">
        <f t="shared" si="6"/>
        <v>112640</v>
      </c>
      <c r="O170" s="3">
        <f t="shared" si="8"/>
        <v>20640</v>
      </c>
    </row>
    <row r="171" spans="1:15" x14ac:dyDescent="0.3">
      <c r="A171" t="s">
        <v>368</v>
      </c>
      <c r="B171" t="s">
        <v>369</v>
      </c>
      <c r="C171" t="s">
        <v>14</v>
      </c>
      <c r="D171">
        <v>37</v>
      </c>
      <c r="E171" t="s">
        <v>42</v>
      </c>
      <c r="F171" t="s">
        <v>49</v>
      </c>
      <c r="G171" t="s">
        <v>17</v>
      </c>
      <c r="H171" s="1">
        <v>45440</v>
      </c>
      <c r="J171" s="3">
        <v>346000</v>
      </c>
      <c r="K171" s="4">
        <v>0</v>
      </c>
      <c r="L171" t="s">
        <v>24</v>
      </c>
      <c r="M171">
        <f t="shared" ca="1" si="7"/>
        <v>1</v>
      </c>
      <c r="N171" s="25">
        <f t="shared" si="6"/>
        <v>0</v>
      </c>
      <c r="O171" s="3">
        <f t="shared" si="8"/>
        <v>0</v>
      </c>
    </row>
    <row r="172" spans="1:15" x14ac:dyDescent="0.3">
      <c r="A172" t="s">
        <v>370</v>
      </c>
      <c r="B172" t="s">
        <v>371</v>
      </c>
      <c r="C172" t="s">
        <v>14</v>
      </c>
      <c r="D172">
        <v>38</v>
      </c>
      <c r="E172" t="s">
        <v>52</v>
      </c>
      <c r="F172" t="s">
        <v>16</v>
      </c>
      <c r="G172" t="s">
        <v>53</v>
      </c>
      <c r="H172" s="1">
        <v>44811</v>
      </c>
      <c r="J172" s="3">
        <v>348000</v>
      </c>
      <c r="K172" s="4">
        <v>0.3</v>
      </c>
      <c r="L172" t="s">
        <v>24</v>
      </c>
      <c r="M172">
        <f t="shared" ca="1" si="7"/>
        <v>3</v>
      </c>
      <c r="N172" s="25">
        <f t="shared" si="6"/>
        <v>0</v>
      </c>
      <c r="O172" s="3">
        <f t="shared" si="8"/>
        <v>104400</v>
      </c>
    </row>
    <row r="173" spans="1:15" x14ac:dyDescent="0.3">
      <c r="A173" t="s">
        <v>372</v>
      </c>
      <c r="B173" t="s">
        <v>373</v>
      </c>
      <c r="C173" t="s">
        <v>14</v>
      </c>
      <c r="D173">
        <v>45</v>
      </c>
      <c r="E173" t="s">
        <v>42</v>
      </c>
      <c r="F173" t="s">
        <v>46</v>
      </c>
      <c r="G173" t="s">
        <v>53</v>
      </c>
      <c r="H173" s="1">
        <v>45294</v>
      </c>
      <c r="J173" s="3">
        <v>350000</v>
      </c>
      <c r="K173" s="4">
        <v>0</v>
      </c>
      <c r="L173" t="s">
        <v>24</v>
      </c>
      <c r="M173">
        <f t="shared" ca="1" si="7"/>
        <v>1</v>
      </c>
      <c r="N173" s="25">
        <f t="shared" si="6"/>
        <v>139620</v>
      </c>
      <c r="O173" s="3">
        <f t="shared" si="8"/>
        <v>0</v>
      </c>
    </row>
    <row r="174" spans="1:15" x14ac:dyDescent="0.3">
      <c r="A174" t="s">
        <v>374</v>
      </c>
      <c r="B174" t="s">
        <v>375</v>
      </c>
      <c r="C174" t="s">
        <v>41</v>
      </c>
      <c r="D174">
        <v>51</v>
      </c>
      <c r="E174" t="s">
        <v>58</v>
      </c>
      <c r="F174" t="s">
        <v>59</v>
      </c>
      <c r="G174" t="s">
        <v>34</v>
      </c>
      <c r="H174" s="1">
        <v>45074</v>
      </c>
      <c r="I174" s="1">
        <v>45536</v>
      </c>
      <c r="J174" s="3">
        <v>352000</v>
      </c>
      <c r="K174" s="4">
        <v>0.32</v>
      </c>
      <c r="L174" t="s">
        <v>18</v>
      </c>
      <c r="M174">
        <f t="shared" ca="1" si="7"/>
        <v>1</v>
      </c>
      <c r="N174" s="25">
        <f t="shared" si="6"/>
        <v>0</v>
      </c>
      <c r="O174" s="3">
        <f t="shared" si="8"/>
        <v>112640</v>
      </c>
    </row>
    <row r="175" spans="1:15" x14ac:dyDescent="0.3">
      <c r="A175" t="s">
        <v>376</v>
      </c>
      <c r="B175" t="s">
        <v>377</v>
      </c>
      <c r="C175" t="s">
        <v>14</v>
      </c>
      <c r="D175">
        <v>56</v>
      </c>
      <c r="E175" t="s">
        <v>52</v>
      </c>
      <c r="F175" t="s">
        <v>16</v>
      </c>
      <c r="G175" t="s">
        <v>23</v>
      </c>
      <c r="H175" s="1">
        <v>45245</v>
      </c>
      <c r="J175" s="3">
        <v>354000</v>
      </c>
      <c r="K175" s="4">
        <v>0</v>
      </c>
      <c r="L175" t="s">
        <v>24</v>
      </c>
      <c r="M175">
        <f t="shared" ca="1" si="7"/>
        <v>1</v>
      </c>
      <c r="N175" s="25">
        <f t="shared" si="6"/>
        <v>79640</v>
      </c>
      <c r="O175" s="3">
        <f t="shared" si="8"/>
        <v>0</v>
      </c>
    </row>
    <row r="176" spans="1:15" x14ac:dyDescent="0.3">
      <c r="A176" t="s">
        <v>378</v>
      </c>
      <c r="B176" t="s">
        <v>379</v>
      </c>
      <c r="C176" t="s">
        <v>14</v>
      </c>
      <c r="D176">
        <v>53</v>
      </c>
      <c r="E176" t="s">
        <v>52</v>
      </c>
      <c r="F176" t="s">
        <v>16</v>
      </c>
      <c r="G176" t="s">
        <v>34</v>
      </c>
      <c r="H176" s="1">
        <v>43851</v>
      </c>
      <c r="J176" s="3">
        <v>356000</v>
      </c>
      <c r="K176" s="4">
        <v>0</v>
      </c>
      <c r="L176" t="s">
        <v>24</v>
      </c>
      <c r="M176">
        <f t="shared" ca="1" si="7"/>
        <v>5</v>
      </c>
      <c r="N176" s="25">
        <f t="shared" si="6"/>
        <v>0</v>
      </c>
      <c r="O176" s="3">
        <f t="shared" si="8"/>
        <v>0</v>
      </c>
    </row>
    <row r="177" spans="1:15" x14ac:dyDescent="0.3">
      <c r="A177" t="s">
        <v>380</v>
      </c>
      <c r="B177" t="s">
        <v>381</v>
      </c>
      <c r="C177" t="s">
        <v>21</v>
      </c>
      <c r="D177">
        <v>47</v>
      </c>
      <c r="E177" t="s">
        <v>66</v>
      </c>
      <c r="F177" t="s">
        <v>16</v>
      </c>
      <c r="G177" t="s">
        <v>17</v>
      </c>
      <c r="H177" s="1">
        <v>45206</v>
      </c>
      <c r="J177" s="3">
        <v>358000</v>
      </c>
      <c r="K177" s="4">
        <v>0.39</v>
      </c>
      <c r="L177" t="s">
        <v>24</v>
      </c>
      <c r="M177">
        <f t="shared" ca="1" si="7"/>
        <v>2</v>
      </c>
      <c r="N177" s="25">
        <f t="shared" si="6"/>
        <v>0</v>
      </c>
      <c r="O177" s="3">
        <f t="shared" si="8"/>
        <v>139620</v>
      </c>
    </row>
    <row r="178" spans="1:15" x14ac:dyDescent="0.3">
      <c r="A178" t="s">
        <v>382</v>
      </c>
      <c r="B178" t="s">
        <v>383</v>
      </c>
      <c r="C178" t="s">
        <v>14</v>
      </c>
      <c r="D178">
        <v>36</v>
      </c>
      <c r="E178" t="s">
        <v>58</v>
      </c>
      <c r="F178" t="s">
        <v>59</v>
      </c>
      <c r="G178" t="s">
        <v>23</v>
      </c>
      <c r="H178" s="1">
        <v>45401</v>
      </c>
      <c r="J178" s="3">
        <v>360000</v>
      </c>
      <c r="K178" s="4">
        <v>0</v>
      </c>
      <c r="L178" t="s">
        <v>24</v>
      </c>
      <c r="M178">
        <f t="shared" ca="1" si="7"/>
        <v>1</v>
      </c>
      <c r="N178" s="25">
        <f t="shared" si="6"/>
        <v>25760.000000000004</v>
      </c>
      <c r="O178" s="3">
        <f t="shared" si="8"/>
        <v>0</v>
      </c>
    </row>
    <row r="179" spans="1:15" x14ac:dyDescent="0.3">
      <c r="A179" t="s">
        <v>384</v>
      </c>
      <c r="B179" t="s">
        <v>385</v>
      </c>
      <c r="C179" t="s">
        <v>21</v>
      </c>
      <c r="D179">
        <v>41</v>
      </c>
      <c r="E179" t="s">
        <v>66</v>
      </c>
      <c r="F179" t="s">
        <v>16</v>
      </c>
      <c r="G179" t="s">
        <v>34</v>
      </c>
      <c r="H179" s="1">
        <v>44083</v>
      </c>
      <c r="J179" s="3">
        <v>362000</v>
      </c>
      <c r="K179" s="4">
        <v>0.22</v>
      </c>
      <c r="L179" t="s">
        <v>24</v>
      </c>
      <c r="M179">
        <f t="shared" ca="1" si="7"/>
        <v>5</v>
      </c>
      <c r="N179" s="25">
        <f t="shared" si="6"/>
        <v>0</v>
      </c>
      <c r="O179" s="3">
        <f t="shared" si="8"/>
        <v>79640</v>
      </c>
    </row>
    <row r="180" spans="1:15" x14ac:dyDescent="0.3">
      <c r="A180" t="s">
        <v>386</v>
      </c>
      <c r="B180" t="s">
        <v>387</v>
      </c>
      <c r="C180" t="s">
        <v>21</v>
      </c>
      <c r="D180">
        <v>30</v>
      </c>
      <c r="E180" t="s">
        <v>66</v>
      </c>
      <c r="F180" t="s">
        <v>16</v>
      </c>
      <c r="G180" t="s">
        <v>53</v>
      </c>
      <c r="H180" s="1">
        <v>45233</v>
      </c>
      <c r="J180" s="3">
        <v>364000</v>
      </c>
      <c r="K180" s="4">
        <v>0</v>
      </c>
      <c r="L180" t="s">
        <v>24</v>
      </c>
      <c r="M180">
        <f t="shared" ca="1" si="7"/>
        <v>1</v>
      </c>
      <c r="N180" s="25">
        <f t="shared" si="6"/>
        <v>148800</v>
      </c>
      <c r="O180" s="3">
        <f t="shared" si="8"/>
        <v>0</v>
      </c>
    </row>
    <row r="181" spans="1:15" x14ac:dyDescent="0.3">
      <c r="A181" t="s">
        <v>388</v>
      </c>
      <c r="B181" t="s">
        <v>389</v>
      </c>
      <c r="C181" t="s">
        <v>21</v>
      </c>
      <c r="D181">
        <v>30</v>
      </c>
      <c r="E181" t="s">
        <v>58</v>
      </c>
      <c r="F181" t="s">
        <v>59</v>
      </c>
      <c r="G181" t="s">
        <v>53</v>
      </c>
      <c r="H181" s="1">
        <v>45412</v>
      </c>
      <c r="J181" s="3">
        <v>366000</v>
      </c>
      <c r="K181" s="4">
        <v>0</v>
      </c>
      <c r="L181" t="s">
        <v>24</v>
      </c>
      <c r="M181">
        <f t="shared" ca="1" si="7"/>
        <v>1</v>
      </c>
      <c r="N181" s="25">
        <f t="shared" si="6"/>
        <v>0</v>
      </c>
      <c r="O181" s="3">
        <f t="shared" si="8"/>
        <v>0</v>
      </c>
    </row>
    <row r="182" spans="1:15" x14ac:dyDescent="0.3">
      <c r="A182" t="s">
        <v>390</v>
      </c>
      <c r="B182" t="s">
        <v>391</v>
      </c>
      <c r="C182" t="s">
        <v>14</v>
      </c>
      <c r="D182">
        <v>38</v>
      </c>
      <c r="E182" t="s">
        <v>15</v>
      </c>
      <c r="F182" t="s">
        <v>16</v>
      </c>
      <c r="G182" t="s">
        <v>53</v>
      </c>
      <c r="H182" s="1">
        <v>43887</v>
      </c>
      <c r="J182" s="3">
        <v>368000</v>
      </c>
      <c r="K182" s="4">
        <v>7.0000000000000007E-2</v>
      </c>
      <c r="L182" t="s">
        <v>24</v>
      </c>
      <c r="M182">
        <f t="shared" ca="1" si="7"/>
        <v>5</v>
      </c>
      <c r="N182" s="25">
        <f t="shared" si="6"/>
        <v>56400</v>
      </c>
      <c r="O182" s="3">
        <f t="shared" si="8"/>
        <v>25760.000000000004</v>
      </c>
    </row>
    <row r="183" spans="1:15" x14ac:dyDescent="0.3">
      <c r="A183" t="s">
        <v>392</v>
      </c>
      <c r="B183" t="s">
        <v>393</v>
      </c>
      <c r="C183" t="s">
        <v>41</v>
      </c>
      <c r="D183">
        <v>28</v>
      </c>
      <c r="E183" t="s">
        <v>22</v>
      </c>
      <c r="F183" t="s">
        <v>16</v>
      </c>
      <c r="G183" t="s">
        <v>53</v>
      </c>
      <c r="H183" s="1">
        <v>44815</v>
      </c>
      <c r="J183" s="3">
        <v>370000</v>
      </c>
      <c r="K183" s="4">
        <v>0</v>
      </c>
      <c r="L183" t="s">
        <v>24</v>
      </c>
      <c r="M183">
        <f t="shared" ca="1" si="7"/>
        <v>3</v>
      </c>
      <c r="N183" s="25">
        <f t="shared" si="6"/>
        <v>0</v>
      </c>
      <c r="O183" s="3">
        <f t="shared" si="8"/>
        <v>0</v>
      </c>
    </row>
    <row r="184" spans="1:15" x14ac:dyDescent="0.3">
      <c r="A184" t="s">
        <v>394</v>
      </c>
      <c r="B184" t="s">
        <v>395</v>
      </c>
      <c r="C184" t="s">
        <v>14</v>
      </c>
      <c r="D184">
        <v>39</v>
      </c>
      <c r="E184" t="s">
        <v>81</v>
      </c>
      <c r="F184" t="s">
        <v>43</v>
      </c>
      <c r="G184" t="s">
        <v>53</v>
      </c>
      <c r="H184" s="1">
        <v>45430</v>
      </c>
      <c r="J184" s="3">
        <v>372000</v>
      </c>
      <c r="K184" s="4">
        <v>0.4</v>
      </c>
      <c r="L184" t="s">
        <v>24</v>
      </c>
      <c r="M184">
        <f t="shared" ca="1" si="7"/>
        <v>1</v>
      </c>
      <c r="N184" s="25">
        <f t="shared" si="6"/>
        <v>19000</v>
      </c>
      <c r="O184" s="3">
        <f t="shared" si="8"/>
        <v>148800</v>
      </c>
    </row>
    <row r="185" spans="1:15" x14ac:dyDescent="0.3">
      <c r="A185" t="s">
        <v>396</v>
      </c>
      <c r="B185" t="s">
        <v>397</v>
      </c>
      <c r="C185" t="s">
        <v>21</v>
      </c>
      <c r="D185">
        <v>31</v>
      </c>
      <c r="E185" t="s">
        <v>52</v>
      </c>
      <c r="F185" t="s">
        <v>16</v>
      </c>
      <c r="G185" t="s">
        <v>17</v>
      </c>
      <c r="H185" s="1">
        <v>44509</v>
      </c>
      <c r="J185" s="3">
        <v>374000</v>
      </c>
      <c r="K185" s="4">
        <v>0</v>
      </c>
      <c r="L185" t="s">
        <v>24</v>
      </c>
      <c r="M185">
        <f t="shared" ca="1" si="7"/>
        <v>3</v>
      </c>
      <c r="N185" s="25">
        <f t="shared" si="6"/>
        <v>0</v>
      </c>
      <c r="O185" s="3">
        <f t="shared" si="8"/>
        <v>0</v>
      </c>
    </row>
    <row r="186" spans="1:15" x14ac:dyDescent="0.3">
      <c r="A186" t="s">
        <v>398</v>
      </c>
      <c r="B186" t="s">
        <v>399</v>
      </c>
      <c r="C186" t="s">
        <v>41</v>
      </c>
      <c r="D186">
        <v>45</v>
      </c>
      <c r="E186" t="s">
        <v>66</v>
      </c>
      <c r="F186" t="s">
        <v>16</v>
      </c>
      <c r="G186" t="s">
        <v>23</v>
      </c>
      <c r="H186" s="1">
        <v>43963</v>
      </c>
      <c r="J186" s="3">
        <v>376000</v>
      </c>
      <c r="K186" s="4">
        <v>0.15</v>
      </c>
      <c r="L186" t="s">
        <v>24</v>
      </c>
      <c r="M186">
        <f t="shared" ca="1" si="7"/>
        <v>5</v>
      </c>
      <c r="N186" s="25">
        <f t="shared" si="6"/>
        <v>0</v>
      </c>
      <c r="O186" s="3">
        <f t="shared" si="8"/>
        <v>56400</v>
      </c>
    </row>
    <row r="187" spans="1:15" x14ac:dyDescent="0.3">
      <c r="A187" t="s">
        <v>400</v>
      </c>
      <c r="B187" t="s">
        <v>401</v>
      </c>
      <c r="C187" t="s">
        <v>14</v>
      </c>
      <c r="D187">
        <v>50</v>
      </c>
      <c r="E187" t="s">
        <v>31</v>
      </c>
      <c r="F187" t="s">
        <v>16</v>
      </c>
      <c r="G187" t="s">
        <v>53</v>
      </c>
      <c r="H187" s="1">
        <v>44815</v>
      </c>
      <c r="J187" s="3">
        <v>378000</v>
      </c>
      <c r="K187" s="4">
        <v>0</v>
      </c>
      <c r="L187" t="s">
        <v>24</v>
      </c>
      <c r="M187">
        <f t="shared" ca="1" si="7"/>
        <v>3</v>
      </c>
      <c r="N187" s="25">
        <f t="shared" si="6"/>
        <v>0</v>
      </c>
      <c r="O187" s="3">
        <f t="shared" si="8"/>
        <v>0</v>
      </c>
    </row>
    <row r="188" spans="1:15" x14ac:dyDescent="0.3">
      <c r="A188" t="s">
        <v>402</v>
      </c>
      <c r="B188" t="s">
        <v>403</v>
      </c>
      <c r="C188" t="s">
        <v>14</v>
      </c>
      <c r="D188">
        <v>36</v>
      </c>
      <c r="E188" t="s">
        <v>81</v>
      </c>
      <c r="F188" t="s">
        <v>49</v>
      </c>
      <c r="G188" t="s">
        <v>34</v>
      </c>
      <c r="H188" s="1">
        <v>44857</v>
      </c>
      <c r="J188" s="3">
        <v>380000</v>
      </c>
      <c r="K188" s="4">
        <v>0.05</v>
      </c>
      <c r="L188" t="s">
        <v>24</v>
      </c>
      <c r="M188">
        <f t="shared" ca="1" si="7"/>
        <v>2</v>
      </c>
      <c r="N188" s="25">
        <f t="shared" si="6"/>
        <v>143560</v>
      </c>
      <c r="O188" s="3">
        <f t="shared" si="8"/>
        <v>19000</v>
      </c>
    </row>
    <row r="189" spans="1:15" x14ac:dyDescent="0.3">
      <c r="A189" t="s">
        <v>404</v>
      </c>
      <c r="B189" t="s">
        <v>405</v>
      </c>
      <c r="C189" t="s">
        <v>21</v>
      </c>
      <c r="D189">
        <v>45</v>
      </c>
      <c r="E189" t="s">
        <v>92</v>
      </c>
      <c r="F189" t="s">
        <v>59</v>
      </c>
      <c r="G189" t="s">
        <v>53</v>
      </c>
      <c r="H189" s="1">
        <v>45527</v>
      </c>
      <c r="J189" s="3">
        <v>382000</v>
      </c>
      <c r="K189" s="4">
        <v>0</v>
      </c>
      <c r="L189" t="s">
        <v>24</v>
      </c>
      <c r="M189">
        <f t="shared" ca="1" si="7"/>
        <v>1</v>
      </c>
      <c r="N189" s="25">
        <f t="shared" si="6"/>
        <v>0</v>
      </c>
      <c r="O189" s="3">
        <f t="shared" si="8"/>
        <v>0</v>
      </c>
    </row>
    <row r="190" spans="1:15" x14ac:dyDescent="0.3">
      <c r="A190" t="s">
        <v>406</v>
      </c>
      <c r="B190" t="s">
        <v>407</v>
      </c>
      <c r="C190" t="s">
        <v>21</v>
      </c>
      <c r="D190">
        <v>29</v>
      </c>
      <c r="E190" t="s">
        <v>81</v>
      </c>
      <c r="F190" t="s">
        <v>46</v>
      </c>
      <c r="G190" t="s">
        <v>23</v>
      </c>
      <c r="H190" s="1">
        <v>45237</v>
      </c>
      <c r="J190" s="3">
        <v>384000</v>
      </c>
      <c r="K190" s="4">
        <v>0</v>
      </c>
      <c r="L190" t="s">
        <v>24</v>
      </c>
      <c r="M190">
        <f t="shared" ca="1" si="7"/>
        <v>1</v>
      </c>
      <c r="N190" s="25">
        <f t="shared" si="6"/>
        <v>0</v>
      </c>
      <c r="O190" s="3">
        <f t="shared" si="8"/>
        <v>0</v>
      </c>
    </row>
    <row r="191" spans="1:15" x14ac:dyDescent="0.3">
      <c r="A191" t="s">
        <v>408</v>
      </c>
      <c r="B191" t="s">
        <v>409</v>
      </c>
      <c r="C191" t="s">
        <v>21</v>
      </c>
      <c r="D191">
        <v>41</v>
      </c>
      <c r="E191" t="s">
        <v>22</v>
      </c>
      <c r="F191" t="s">
        <v>16</v>
      </c>
      <c r="G191" t="s">
        <v>34</v>
      </c>
      <c r="H191" s="1">
        <v>45206</v>
      </c>
      <c r="J191" s="3">
        <v>386000</v>
      </c>
      <c r="K191" s="4">
        <v>0</v>
      </c>
      <c r="L191" t="s">
        <v>24</v>
      </c>
      <c r="M191">
        <f t="shared" ca="1" si="7"/>
        <v>2</v>
      </c>
      <c r="N191" s="25">
        <f t="shared" si="6"/>
        <v>141840</v>
      </c>
      <c r="O191" s="3">
        <f t="shared" si="8"/>
        <v>0</v>
      </c>
    </row>
    <row r="192" spans="1:15" x14ac:dyDescent="0.3">
      <c r="A192" t="s">
        <v>410</v>
      </c>
      <c r="B192" t="s">
        <v>411</v>
      </c>
      <c r="C192" t="s">
        <v>14</v>
      </c>
      <c r="D192">
        <v>47</v>
      </c>
      <c r="E192" t="s">
        <v>92</v>
      </c>
      <c r="F192" t="s">
        <v>59</v>
      </c>
      <c r="G192" t="s">
        <v>34</v>
      </c>
      <c r="H192" s="1">
        <v>44677</v>
      </c>
      <c r="J192" s="3">
        <v>388000</v>
      </c>
      <c r="K192" s="4">
        <v>0.37</v>
      </c>
      <c r="L192" t="s">
        <v>24</v>
      </c>
      <c r="M192">
        <f t="shared" ca="1" si="7"/>
        <v>3</v>
      </c>
      <c r="N192" s="25">
        <f t="shared" si="6"/>
        <v>0</v>
      </c>
      <c r="O192" s="3">
        <f t="shared" si="8"/>
        <v>143560</v>
      </c>
    </row>
    <row r="193" spans="1:15" x14ac:dyDescent="0.3">
      <c r="A193" t="s">
        <v>412</v>
      </c>
      <c r="B193" t="s">
        <v>413</v>
      </c>
      <c r="C193" t="s">
        <v>41</v>
      </c>
      <c r="D193">
        <v>46</v>
      </c>
      <c r="E193" t="s">
        <v>31</v>
      </c>
      <c r="F193" t="s">
        <v>16</v>
      </c>
      <c r="G193" t="s">
        <v>17</v>
      </c>
      <c r="H193" s="1">
        <v>43889</v>
      </c>
      <c r="J193" s="3">
        <v>390000</v>
      </c>
      <c r="K193" s="4">
        <v>0</v>
      </c>
      <c r="L193" t="s">
        <v>24</v>
      </c>
      <c r="M193">
        <f t="shared" ca="1" si="7"/>
        <v>5</v>
      </c>
      <c r="N193" s="25">
        <f t="shared" si="6"/>
        <v>0</v>
      </c>
      <c r="O193" s="3">
        <f t="shared" si="8"/>
        <v>0</v>
      </c>
    </row>
    <row r="194" spans="1:15" x14ac:dyDescent="0.3">
      <c r="A194" t="s">
        <v>414</v>
      </c>
      <c r="B194" t="s">
        <v>415</v>
      </c>
      <c r="C194" t="s">
        <v>41</v>
      </c>
      <c r="D194">
        <v>46</v>
      </c>
      <c r="E194" t="s">
        <v>15</v>
      </c>
      <c r="F194" t="s">
        <v>16</v>
      </c>
      <c r="G194" t="s">
        <v>17</v>
      </c>
      <c r="H194" s="1">
        <v>44116</v>
      </c>
      <c r="J194" s="3">
        <v>392000</v>
      </c>
      <c r="K194" s="4">
        <v>0</v>
      </c>
      <c r="L194" t="s">
        <v>24</v>
      </c>
      <c r="M194">
        <f t="shared" ca="1" si="7"/>
        <v>5</v>
      </c>
      <c r="N194" s="25">
        <f t="shared" ref="N194:N257" si="9">O198</f>
        <v>0</v>
      </c>
      <c r="O194" s="3">
        <f t="shared" si="8"/>
        <v>0</v>
      </c>
    </row>
    <row r="195" spans="1:15" x14ac:dyDescent="0.3">
      <c r="A195" t="s">
        <v>416</v>
      </c>
      <c r="B195" t="s">
        <v>417</v>
      </c>
      <c r="C195" t="s">
        <v>14</v>
      </c>
      <c r="D195">
        <v>45</v>
      </c>
      <c r="E195" t="s">
        <v>22</v>
      </c>
      <c r="F195" t="s">
        <v>16</v>
      </c>
      <c r="G195" t="s">
        <v>23</v>
      </c>
      <c r="H195" s="1">
        <v>44588</v>
      </c>
      <c r="J195" s="3">
        <v>394000</v>
      </c>
      <c r="K195" s="4">
        <v>0.36</v>
      </c>
      <c r="L195" t="s">
        <v>24</v>
      </c>
      <c r="M195">
        <f t="shared" ref="M195:M258" ca="1" si="10">IF(ISBLANK(I195),DATEDIF(H195,TODAY(),"Y"),DATEDIF(H195,I195,"Y"))</f>
        <v>3</v>
      </c>
      <c r="N195" s="25">
        <f t="shared" si="9"/>
        <v>0</v>
      </c>
      <c r="O195" s="3">
        <f t="shared" ref="O195:O258" si="11">K195*J195</f>
        <v>141840</v>
      </c>
    </row>
    <row r="196" spans="1:15" x14ac:dyDescent="0.3">
      <c r="A196" t="s">
        <v>418</v>
      </c>
      <c r="B196" t="s">
        <v>419</v>
      </c>
      <c r="C196" t="s">
        <v>14</v>
      </c>
      <c r="D196">
        <v>26</v>
      </c>
      <c r="E196" t="s">
        <v>27</v>
      </c>
      <c r="F196" t="s">
        <v>28</v>
      </c>
      <c r="G196" t="s">
        <v>17</v>
      </c>
      <c r="H196" s="1">
        <v>45337</v>
      </c>
      <c r="J196" s="3">
        <v>396000</v>
      </c>
      <c r="K196" s="4">
        <v>0</v>
      </c>
      <c r="L196" t="s">
        <v>24</v>
      </c>
      <c r="M196">
        <f t="shared" ca="1" si="10"/>
        <v>1</v>
      </c>
      <c r="N196" s="25">
        <f t="shared" si="9"/>
        <v>0</v>
      </c>
      <c r="O196" s="3">
        <f t="shared" si="11"/>
        <v>0</v>
      </c>
    </row>
    <row r="197" spans="1:15" x14ac:dyDescent="0.3">
      <c r="A197" t="s">
        <v>420</v>
      </c>
      <c r="B197" t="s">
        <v>421</v>
      </c>
      <c r="C197" t="s">
        <v>14</v>
      </c>
      <c r="D197">
        <v>35</v>
      </c>
      <c r="E197" t="s">
        <v>31</v>
      </c>
      <c r="F197" t="s">
        <v>16</v>
      </c>
      <c r="G197" t="s">
        <v>23</v>
      </c>
      <c r="H197" s="1">
        <v>45332</v>
      </c>
      <c r="J197" s="3">
        <v>398000</v>
      </c>
      <c r="K197" s="4">
        <v>0</v>
      </c>
      <c r="L197" t="s">
        <v>24</v>
      </c>
      <c r="M197">
        <f t="shared" ca="1" si="10"/>
        <v>1</v>
      </c>
      <c r="N197" s="25">
        <f t="shared" si="9"/>
        <v>77140</v>
      </c>
      <c r="O197" s="3">
        <f t="shared" si="11"/>
        <v>0</v>
      </c>
    </row>
    <row r="198" spans="1:15" x14ac:dyDescent="0.3">
      <c r="A198" t="s">
        <v>422</v>
      </c>
      <c r="B198" t="s">
        <v>423</v>
      </c>
      <c r="C198" t="s">
        <v>21</v>
      </c>
      <c r="D198">
        <v>29</v>
      </c>
      <c r="E198" t="s">
        <v>27</v>
      </c>
      <c r="F198" t="s">
        <v>28</v>
      </c>
      <c r="G198" t="s">
        <v>34</v>
      </c>
      <c r="H198" s="1">
        <v>44183</v>
      </c>
      <c r="J198" s="3">
        <v>400000</v>
      </c>
      <c r="K198" s="4">
        <v>0</v>
      </c>
      <c r="L198" t="s">
        <v>24</v>
      </c>
      <c r="M198">
        <f t="shared" ca="1" si="10"/>
        <v>4</v>
      </c>
      <c r="N198" s="25">
        <f t="shared" si="9"/>
        <v>61200</v>
      </c>
      <c r="O198" s="3">
        <f t="shared" si="11"/>
        <v>0</v>
      </c>
    </row>
    <row r="199" spans="1:15" x14ac:dyDescent="0.3">
      <c r="A199" t="s">
        <v>424</v>
      </c>
      <c r="B199" t="s">
        <v>425</v>
      </c>
      <c r="C199" t="s">
        <v>14</v>
      </c>
      <c r="D199">
        <v>35</v>
      </c>
      <c r="E199" t="s">
        <v>15</v>
      </c>
      <c r="F199" t="s">
        <v>16</v>
      </c>
      <c r="G199" t="s">
        <v>23</v>
      </c>
      <c r="H199" s="1">
        <v>43837</v>
      </c>
      <c r="J199" s="3">
        <v>402000</v>
      </c>
      <c r="K199" s="4">
        <v>0</v>
      </c>
      <c r="L199" t="s">
        <v>24</v>
      </c>
      <c r="M199">
        <f t="shared" ca="1" si="10"/>
        <v>5</v>
      </c>
      <c r="N199" s="25">
        <f t="shared" si="9"/>
        <v>0</v>
      </c>
      <c r="O199" s="3">
        <f t="shared" si="11"/>
        <v>0</v>
      </c>
    </row>
    <row r="200" spans="1:15" x14ac:dyDescent="0.3">
      <c r="A200" t="s">
        <v>426</v>
      </c>
      <c r="B200" t="s">
        <v>427</v>
      </c>
      <c r="C200" t="s">
        <v>21</v>
      </c>
      <c r="D200">
        <v>27</v>
      </c>
      <c r="E200" t="s">
        <v>15</v>
      </c>
      <c r="F200" t="s">
        <v>16</v>
      </c>
      <c r="G200" t="s">
        <v>34</v>
      </c>
      <c r="H200" s="1">
        <v>45206</v>
      </c>
      <c r="J200" s="3">
        <v>404000</v>
      </c>
      <c r="K200" s="4">
        <v>0</v>
      </c>
      <c r="L200" t="s">
        <v>24</v>
      </c>
      <c r="M200">
        <f t="shared" ca="1" si="10"/>
        <v>2</v>
      </c>
      <c r="N200" s="25">
        <f t="shared" si="9"/>
        <v>37080</v>
      </c>
      <c r="O200" s="3">
        <f t="shared" si="11"/>
        <v>0</v>
      </c>
    </row>
    <row r="201" spans="1:15" x14ac:dyDescent="0.3">
      <c r="A201" t="s">
        <v>428</v>
      </c>
      <c r="B201" t="s">
        <v>429</v>
      </c>
      <c r="C201" t="s">
        <v>14</v>
      </c>
      <c r="D201">
        <v>26</v>
      </c>
      <c r="E201" t="s">
        <v>42</v>
      </c>
      <c r="F201" t="s">
        <v>43</v>
      </c>
      <c r="G201" t="s">
        <v>34</v>
      </c>
      <c r="H201" s="1">
        <v>44487</v>
      </c>
      <c r="J201" s="3">
        <v>406000</v>
      </c>
      <c r="K201" s="4">
        <v>0.19</v>
      </c>
      <c r="L201" t="s">
        <v>24</v>
      </c>
      <c r="M201">
        <f t="shared" ca="1" si="10"/>
        <v>3</v>
      </c>
      <c r="N201" s="25">
        <f t="shared" si="9"/>
        <v>0</v>
      </c>
      <c r="O201" s="3">
        <f t="shared" si="11"/>
        <v>77140</v>
      </c>
    </row>
    <row r="202" spans="1:15" x14ac:dyDescent="0.3">
      <c r="A202" t="s">
        <v>430</v>
      </c>
      <c r="B202" t="s">
        <v>431</v>
      </c>
      <c r="C202" t="s">
        <v>21</v>
      </c>
      <c r="D202">
        <v>27</v>
      </c>
      <c r="E202" t="s">
        <v>42</v>
      </c>
      <c r="F202" t="s">
        <v>46</v>
      </c>
      <c r="G202" t="s">
        <v>23</v>
      </c>
      <c r="H202" s="1">
        <v>44791</v>
      </c>
      <c r="I202" s="1">
        <v>45306</v>
      </c>
      <c r="J202" s="3">
        <v>408000</v>
      </c>
      <c r="K202" s="4">
        <v>0.15</v>
      </c>
      <c r="L202" t="s">
        <v>18</v>
      </c>
      <c r="M202">
        <f t="shared" ca="1" si="10"/>
        <v>1</v>
      </c>
      <c r="N202" s="25">
        <f t="shared" si="9"/>
        <v>0</v>
      </c>
      <c r="O202" s="3">
        <f t="shared" si="11"/>
        <v>61200</v>
      </c>
    </row>
    <row r="203" spans="1:15" x14ac:dyDescent="0.3">
      <c r="A203" t="s">
        <v>432</v>
      </c>
      <c r="B203" t="s">
        <v>433</v>
      </c>
      <c r="C203" t="s">
        <v>21</v>
      </c>
      <c r="D203">
        <v>30</v>
      </c>
      <c r="E203" t="s">
        <v>42</v>
      </c>
      <c r="F203" t="s">
        <v>49</v>
      </c>
      <c r="G203" t="s">
        <v>17</v>
      </c>
      <c r="H203" s="1">
        <v>45440</v>
      </c>
      <c r="J203" s="3">
        <v>410000</v>
      </c>
      <c r="K203" s="4">
        <v>0</v>
      </c>
      <c r="L203" t="s">
        <v>24</v>
      </c>
      <c r="M203">
        <f t="shared" ca="1" si="10"/>
        <v>1</v>
      </c>
      <c r="N203" s="25">
        <f t="shared" si="9"/>
        <v>167200</v>
      </c>
      <c r="O203" s="3">
        <f t="shared" si="11"/>
        <v>0</v>
      </c>
    </row>
    <row r="204" spans="1:15" x14ac:dyDescent="0.3">
      <c r="A204" t="s">
        <v>434</v>
      </c>
      <c r="B204" t="s">
        <v>435</v>
      </c>
      <c r="C204" t="s">
        <v>41</v>
      </c>
      <c r="D204">
        <v>46</v>
      </c>
      <c r="E204" t="s">
        <v>52</v>
      </c>
      <c r="F204" t="s">
        <v>16</v>
      </c>
      <c r="G204" t="s">
        <v>53</v>
      </c>
      <c r="H204" s="1">
        <v>44811</v>
      </c>
      <c r="J204" s="3">
        <v>412000</v>
      </c>
      <c r="K204" s="4">
        <v>0.09</v>
      </c>
      <c r="L204" t="s">
        <v>24</v>
      </c>
      <c r="M204">
        <f t="shared" ca="1" si="10"/>
        <v>3</v>
      </c>
      <c r="N204" s="25">
        <f t="shared" si="9"/>
        <v>37800</v>
      </c>
      <c r="O204" s="3">
        <f t="shared" si="11"/>
        <v>37080</v>
      </c>
    </row>
    <row r="205" spans="1:15" x14ac:dyDescent="0.3">
      <c r="A205" t="s">
        <v>436</v>
      </c>
      <c r="B205" t="s">
        <v>437</v>
      </c>
      <c r="C205" t="s">
        <v>14</v>
      </c>
      <c r="D205">
        <v>45</v>
      </c>
      <c r="E205" t="s">
        <v>42</v>
      </c>
      <c r="F205" t="s">
        <v>46</v>
      </c>
      <c r="G205" t="s">
        <v>53</v>
      </c>
      <c r="H205" s="1">
        <v>45294</v>
      </c>
      <c r="J205" s="3">
        <v>414000</v>
      </c>
      <c r="K205" s="4">
        <v>0</v>
      </c>
      <c r="L205" t="s">
        <v>24</v>
      </c>
      <c r="M205">
        <f t="shared" ca="1" si="10"/>
        <v>1</v>
      </c>
      <c r="N205" s="25">
        <f t="shared" si="9"/>
        <v>130820</v>
      </c>
      <c r="O205" s="3">
        <f t="shared" si="11"/>
        <v>0</v>
      </c>
    </row>
    <row r="206" spans="1:15" x14ac:dyDescent="0.3">
      <c r="A206" t="s">
        <v>438</v>
      </c>
      <c r="B206" t="s">
        <v>439</v>
      </c>
      <c r="C206" t="s">
        <v>41</v>
      </c>
      <c r="D206">
        <v>46</v>
      </c>
      <c r="E206" t="s">
        <v>58</v>
      </c>
      <c r="F206" t="s">
        <v>59</v>
      </c>
      <c r="G206" t="s">
        <v>34</v>
      </c>
      <c r="H206" s="1">
        <v>45074</v>
      </c>
      <c r="J206" s="3">
        <v>416000</v>
      </c>
      <c r="K206" s="4">
        <v>0</v>
      </c>
      <c r="L206" t="s">
        <v>24</v>
      </c>
      <c r="M206">
        <f t="shared" ca="1" si="10"/>
        <v>2</v>
      </c>
      <c r="N206" s="25">
        <f t="shared" si="9"/>
        <v>0</v>
      </c>
      <c r="O206" s="3">
        <f t="shared" si="11"/>
        <v>0</v>
      </c>
    </row>
    <row r="207" spans="1:15" x14ac:dyDescent="0.3">
      <c r="A207" t="s">
        <v>440</v>
      </c>
      <c r="B207" t="s">
        <v>441</v>
      </c>
      <c r="C207" t="s">
        <v>14</v>
      </c>
      <c r="D207">
        <v>38</v>
      </c>
      <c r="E207" t="s">
        <v>52</v>
      </c>
      <c r="F207" t="s">
        <v>16</v>
      </c>
      <c r="G207" t="s">
        <v>23</v>
      </c>
      <c r="H207" s="1">
        <v>45245</v>
      </c>
      <c r="J207" s="3">
        <v>418000</v>
      </c>
      <c r="K207" s="4">
        <v>0.4</v>
      </c>
      <c r="L207" t="s">
        <v>24</v>
      </c>
      <c r="M207">
        <f t="shared" ca="1" si="10"/>
        <v>1</v>
      </c>
      <c r="N207" s="25">
        <f t="shared" si="9"/>
        <v>0</v>
      </c>
      <c r="O207" s="3">
        <f t="shared" si="11"/>
        <v>167200</v>
      </c>
    </row>
    <row r="208" spans="1:15" x14ac:dyDescent="0.3">
      <c r="A208" t="s">
        <v>442</v>
      </c>
      <c r="B208" t="s">
        <v>443</v>
      </c>
      <c r="C208" t="s">
        <v>14</v>
      </c>
      <c r="D208">
        <v>45</v>
      </c>
      <c r="E208" t="s">
        <v>52</v>
      </c>
      <c r="F208" t="s">
        <v>16</v>
      </c>
      <c r="G208" t="s">
        <v>34</v>
      </c>
      <c r="H208" s="1">
        <v>43851</v>
      </c>
      <c r="J208" s="3">
        <v>420000</v>
      </c>
      <c r="K208" s="4">
        <v>0.09</v>
      </c>
      <c r="L208" t="s">
        <v>24</v>
      </c>
      <c r="M208">
        <f t="shared" ca="1" si="10"/>
        <v>5</v>
      </c>
      <c r="N208" s="25">
        <f t="shared" si="9"/>
        <v>0</v>
      </c>
      <c r="O208" s="3">
        <f t="shared" si="11"/>
        <v>37800</v>
      </c>
    </row>
    <row r="209" spans="1:15" x14ac:dyDescent="0.3">
      <c r="A209" t="s">
        <v>444</v>
      </c>
      <c r="B209" t="s">
        <v>445</v>
      </c>
      <c r="C209" t="s">
        <v>14</v>
      </c>
      <c r="D209">
        <v>51</v>
      </c>
      <c r="E209" t="s">
        <v>66</v>
      </c>
      <c r="F209" t="s">
        <v>16</v>
      </c>
      <c r="G209" t="s">
        <v>17</v>
      </c>
      <c r="H209" s="1">
        <v>45206</v>
      </c>
      <c r="J209" s="3">
        <v>422000</v>
      </c>
      <c r="K209" s="4">
        <v>0.31</v>
      </c>
      <c r="L209" t="s">
        <v>24</v>
      </c>
      <c r="M209">
        <f t="shared" ca="1" si="10"/>
        <v>2</v>
      </c>
      <c r="N209" s="25">
        <f t="shared" si="9"/>
        <v>60200.000000000007</v>
      </c>
      <c r="O209" s="3">
        <f t="shared" si="11"/>
        <v>130820</v>
      </c>
    </row>
    <row r="210" spans="1:15" x14ac:dyDescent="0.3">
      <c r="A210" t="s">
        <v>446</v>
      </c>
      <c r="B210" t="s">
        <v>447</v>
      </c>
      <c r="C210" t="s">
        <v>14</v>
      </c>
      <c r="D210">
        <v>56</v>
      </c>
      <c r="E210" t="s">
        <v>58</v>
      </c>
      <c r="F210" t="s">
        <v>59</v>
      </c>
      <c r="G210" t="s">
        <v>23</v>
      </c>
      <c r="H210" s="1">
        <v>45401</v>
      </c>
      <c r="J210" s="3">
        <v>424000</v>
      </c>
      <c r="K210" s="4">
        <v>0</v>
      </c>
      <c r="L210" t="s">
        <v>24</v>
      </c>
      <c r="M210">
        <f t="shared" ca="1" si="10"/>
        <v>1</v>
      </c>
      <c r="N210" s="25">
        <f t="shared" si="9"/>
        <v>0</v>
      </c>
      <c r="O210" s="3">
        <f t="shared" si="11"/>
        <v>0</v>
      </c>
    </row>
    <row r="211" spans="1:15" x14ac:dyDescent="0.3">
      <c r="A211" t="s">
        <v>448</v>
      </c>
      <c r="B211" t="s">
        <v>449</v>
      </c>
      <c r="C211" t="s">
        <v>14</v>
      </c>
      <c r="D211">
        <v>53</v>
      </c>
      <c r="E211" t="s">
        <v>66</v>
      </c>
      <c r="F211" t="s">
        <v>16</v>
      </c>
      <c r="G211" t="s">
        <v>34</v>
      </c>
      <c r="H211" s="1">
        <v>44083</v>
      </c>
      <c r="I211" s="1">
        <v>45052</v>
      </c>
      <c r="J211" s="3">
        <v>426000</v>
      </c>
      <c r="K211" s="4">
        <v>0</v>
      </c>
      <c r="L211" t="s">
        <v>18</v>
      </c>
      <c r="M211">
        <f t="shared" ca="1" si="10"/>
        <v>2</v>
      </c>
      <c r="N211" s="25">
        <f t="shared" si="9"/>
        <v>65100</v>
      </c>
      <c r="O211" s="3">
        <f t="shared" si="11"/>
        <v>0</v>
      </c>
    </row>
    <row r="212" spans="1:15" x14ac:dyDescent="0.3">
      <c r="A212" t="s">
        <v>450</v>
      </c>
      <c r="B212" t="s">
        <v>451</v>
      </c>
      <c r="C212" t="s">
        <v>21</v>
      </c>
      <c r="D212">
        <v>47</v>
      </c>
      <c r="E212" t="s">
        <v>66</v>
      </c>
      <c r="F212" t="s">
        <v>16</v>
      </c>
      <c r="G212" t="s">
        <v>53</v>
      </c>
      <c r="H212" s="1">
        <v>45233</v>
      </c>
      <c r="J212" s="3">
        <v>428000</v>
      </c>
      <c r="K212" s="4">
        <v>0</v>
      </c>
      <c r="L212" t="s">
        <v>24</v>
      </c>
      <c r="M212">
        <f t="shared" ca="1" si="10"/>
        <v>1</v>
      </c>
      <c r="N212" s="25">
        <f t="shared" si="9"/>
        <v>0</v>
      </c>
      <c r="O212" s="3">
        <f t="shared" si="11"/>
        <v>0</v>
      </c>
    </row>
    <row r="213" spans="1:15" x14ac:dyDescent="0.3">
      <c r="A213" t="s">
        <v>452</v>
      </c>
      <c r="B213" t="s">
        <v>453</v>
      </c>
      <c r="C213" t="s">
        <v>21</v>
      </c>
      <c r="D213">
        <v>36</v>
      </c>
      <c r="E213" t="s">
        <v>58</v>
      </c>
      <c r="F213" t="s">
        <v>59</v>
      </c>
      <c r="G213" t="s">
        <v>53</v>
      </c>
      <c r="H213" s="1">
        <v>44316</v>
      </c>
      <c r="I213" s="1">
        <v>45124</v>
      </c>
      <c r="J213" s="3">
        <v>430000</v>
      </c>
      <c r="K213" s="4">
        <v>0.14000000000000001</v>
      </c>
      <c r="L213" t="s">
        <v>18</v>
      </c>
      <c r="M213">
        <f t="shared" ca="1" si="10"/>
        <v>2</v>
      </c>
      <c r="N213" s="25">
        <f t="shared" si="9"/>
        <v>96360</v>
      </c>
      <c r="O213" s="3">
        <f t="shared" si="11"/>
        <v>60200.000000000007</v>
      </c>
    </row>
    <row r="214" spans="1:15" x14ac:dyDescent="0.3">
      <c r="A214" t="s">
        <v>454</v>
      </c>
      <c r="B214" t="s">
        <v>455</v>
      </c>
      <c r="C214" t="s">
        <v>14</v>
      </c>
      <c r="D214">
        <v>41</v>
      </c>
      <c r="E214" t="s">
        <v>15</v>
      </c>
      <c r="F214" t="s">
        <v>16</v>
      </c>
      <c r="G214" t="s">
        <v>53</v>
      </c>
      <c r="H214" s="1">
        <v>43887</v>
      </c>
      <c r="J214" s="3">
        <v>432000</v>
      </c>
      <c r="K214" s="4">
        <v>0</v>
      </c>
      <c r="L214" t="s">
        <v>24</v>
      </c>
      <c r="M214">
        <f t="shared" ca="1" si="10"/>
        <v>5</v>
      </c>
      <c r="N214" s="25">
        <f t="shared" si="9"/>
        <v>132000</v>
      </c>
      <c r="O214" s="3">
        <f t="shared" si="11"/>
        <v>0</v>
      </c>
    </row>
    <row r="215" spans="1:15" x14ac:dyDescent="0.3">
      <c r="A215" t="s">
        <v>456</v>
      </c>
      <c r="B215" t="s">
        <v>457</v>
      </c>
      <c r="C215" t="s">
        <v>41</v>
      </c>
      <c r="D215">
        <v>30</v>
      </c>
      <c r="E215" t="s">
        <v>22</v>
      </c>
      <c r="F215" t="s">
        <v>16</v>
      </c>
      <c r="G215" t="s">
        <v>53</v>
      </c>
      <c r="H215" s="1">
        <v>44815</v>
      </c>
      <c r="J215" s="3">
        <v>434000</v>
      </c>
      <c r="K215" s="4">
        <v>0.15</v>
      </c>
      <c r="L215" t="s">
        <v>24</v>
      </c>
      <c r="M215">
        <f t="shared" ca="1" si="10"/>
        <v>3</v>
      </c>
      <c r="N215" s="25">
        <f t="shared" si="9"/>
        <v>30940.000000000004</v>
      </c>
      <c r="O215" s="3">
        <f t="shared" si="11"/>
        <v>65100</v>
      </c>
    </row>
    <row r="216" spans="1:15" x14ac:dyDescent="0.3">
      <c r="A216" t="s">
        <v>458</v>
      </c>
      <c r="B216" t="s">
        <v>459</v>
      </c>
      <c r="C216" t="s">
        <v>14</v>
      </c>
      <c r="D216">
        <v>30</v>
      </c>
      <c r="E216" t="s">
        <v>81</v>
      </c>
      <c r="F216" t="s">
        <v>43</v>
      </c>
      <c r="G216" t="s">
        <v>53</v>
      </c>
      <c r="H216" s="1">
        <v>45430</v>
      </c>
      <c r="J216" s="3">
        <v>436000</v>
      </c>
      <c r="K216" s="4">
        <v>0</v>
      </c>
      <c r="L216" t="s">
        <v>24</v>
      </c>
      <c r="M216">
        <f t="shared" ca="1" si="10"/>
        <v>1</v>
      </c>
      <c r="N216" s="25">
        <f t="shared" si="9"/>
        <v>48840</v>
      </c>
      <c r="O216" s="3">
        <f t="shared" si="11"/>
        <v>0</v>
      </c>
    </row>
    <row r="217" spans="1:15" x14ac:dyDescent="0.3">
      <c r="A217" t="s">
        <v>460</v>
      </c>
      <c r="B217" t="s">
        <v>461</v>
      </c>
      <c r="C217" t="s">
        <v>21</v>
      </c>
      <c r="D217">
        <v>38</v>
      </c>
      <c r="E217" t="s">
        <v>52</v>
      </c>
      <c r="F217" t="s">
        <v>16</v>
      </c>
      <c r="G217" t="s">
        <v>17</v>
      </c>
      <c r="H217" s="1">
        <v>44509</v>
      </c>
      <c r="I217" s="1">
        <v>45102</v>
      </c>
      <c r="J217" s="3">
        <v>438000</v>
      </c>
      <c r="K217" s="4">
        <v>0.22</v>
      </c>
      <c r="L217" t="s">
        <v>18</v>
      </c>
      <c r="M217">
        <f t="shared" ca="1" si="10"/>
        <v>1</v>
      </c>
      <c r="N217" s="25">
        <f t="shared" si="9"/>
        <v>26760</v>
      </c>
      <c r="O217" s="3">
        <f t="shared" si="11"/>
        <v>96360</v>
      </c>
    </row>
    <row r="218" spans="1:15" x14ac:dyDescent="0.3">
      <c r="A218" t="s">
        <v>462</v>
      </c>
      <c r="B218" t="s">
        <v>463</v>
      </c>
      <c r="C218" t="s">
        <v>41</v>
      </c>
      <c r="D218">
        <v>31</v>
      </c>
      <c r="E218" t="s">
        <v>66</v>
      </c>
      <c r="F218" t="s">
        <v>16</v>
      </c>
      <c r="G218" t="s">
        <v>23</v>
      </c>
      <c r="H218" s="1">
        <v>43963</v>
      </c>
      <c r="J218" s="3">
        <v>440000</v>
      </c>
      <c r="K218" s="4">
        <v>0.3</v>
      </c>
      <c r="L218" t="s">
        <v>24</v>
      </c>
      <c r="M218">
        <f t="shared" ca="1" si="10"/>
        <v>5</v>
      </c>
      <c r="N218" s="25">
        <f t="shared" si="9"/>
        <v>53760</v>
      </c>
      <c r="O218" s="3">
        <f t="shared" si="11"/>
        <v>132000</v>
      </c>
    </row>
    <row r="219" spans="1:15" x14ac:dyDescent="0.3">
      <c r="A219" t="s">
        <v>464</v>
      </c>
      <c r="B219" t="s">
        <v>465</v>
      </c>
      <c r="C219" t="s">
        <v>14</v>
      </c>
      <c r="D219">
        <v>39</v>
      </c>
      <c r="E219" t="s">
        <v>31</v>
      </c>
      <c r="F219" t="s">
        <v>16</v>
      </c>
      <c r="G219" t="s">
        <v>53</v>
      </c>
      <c r="H219" s="1">
        <v>44815</v>
      </c>
      <c r="J219" s="3">
        <v>442000</v>
      </c>
      <c r="K219" s="4">
        <v>7.0000000000000007E-2</v>
      </c>
      <c r="L219" t="s">
        <v>24</v>
      </c>
      <c r="M219">
        <f t="shared" ca="1" si="10"/>
        <v>3</v>
      </c>
      <c r="N219" s="25">
        <f t="shared" si="9"/>
        <v>72000</v>
      </c>
      <c r="O219" s="3">
        <f t="shared" si="11"/>
        <v>30940.000000000004</v>
      </c>
    </row>
    <row r="220" spans="1:15" x14ac:dyDescent="0.3">
      <c r="A220" t="s">
        <v>466</v>
      </c>
      <c r="B220" t="s">
        <v>467</v>
      </c>
      <c r="C220" t="s">
        <v>21</v>
      </c>
      <c r="D220">
        <v>31</v>
      </c>
      <c r="E220" t="s">
        <v>81</v>
      </c>
      <c r="F220" t="s">
        <v>49</v>
      </c>
      <c r="G220" t="s">
        <v>34</v>
      </c>
      <c r="H220" s="1">
        <v>44857</v>
      </c>
      <c r="J220" s="3">
        <v>444000</v>
      </c>
      <c r="K220" s="4">
        <v>0.11</v>
      </c>
      <c r="L220" t="s">
        <v>24</v>
      </c>
      <c r="M220">
        <f t="shared" ca="1" si="10"/>
        <v>2</v>
      </c>
      <c r="N220" s="25">
        <f t="shared" si="9"/>
        <v>158200</v>
      </c>
      <c r="O220" s="3">
        <f t="shared" si="11"/>
        <v>48840</v>
      </c>
    </row>
    <row r="221" spans="1:15" x14ac:dyDescent="0.3">
      <c r="A221" t="s">
        <v>468</v>
      </c>
      <c r="B221" t="s">
        <v>469</v>
      </c>
      <c r="C221" t="s">
        <v>14</v>
      </c>
      <c r="D221">
        <v>45</v>
      </c>
      <c r="E221" t="s">
        <v>92</v>
      </c>
      <c r="F221" t="s">
        <v>59</v>
      </c>
      <c r="G221" t="s">
        <v>53</v>
      </c>
      <c r="H221" s="1">
        <v>45527</v>
      </c>
      <c r="J221" s="3">
        <v>446000</v>
      </c>
      <c r="K221" s="4">
        <v>0.06</v>
      </c>
      <c r="L221" t="s">
        <v>24</v>
      </c>
      <c r="M221">
        <f t="shared" ca="1" si="10"/>
        <v>1</v>
      </c>
      <c r="N221" s="25">
        <f t="shared" si="9"/>
        <v>81720</v>
      </c>
      <c r="O221" s="3">
        <f t="shared" si="11"/>
        <v>26760</v>
      </c>
    </row>
    <row r="222" spans="1:15" x14ac:dyDescent="0.3">
      <c r="A222" t="s">
        <v>470</v>
      </c>
      <c r="B222" t="s">
        <v>471</v>
      </c>
      <c r="C222" t="s">
        <v>21</v>
      </c>
      <c r="D222">
        <v>50</v>
      </c>
      <c r="E222" t="s">
        <v>81</v>
      </c>
      <c r="F222" t="s">
        <v>46</v>
      </c>
      <c r="G222" t="s">
        <v>23</v>
      </c>
      <c r="H222" s="1">
        <v>45237</v>
      </c>
      <c r="J222" s="3">
        <v>448000</v>
      </c>
      <c r="K222" s="4">
        <v>0.12</v>
      </c>
      <c r="L222" t="s">
        <v>24</v>
      </c>
      <c r="M222">
        <f t="shared" ca="1" si="10"/>
        <v>1</v>
      </c>
      <c r="N222" s="25">
        <f t="shared" si="9"/>
        <v>45600</v>
      </c>
      <c r="O222" s="3">
        <f t="shared" si="11"/>
        <v>53760</v>
      </c>
    </row>
    <row r="223" spans="1:15" x14ac:dyDescent="0.3">
      <c r="A223" t="s">
        <v>472</v>
      </c>
      <c r="B223" t="s">
        <v>473</v>
      </c>
      <c r="C223" t="s">
        <v>21</v>
      </c>
      <c r="D223">
        <v>36</v>
      </c>
      <c r="E223" t="s">
        <v>22</v>
      </c>
      <c r="F223" t="s">
        <v>16</v>
      </c>
      <c r="G223" t="s">
        <v>34</v>
      </c>
      <c r="H223" s="1">
        <v>45206</v>
      </c>
      <c r="J223" s="3">
        <v>450000</v>
      </c>
      <c r="K223" s="4">
        <v>0.16</v>
      </c>
      <c r="L223" t="s">
        <v>24</v>
      </c>
      <c r="M223">
        <f t="shared" ca="1" si="10"/>
        <v>2</v>
      </c>
      <c r="N223" s="25">
        <f t="shared" si="9"/>
        <v>50380</v>
      </c>
      <c r="O223" s="3">
        <f t="shared" si="11"/>
        <v>72000</v>
      </c>
    </row>
    <row r="224" spans="1:15" x14ac:dyDescent="0.3">
      <c r="A224" t="s">
        <v>474</v>
      </c>
      <c r="B224" t="s">
        <v>475</v>
      </c>
      <c r="C224" t="s">
        <v>14</v>
      </c>
      <c r="D224">
        <v>45</v>
      </c>
      <c r="E224" t="s">
        <v>92</v>
      </c>
      <c r="F224" t="s">
        <v>59</v>
      </c>
      <c r="G224" t="s">
        <v>34</v>
      </c>
      <c r="H224" s="1">
        <v>44677</v>
      </c>
      <c r="J224" s="3">
        <v>452000</v>
      </c>
      <c r="K224" s="4">
        <v>0.35</v>
      </c>
      <c r="L224" t="s">
        <v>24</v>
      </c>
      <c r="M224">
        <f t="shared" ca="1" si="10"/>
        <v>3</v>
      </c>
      <c r="N224" s="25">
        <f t="shared" si="9"/>
        <v>0</v>
      </c>
      <c r="O224" s="3">
        <f t="shared" si="11"/>
        <v>158200</v>
      </c>
    </row>
    <row r="225" spans="1:15" x14ac:dyDescent="0.3">
      <c r="A225" t="s">
        <v>476</v>
      </c>
      <c r="B225" t="s">
        <v>477</v>
      </c>
      <c r="C225" t="s">
        <v>21</v>
      </c>
      <c r="D225">
        <v>31</v>
      </c>
      <c r="E225" t="s">
        <v>31</v>
      </c>
      <c r="F225" t="s">
        <v>16</v>
      </c>
      <c r="G225" t="s">
        <v>17</v>
      </c>
      <c r="H225" s="1">
        <v>43889</v>
      </c>
      <c r="J225" s="3">
        <v>454000</v>
      </c>
      <c r="K225" s="4">
        <v>0.18</v>
      </c>
      <c r="L225" t="s">
        <v>24</v>
      </c>
      <c r="M225">
        <f t="shared" ca="1" si="10"/>
        <v>5</v>
      </c>
      <c r="N225" s="25">
        <f t="shared" si="9"/>
        <v>0</v>
      </c>
      <c r="O225" s="3">
        <f t="shared" si="11"/>
        <v>81720</v>
      </c>
    </row>
    <row r="226" spans="1:15" x14ac:dyDescent="0.3">
      <c r="A226" t="s">
        <v>478</v>
      </c>
      <c r="B226" t="s">
        <v>479</v>
      </c>
      <c r="C226" t="s">
        <v>14</v>
      </c>
      <c r="D226">
        <v>41</v>
      </c>
      <c r="E226" t="s">
        <v>15</v>
      </c>
      <c r="F226" t="s">
        <v>16</v>
      </c>
      <c r="G226" t="s">
        <v>17</v>
      </c>
      <c r="H226" s="1">
        <v>44116</v>
      </c>
      <c r="J226" s="3">
        <v>456000</v>
      </c>
      <c r="K226" s="4">
        <v>0.1</v>
      </c>
      <c r="L226" t="s">
        <v>24</v>
      </c>
      <c r="M226">
        <f t="shared" ca="1" si="10"/>
        <v>5</v>
      </c>
      <c r="N226" s="25">
        <f t="shared" si="9"/>
        <v>0</v>
      </c>
      <c r="O226" s="3">
        <f t="shared" si="11"/>
        <v>45600</v>
      </c>
    </row>
    <row r="227" spans="1:15" x14ac:dyDescent="0.3">
      <c r="A227" t="s">
        <v>480</v>
      </c>
      <c r="B227" t="s">
        <v>481</v>
      </c>
      <c r="C227" t="s">
        <v>14</v>
      </c>
      <c r="D227">
        <v>47</v>
      </c>
      <c r="E227" t="s">
        <v>22</v>
      </c>
      <c r="F227" t="s">
        <v>16</v>
      </c>
      <c r="G227" t="s">
        <v>23</v>
      </c>
      <c r="H227" s="1">
        <v>44588</v>
      </c>
      <c r="J227" s="3">
        <v>458000</v>
      </c>
      <c r="K227" s="4">
        <v>0.11</v>
      </c>
      <c r="L227" t="s">
        <v>24</v>
      </c>
      <c r="M227">
        <f t="shared" ca="1" si="10"/>
        <v>3</v>
      </c>
      <c r="N227" s="25">
        <f t="shared" si="9"/>
        <v>0</v>
      </c>
      <c r="O227" s="3">
        <f t="shared" si="11"/>
        <v>50380</v>
      </c>
    </row>
    <row r="228" spans="1:15" x14ac:dyDescent="0.3">
      <c r="A228" t="s">
        <v>482</v>
      </c>
      <c r="B228" t="s">
        <v>483</v>
      </c>
      <c r="C228" t="s">
        <v>14</v>
      </c>
      <c r="D228">
        <v>38</v>
      </c>
      <c r="E228" t="s">
        <v>27</v>
      </c>
      <c r="F228" t="s">
        <v>28</v>
      </c>
      <c r="G228" t="s">
        <v>17</v>
      </c>
      <c r="H228" s="1">
        <v>45337</v>
      </c>
      <c r="J228" s="3">
        <v>460000</v>
      </c>
      <c r="K228" s="4">
        <v>0</v>
      </c>
      <c r="L228" t="s">
        <v>24</v>
      </c>
      <c r="M228">
        <f t="shared" ca="1" si="10"/>
        <v>1</v>
      </c>
      <c r="N228" s="25">
        <f t="shared" si="9"/>
        <v>93600</v>
      </c>
      <c r="O228" s="3">
        <f t="shared" si="11"/>
        <v>0</v>
      </c>
    </row>
    <row r="229" spans="1:15" x14ac:dyDescent="0.3">
      <c r="A229" t="s">
        <v>484</v>
      </c>
      <c r="B229" t="s">
        <v>485</v>
      </c>
      <c r="C229" t="s">
        <v>355</v>
      </c>
      <c r="D229">
        <v>40</v>
      </c>
      <c r="E229" t="s">
        <v>31</v>
      </c>
      <c r="F229" t="s">
        <v>16</v>
      </c>
      <c r="G229" t="s">
        <v>23</v>
      </c>
      <c r="H229" s="1">
        <v>45332</v>
      </c>
      <c r="J229" s="3">
        <v>462000</v>
      </c>
      <c r="K229" s="4">
        <v>0</v>
      </c>
      <c r="L229" t="s">
        <v>24</v>
      </c>
      <c r="M229">
        <f t="shared" ca="1" si="10"/>
        <v>1</v>
      </c>
      <c r="N229" s="25">
        <f t="shared" si="9"/>
        <v>0</v>
      </c>
      <c r="O229" s="3">
        <f t="shared" si="11"/>
        <v>0</v>
      </c>
    </row>
    <row r="230" spans="1:15" x14ac:dyDescent="0.3">
      <c r="A230" t="s">
        <v>486</v>
      </c>
      <c r="B230" t="s">
        <v>487</v>
      </c>
      <c r="C230" t="s">
        <v>14</v>
      </c>
      <c r="D230">
        <v>45</v>
      </c>
      <c r="E230" t="s">
        <v>27</v>
      </c>
      <c r="F230" t="s">
        <v>28</v>
      </c>
      <c r="G230" t="s">
        <v>34</v>
      </c>
      <c r="H230" s="1">
        <v>44183</v>
      </c>
      <c r="J230" s="3">
        <v>464000</v>
      </c>
      <c r="K230" s="4">
        <v>0</v>
      </c>
      <c r="L230" t="s">
        <v>24</v>
      </c>
      <c r="M230">
        <f t="shared" ca="1" si="10"/>
        <v>4</v>
      </c>
      <c r="N230" s="25">
        <f t="shared" si="9"/>
        <v>0</v>
      </c>
      <c r="O230" s="3">
        <f t="shared" si="11"/>
        <v>0</v>
      </c>
    </row>
    <row r="231" spans="1:15" x14ac:dyDescent="0.3">
      <c r="A231" t="s">
        <v>488</v>
      </c>
      <c r="B231" t="s">
        <v>489</v>
      </c>
      <c r="C231" t="s">
        <v>21</v>
      </c>
      <c r="D231">
        <v>31</v>
      </c>
      <c r="E231" t="s">
        <v>15</v>
      </c>
      <c r="F231" t="s">
        <v>16</v>
      </c>
      <c r="G231" t="s">
        <v>23</v>
      </c>
      <c r="H231" s="1">
        <v>43837</v>
      </c>
      <c r="J231" s="3">
        <v>466000</v>
      </c>
      <c r="K231" s="4">
        <v>0</v>
      </c>
      <c r="L231" t="s">
        <v>24</v>
      </c>
      <c r="M231">
        <f t="shared" ca="1" si="10"/>
        <v>5</v>
      </c>
      <c r="N231" s="25">
        <f t="shared" si="9"/>
        <v>156420</v>
      </c>
      <c r="O231" s="3">
        <f t="shared" si="11"/>
        <v>0</v>
      </c>
    </row>
    <row r="232" spans="1:15" x14ac:dyDescent="0.3">
      <c r="A232" t="s">
        <v>490</v>
      </c>
      <c r="B232" t="s">
        <v>491</v>
      </c>
      <c r="C232" t="s">
        <v>14</v>
      </c>
      <c r="D232">
        <v>35</v>
      </c>
      <c r="E232" t="s">
        <v>15</v>
      </c>
      <c r="F232" t="s">
        <v>16</v>
      </c>
      <c r="G232" t="s">
        <v>34</v>
      </c>
      <c r="H232" s="1">
        <v>45206</v>
      </c>
      <c r="J232" s="3">
        <v>468000</v>
      </c>
      <c r="K232" s="4">
        <v>0.2</v>
      </c>
      <c r="L232" t="s">
        <v>24</v>
      </c>
      <c r="M232">
        <f t="shared" ca="1" si="10"/>
        <v>2</v>
      </c>
      <c r="N232" s="25">
        <f t="shared" si="9"/>
        <v>66640</v>
      </c>
      <c r="O232" s="3">
        <f t="shared" si="11"/>
        <v>93600</v>
      </c>
    </row>
    <row r="233" spans="1:15" x14ac:dyDescent="0.3">
      <c r="A233" t="s">
        <v>492</v>
      </c>
      <c r="B233" t="s">
        <v>493</v>
      </c>
      <c r="C233" t="s">
        <v>21</v>
      </c>
      <c r="D233">
        <v>31</v>
      </c>
      <c r="E233" t="s">
        <v>42</v>
      </c>
      <c r="F233" t="s">
        <v>43</v>
      </c>
      <c r="G233" t="s">
        <v>34</v>
      </c>
      <c r="H233" s="1">
        <v>44487</v>
      </c>
      <c r="J233" s="3">
        <v>470000</v>
      </c>
      <c r="K233" s="4">
        <v>0</v>
      </c>
      <c r="L233" t="s">
        <v>24</v>
      </c>
      <c r="M233">
        <f t="shared" ca="1" si="10"/>
        <v>3</v>
      </c>
      <c r="N233" s="25">
        <f t="shared" si="9"/>
        <v>0</v>
      </c>
      <c r="O233" s="3">
        <f t="shared" si="11"/>
        <v>0</v>
      </c>
    </row>
    <row r="234" spans="1:15" x14ac:dyDescent="0.3">
      <c r="A234" t="s">
        <v>494</v>
      </c>
      <c r="B234" t="s">
        <v>495</v>
      </c>
      <c r="C234" t="s">
        <v>14</v>
      </c>
      <c r="D234">
        <v>35</v>
      </c>
      <c r="E234" t="s">
        <v>42</v>
      </c>
      <c r="F234" t="s">
        <v>46</v>
      </c>
      <c r="G234" t="s">
        <v>23</v>
      </c>
      <c r="H234" s="1">
        <v>44791</v>
      </c>
      <c r="J234" s="3">
        <v>472000</v>
      </c>
      <c r="K234" s="4">
        <v>0</v>
      </c>
      <c r="L234" t="s">
        <v>24</v>
      </c>
      <c r="M234">
        <f t="shared" ca="1" si="10"/>
        <v>3</v>
      </c>
      <c r="N234" s="25">
        <f t="shared" si="9"/>
        <v>182400</v>
      </c>
      <c r="O234" s="3">
        <f t="shared" si="11"/>
        <v>0</v>
      </c>
    </row>
    <row r="235" spans="1:15" x14ac:dyDescent="0.3">
      <c r="A235" t="s">
        <v>496</v>
      </c>
      <c r="B235" t="s">
        <v>497</v>
      </c>
      <c r="C235" t="s">
        <v>21</v>
      </c>
      <c r="D235">
        <v>31</v>
      </c>
      <c r="E235" t="s">
        <v>42</v>
      </c>
      <c r="F235" t="s">
        <v>49</v>
      </c>
      <c r="G235" t="s">
        <v>17</v>
      </c>
      <c r="H235" s="1">
        <v>45440</v>
      </c>
      <c r="J235" s="3">
        <v>474000</v>
      </c>
      <c r="K235" s="4">
        <v>0.33</v>
      </c>
      <c r="L235" t="s">
        <v>24</v>
      </c>
      <c r="M235">
        <f t="shared" ca="1" si="10"/>
        <v>1</v>
      </c>
      <c r="N235" s="25">
        <f t="shared" si="9"/>
        <v>144600</v>
      </c>
      <c r="O235" s="3">
        <f t="shared" si="11"/>
        <v>156420</v>
      </c>
    </row>
    <row r="236" spans="1:15" x14ac:dyDescent="0.3">
      <c r="A236" t="s">
        <v>498</v>
      </c>
      <c r="B236" t="s">
        <v>499</v>
      </c>
      <c r="C236" t="s">
        <v>21</v>
      </c>
      <c r="D236">
        <v>31</v>
      </c>
      <c r="E236" t="s">
        <v>52</v>
      </c>
      <c r="F236" t="s">
        <v>16</v>
      </c>
      <c r="G236" t="s">
        <v>53</v>
      </c>
      <c r="H236" s="1">
        <v>44811</v>
      </c>
      <c r="J236" s="3">
        <v>476000</v>
      </c>
      <c r="K236" s="4">
        <v>0.14000000000000001</v>
      </c>
      <c r="L236" t="s">
        <v>24</v>
      </c>
      <c r="M236">
        <f t="shared" ca="1" si="10"/>
        <v>3</v>
      </c>
      <c r="N236" s="25">
        <f t="shared" si="9"/>
        <v>150040</v>
      </c>
      <c r="O236" s="3">
        <f t="shared" si="11"/>
        <v>66640</v>
      </c>
    </row>
    <row r="237" spans="1:15" x14ac:dyDescent="0.3">
      <c r="A237" t="s">
        <v>500</v>
      </c>
      <c r="B237" t="s">
        <v>501</v>
      </c>
      <c r="C237" t="s">
        <v>41</v>
      </c>
      <c r="D237">
        <v>27</v>
      </c>
      <c r="E237" t="s">
        <v>42</v>
      </c>
      <c r="F237" t="s">
        <v>46</v>
      </c>
      <c r="G237" t="s">
        <v>53</v>
      </c>
      <c r="H237" s="1">
        <v>44564</v>
      </c>
      <c r="I237" s="1">
        <v>45094</v>
      </c>
      <c r="J237" s="3">
        <v>478000</v>
      </c>
      <c r="K237" s="4">
        <v>0</v>
      </c>
      <c r="L237" t="s">
        <v>18</v>
      </c>
      <c r="M237">
        <f t="shared" ca="1" si="10"/>
        <v>1</v>
      </c>
      <c r="N237" s="25">
        <f t="shared" si="9"/>
        <v>68040</v>
      </c>
      <c r="O237" s="3">
        <f t="shared" si="11"/>
        <v>0</v>
      </c>
    </row>
    <row r="238" spans="1:15" x14ac:dyDescent="0.3">
      <c r="A238" t="s">
        <v>502</v>
      </c>
      <c r="B238" t="s">
        <v>503</v>
      </c>
      <c r="C238" t="s">
        <v>14</v>
      </c>
      <c r="D238">
        <v>30</v>
      </c>
      <c r="E238" t="s">
        <v>58</v>
      </c>
      <c r="F238" t="s">
        <v>59</v>
      </c>
      <c r="G238" t="s">
        <v>34</v>
      </c>
      <c r="H238" s="1">
        <v>45074</v>
      </c>
      <c r="J238" s="3">
        <v>480000</v>
      </c>
      <c r="K238" s="4">
        <v>0.38</v>
      </c>
      <c r="L238" t="s">
        <v>24</v>
      </c>
      <c r="M238">
        <f t="shared" ca="1" si="10"/>
        <v>2</v>
      </c>
      <c r="N238" s="25">
        <f t="shared" si="9"/>
        <v>0</v>
      </c>
      <c r="O238" s="3">
        <f t="shared" si="11"/>
        <v>182400</v>
      </c>
    </row>
    <row r="239" spans="1:15" x14ac:dyDescent="0.3">
      <c r="A239" t="s">
        <v>504</v>
      </c>
      <c r="B239" t="s">
        <v>505</v>
      </c>
      <c r="C239" t="s">
        <v>41</v>
      </c>
      <c r="D239">
        <v>36</v>
      </c>
      <c r="E239" t="s">
        <v>52</v>
      </c>
      <c r="F239" t="s">
        <v>16</v>
      </c>
      <c r="G239" t="s">
        <v>23</v>
      </c>
      <c r="H239" s="1">
        <v>45245</v>
      </c>
      <c r="J239" s="3">
        <v>482000</v>
      </c>
      <c r="K239" s="4">
        <v>0.3</v>
      </c>
      <c r="L239" t="s">
        <v>24</v>
      </c>
      <c r="M239">
        <f t="shared" ca="1" si="10"/>
        <v>1</v>
      </c>
      <c r="N239" s="25">
        <f t="shared" si="9"/>
        <v>0</v>
      </c>
      <c r="O239" s="3">
        <f t="shared" si="11"/>
        <v>144600</v>
      </c>
    </row>
    <row r="240" spans="1:15" x14ac:dyDescent="0.3">
      <c r="A240" t="s">
        <v>506</v>
      </c>
      <c r="B240" t="s">
        <v>507</v>
      </c>
      <c r="C240" t="s">
        <v>14</v>
      </c>
      <c r="D240">
        <v>45</v>
      </c>
      <c r="E240" t="s">
        <v>52</v>
      </c>
      <c r="F240" t="s">
        <v>16</v>
      </c>
      <c r="G240" t="s">
        <v>34</v>
      </c>
      <c r="H240" s="1">
        <v>43851</v>
      </c>
      <c r="J240" s="3">
        <v>484000</v>
      </c>
      <c r="K240" s="4">
        <v>0.31</v>
      </c>
      <c r="L240" t="s">
        <v>24</v>
      </c>
      <c r="M240">
        <f t="shared" ca="1" si="10"/>
        <v>5</v>
      </c>
      <c r="N240" s="25">
        <f t="shared" si="9"/>
        <v>44280</v>
      </c>
      <c r="O240" s="3">
        <f t="shared" si="11"/>
        <v>150040</v>
      </c>
    </row>
    <row r="241" spans="1:15" x14ac:dyDescent="0.3">
      <c r="A241" t="s">
        <v>508</v>
      </c>
      <c r="B241" t="s">
        <v>509</v>
      </c>
      <c r="C241" t="s">
        <v>21</v>
      </c>
      <c r="D241">
        <v>37</v>
      </c>
      <c r="E241" t="s">
        <v>66</v>
      </c>
      <c r="F241" t="s">
        <v>16</v>
      </c>
      <c r="G241" t="s">
        <v>17</v>
      </c>
      <c r="H241" s="1">
        <v>45206</v>
      </c>
      <c r="J241" s="3">
        <v>486000</v>
      </c>
      <c r="K241" s="4">
        <v>0.14000000000000001</v>
      </c>
      <c r="L241" t="s">
        <v>24</v>
      </c>
      <c r="M241">
        <f t="shared" ca="1" si="10"/>
        <v>2</v>
      </c>
      <c r="N241" s="25">
        <f t="shared" si="9"/>
        <v>143260</v>
      </c>
      <c r="O241" s="3">
        <f t="shared" si="11"/>
        <v>68040</v>
      </c>
    </row>
    <row r="242" spans="1:15" x14ac:dyDescent="0.3">
      <c r="A242" t="s">
        <v>510</v>
      </c>
      <c r="B242" t="s">
        <v>511</v>
      </c>
      <c r="C242" t="s">
        <v>21</v>
      </c>
      <c r="D242">
        <v>38</v>
      </c>
      <c r="E242" t="s">
        <v>58</v>
      </c>
      <c r="F242" t="s">
        <v>59</v>
      </c>
      <c r="G242" t="s">
        <v>23</v>
      </c>
      <c r="H242" s="1">
        <v>45401</v>
      </c>
      <c r="J242" s="3">
        <v>488000</v>
      </c>
      <c r="K242" s="4">
        <v>0</v>
      </c>
      <c r="L242" t="s">
        <v>24</v>
      </c>
      <c r="M242">
        <f t="shared" ca="1" si="10"/>
        <v>1</v>
      </c>
      <c r="N242" s="25">
        <f t="shared" si="9"/>
        <v>0</v>
      </c>
      <c r="O242" s="3">
        <f t="shared" si="11"/>
        <v>0</v>
      </c>
    </row>
    <row r="243" spans="1:15" x14ac:dyDescent="0.3">
      <c r="A243" t="s">
        <v>512</v>
      </c>
      <c r="B243" t="s">
        <v>513</v>
      </c>
      <c r="C243" t="s">
        <v>14</v>
      </c>
      <c r="D243">
        <v>45</v>
      </c>
      <c r="E243" t="s">
        <v>66</v>
      </c>
      <c r="F243" t="s">
        <v>16</v>
      </c>
      <c r="G243" t="s">
        <v>34</v>
      </c>
      <c r="H243" s="1">
        <v>44083</v>
      </c>
      <c r="J243" s="3">
        <v>490000</v>
      </c>
      <c r="K243" s="4">
        <v>0</v>
      </c>
      <c r="L243" t="s">
        <v>24</v>
      </c>
      <c r="M243">
        <f t="shared" ca="1" si="10"/>
        <v>5</v>
      </c>
      <c r="N243" s="25">
        <f t="shared" si="9"/>
        <v>149400</v>
      </c>
      <c r="O243" s="3">
        <f t="shared" si="11"/>
        <v>0</v>
      </c>
    </row>
    <row r="244" spans="1:15" x14ac:dyDescent="0.3">
      <c r="A244" t="s">
        <v>145</v>
      </c>
      <c r="B244" t="s">
        <v>514</v>
      </c>
      <c r="C244" t="s">
        <v>14</v>
      </c>
      <c r="D244">
        <v>51</v>
      </c>
      <c r="E244" t="s">
        <v>66</v>
      </c>
      <c r="F244" t="s">
        <v>16</v>
      </c>
      <c r="G244" t="s">
        <v>53</v>
      </c>
      <c r="H244" s="1">
        <v>45233</v>
      </c>
      <c r="J244" s="3">
        <v>492000</v>
      </c>
      <c r="K244" s="4">
        <v>0.09</v>
      </c>
      <c r="L244" t="s">
        <v>24</v>
      </c>
      <c r="M244">
        <f t="shared" ca="1" si="10"/>
        <v>1</v>
      </c>
      <c r="N244" s="25">
        <f t="shared" si="9"/>
        <v>0</v>
      </c>
      <c r="O244" s="3">
        <f t="shared" si="11"/>
        <v>44280</v>
      </c>
    </row>
    <row r="245" spans="1:15" x14ac:dyDescent="0.3">
      <c r="A245" t="s">
        <v>515</v>
      </c>
      <c r="B245" t="s">
        <v>516</v>
      </c>
      <c r="C245" t="s">
        <v>14</v>
      </c>
      <c r="D245">
        <v>56</v>
      </c>
      <c r="E245" t="s">
        <v>58</v>
      </c>
      <c r="F245" t="s">
        <v>59</v>
      </c>
      <c r="G245" t="s">
        <v>53</v>
      </c>
      <c r="H245" s="1">
        <v>45412</v>
      </c>
      <c r="J245" s="3">
        <v>494000</v>
      </c>
      <c r="K245" s="4">
        <v>0.28999999999999998</v>
      </c>
      <c r="L245" t="s">
        <v>24</v>
      </c>
      <c r="M245">
        <f t="shared" ca="1" si="10"/>
        <v>1</v>
      </c>
      <c r="N245" s="25">
        <f t="shared" si="9"/>
        <v>0</v>
      </c>
      <c r="O245" s="3">
        <f t="shared" si="11"/>
        <v>143260</v>
      </c>
    </row>
    <row r="246" spans="1:15" x14ac:dyDescent="0.3">
      <c r="A246" t="s">
        <v>517</v>
      </c>
      <c r="B246" t="s">
        <v>518</v>
      </c>
      <c r="C246" t="s">
        <v>14</v>
      </c>
      <c r="D246">
        <v>53</v>
      </c>
      <c r="E246" t="s">
        <v>15</v>
      </c>
      <c r="F246" t="s">
        <v>16</v>
      </c>
      <c r="G246" t="s">
        <v>53</v>
      </c>
      <c r="H246" s="1">
        <v>43887</v>
      </c>
      <c r="J246" s="3">
        <v>496000</v>
      </c>
      <c r="K246" s="4">
        <v>0</v>
      </c>
      <c r="L246" t="s">
        <v>24</v>
      </c>
      <c r="M246">
        <f t="shared" ca="1" si="10"/>
        <v>5</v>
      </c>
      <c r="N246" s="25">
        <f t="shared" si="9"/>
        <v>115920</v>
      </c>
      <c r="O246" s="3">
        <f t="shared" si="11"/>
        <v>0</v>
      </c>
    </row>
    <row r="247" spans="1:15" x14ac:dyDescent="0.3">
      <c r="A247" t="s">
        <v>519</v>
      </c>
      <c r="B247" t="s">
        <v>520</v>
      </c>
      <c r="C247" t="s">
        <v>14</v>
      </c>
      <c r="D247">
        <v>47</v>
      </c>
      <c r="E247" t="s">
        <v>22</v>
      </c>
      <c r="F247" t="s">
        <v>16</v>
      </c>
      <c r="G247" t="s">
        <v>53</v>
      </c>
      <c r="H247" s="1">
        <v>44815</v>
      </c>
      <c r="J247" s="3">
        <v>498000</v>
      </c>
      <c r="K247" s="4">
        <v>0.3</v>
      </c>
      <c r="L247" t="s">
        <v>24</v>
      </c>
      <c r="M247">
        <f t="shared" ca="1" si="10"/>
        <v>3</v>
      </c>
      <c r="N247" s="25">
        <f t="shared" si="9"/>
        <v>0</v>
      </c>
      <c r="O247" s="3">
        <f t="shared" si="11"/>
        <v>149400</v>
      </c>
    </row>
    <row r="248" spans="1:15" x14ac:dyDescent="0.3">
      <c r="A248" t="s">
        <v>521</v>
      </c>
      <c r="B248" t="s">
        <v>522</v>
      </c>
      <c r="C248" t="s">
        <v>41</v>
      </c>
      <c r="D248">
        <v>36</v>
      </c>
      <c r="E248" t="s">
        <v>81</v>
      </c>
      <c r="F248" t="s">
        <v>43</v>
      </c>
      <c r="G248" t="s">
        <v>53</v>
      </c>
      <c r="H248" s="1">
        <v>45430</v>
      </c>
      <c r="J248" s="3">
        <v>500000</v>
      </c>
      <c r="K248" s="4">
        <v>0</v>
      </c>
      <c r="L248" t="s">
        <v>24</v>
      </c>
      <c r="M248">
        <f t="shared" ca="1" si="10"/>
        <v>1</v>
      </c>
      <c r="N248" s="25">
        <f t="shared" si="9"/>
        <v>0</v>
      </c>
      <c r="O248" s="3">
        <f t="shared" si="11"/>
        <v>0</v>
      </c>
    </row>
    <row r="249" spans="1:15" x14ac:dyDescent="0.3">
      <c r="A249" t="s">
        <v>523</v>
      </c>
      <c r="B249" t="s">
        <v>524</v>
      </c>
      <c r="C249" t="s">
        <v>14</v>
      </c>
      <c r="D249">
        <v>41</v>
      </c>
      <c r="E249" t="s">
        <v>52</v>
      </c>
      <c r="F249" t="s">
        <v>16</v>
      </c>
      <c r="G249" t="s">
        <v>17</v>
      </c>
      <c r="H249" s="1">
        <v>44509</v>
      </c>
      <c r="J249" s="3">
        <v>502000</v>
      </c>
      <c r="K249" s="4">
        <v>0</v>
      </c>
      <c r="L249" t="s">
        <v>24</v>
      </c>
      <c r="M249">
        <f t="shared" ca="1" si="10"/>
        <v>3</v>
      </c>
      <c r="N249" s="25">
        <f t="shared" si="9"/>
        <v>76500</v>
      </c>
      <c r="O249" s="3">
        <f t="shared" si="11"/>
        <v>0</v>
      </c>
    </row>
    <row r="250" spans="1:15" x14ac:dyDescent="0.3">
      <c r="A250" t="s">
        <v>525</v>
      </c>
      <c r="B250" t="s">
        <v>526</v>
      </c>
      <c r="C250" t="s">
        <v>21</v>
      </c>
      <c r="D250">
        <v>31</v>
      </c>
      <c r="E250" t="s">
        <v>66</v>
      </c>
      <c r="F250" t="s">
        <v>16</v>
      </c>
      <c r="G250" t="s">
        <v>23</v>
      </c>
      <c r="H250" s="1">
        <v>43963</v>
      </c>
      <c r="J250" s="3">
        <v>504000</v>
      </c>
      <c r="K250" s="4">
        <v>0.23</v>
      </c>
      <c r="L250" t="s">
        <v>24</v>
      </c>
      <c r="M250">
        <f t="shared" ca="1" si="10"/>
        <v>5</v>
      </c>
      <c r="N250" s="25">
        <f t="shared" si="9"/>
        <v>0</v>
      </c>
      <c r="O250" s="3">
        <f t="shared" si="11"/>
        <v>115920</v>
      </c>
    </row>
    <row r="251" spans="1:15" x14ac:dyDescent="0.3">
      <c r="A251" t="s">
        <v>35</v>
      </c>
      <c r="B251" t="s">
        <v>527</v>
      </c>
      <c r="C251" t="s">
        <v>41</v>
      </c>
      <c r="D251">
        <v>31</v>
      </c>
      <c r="E251" t="s">
        <v>31</v>
      </c>
      <c r="F251" t="s">
        <v>16</v>
      </c>
      <c r="G251" t="s">
        <v>53</v>
      </c>
      <c r="H251" s="1">
        <v>44815</v>
      </c>
      <c r="J251" s="3">
        <v>506000</v>
      </c>
      <c r="K251" s="4">
        <v>0</v>
      </c>
      <c r="L251" t="s">
        <v>24</v>
      </c>
      <c r="M251">
        <f t="shared" ca="1" si="10"/>
        <v>3</v>
      </c>
      <c r="N251" s="25">
        <f t="shared" si="9"/>
        <v>0</v>
      </c>
      <c r="O251" s="3">
        <f t="shared" si="11"/>
        <v>0</v>
      </c>
    </row>
    <row r="252" spans="1:15" x14ac:dyDescent="0.3">
      <c r="A252" t="s">
        <v>528</v>
      </c>
      <c r="B252" t="s">
        <v>529</v>
      </c>
      <c r="C252" t="s">
        <v>14</v>
      </c>
      <c r="D252">
        <v>38</v>
      </c>
      <c r="E252" t="s">
        <v>81</v>
      </c>
      <c r="F252" t="s">
        <v>49</v>
      </c>
      <c r="G252" t="s">
        <v>34</v>
      </c>
      <c r="H252" s="1">
        <v>44857</v>
      </c>
      <c r="J252" s="3">
        <v>508000</v>
      </c>
      <c r="K252" s="4">
        <v>0</v>
      </c>
      <c r="L252" t="s">
        <v>24</v>
      </c>
      <c r="M252">
        <f t="shared" ca="1" si="10"/>
        <v>2</v>
      </c>
      <c r="N252" s="25">
        <f t="shared" si="9"/>
        <v>159960</v>
      </c>
      <c r="O252" s="3">
        <f t="shared" si="11"/>
        <v>0</v>
      </c>
    </row>
    <row r="253" spans="1:15" x14ac:dyDescent="0.3">
      <c r="A253" t="s">
        <v>530</v>
      </c>
      <c r="B253" t="s">
        <v>531</v>
      </c>
      <c r="C253" t="s">
        <v>21</v>
      </c>
      <c r="D253">
        <v>31</v>
      </c>
      <c r="E253" t="s">
        <v>92</v>
      </c>
      <c r="F253" t="s">
        <v>59</v>
      </c>
      <c r="G253" t="s">
        <v>53</v>
      </c>
      <c r="H253" s="1">
        <v>45527</v>
      </c>
      <c r="J253" s="3">
        <v>510000</v>
      </c>
      <c r="K253" s="4">
        <v>0.15</v>
      </c>
      <c r="L253" t="s">
        <v>24</v>
      </c>
      <c r="M253">
        <f t="shared" ca="1" si="10"/>
        <v>1</v>
      </c>
      <c r="N253" s="25">
        <f t="shared" si="9"/>
        <v>0</v>
      </c>
      <c r="O253" s="3">
        <f t="shared" si="11"/>
        <v>76500</v>
      </c>
    </row>
    <row r="254" spans="1:15" x14ac:dyDescent="0.3">
      <c r="A254" t="s">
        <v>532</v>
      </c>
      <c r="B254" t="s">
        <v>533</v>
      </c>
      <c r="C254" t="s">
        <v>21</v>
      </c>
      <c r="D254">
        <v>39</v>
      </c>
      <c r="E254" t="s">
        <v>81</v>
      </c>
      <c r="F254" t="s">
        <v>46</v>
      </c>
      <c r="G254" t="s">
        <v>23</v>
      </c>
      <c r="H254" s="1">
        <v>45237</v>
      </c>
      <c r="J254" s="3">
        <v>512000</v>
      </c>
      <c r="K254" s="4">
        <v>0</v>
      </c>
      <c r="L254" t="s">
        <v>24</v>
      </c>
      <c r="M254">
        <f t="shared" ca="1" si="10"/>
        <v>1</v>
      </c>
      <c r="N254" s="25">
        <f t="shared" si="9"/>
        <v>0</v>
      </c>
      <c r="O254" s="3">
        <f t="shared" si="11"/>
        <v>0</v>
      </c>
    </row>
    <row r="255" spans="1:15" x14ac:dyDescent="0.3">
      <c r="A255" t="s">
        <v>200</v>
      </c>
      <c r="B255" t="s">
        <v>534</v>
      </c>
      <c r="C255" t="s">
        <v>21</v>
      </c>
      <c r="D255">
        <v>31</v>
      </c>
      <c r="E255" t="s">
        <v>22</v>
      </c>
      <c r="F255" t="s">
        <v>16</v>
      </c>
      <c r="G255" t="s">
        <v>34</v>
      </c>
      <c r="H255" s="1">
        <v>45206</v>
      </c>
      <c r="J255" s="3">
        <v>514000</v>
      </c>
      <c r="K255" s="4">
        <v>0</v>
      </c>
      <c r="L255" t="s">
        <v>24</v>
      </c>
      <c r="M255">
        <f t="shared" ca="1" si="10"/>
        <v>2</v>
      </c>
      <c r="N255" s="25">
        <f t="shared" si="9"/>
        <v>203580</v>
      </c>
      <c r="O255" s="3">
        <f t="shared" si="11"/>
        <v>0</v>
      </c>
    </row>
    <row r="256" spans="1:15" x14ac:dyDescent="0.3">
      <c r="A256" t="s">
        <v>535</v>
      </c>
      <c r="B256" t="s">
        <v>536</v>
      </c>
      <c r="C256" t="s">
        <v>14</v>
      </c>
      <c r="D256">
        <v>45</v>
      </c>
      <c r="E256" t="s">
        <v>92</v>
      </c>
      <c r="F256" t="s">
        <v>59</v>
      </c>
      <c r="G256" t="s">
        <v>34</v>
      </c>
      <c r="H256" s="1">
        <v>44677</v>
      </c>
      <c r="J256" s="3">
        <v>516000</v>
      </c>
      <c r="K256" s="4">
        <v>0.31</v>
      </c>
      <c r="L256" t="s">
        <v>24</v>
      </c>
      <c r="M256">
        <f t="shared" ca="1" si="10"/>
        <v>3</v>
      </c>
      <c r="N256" s="25">
        <f t="shared" si="9"/>
        <v>0</v>
      </c>
      <c r="O256" s="3">
        <f t="shared" si="11"/>
        <v>159960</v>
      </c>
    </row>
    <row r="257" spans="1:15" x14ac:dyDescent="0.3">
      <c r="A257" t="s">
        <v>37</v>
      </c>
      <c r="B257" t="s">
        <v>537</v>
      </c>
      <c r="C257" t="s">
        <v>14</v>
      </c>
      <c r="D257">
        <v>50</v>
      </c>
      <c r="E257" t="s">
        <v>31</v>
      </c>
      <c r="F257" t="s">
        <v>16</v>
      </c>
      <c r="G257" t="s">
        <v>17</v>
      </c>
      <c r="H257" s="1">
        <v>43889</v>
      </c>
      <c r="J257" s="3">
        <v>518000</v>
      </c>
      <c r="K257" s="4">
        <v>0</v>
      </c>
      <c r="L257" t="s">
        <v>24</v>
      </c>
      <c r="M257">
        <f t="shared" ca="1" si="10"/>
        <v>5</v>
      </c>
      <c r="N257" s="25">
        <f t="shared" si="9"/>
        <v>0</v>
      </c>
      <c r="O257" s="3">
        <f t="shared" si="11"/>
        <v>0</v>
      </c>
    </row>
    <row r="258" spans="1:15" x14ac:dyDescent="0.3">
      <c r="A258" t="s">
        <v>538</v>
      </c>
      <c r="B258" t="s">
        <v>539</v>
      </c>
      <c r="C258" t="s">
        <v>21</v>
      </c>
      <c r="D258">
        <v>36</v>
      </c>
      <c r="E258" t="s">
        <v>15</v>
      </c>
      <c r="F258" t="s">
        <v>16</v>
      </c>
      <c r="G258" t="s">
        <v>17</v>
      </c>
      <c r="H258" s="1">
        <v>44116</v>
      </c>
      <c r="J258" s="3">
        <v>520000</v>
      </c>
      <c r="K258" s="4">
        <v>0</v>
      </c>
      <c r="L258" t="s">
        <v>24</v>
      </c>
      <c r="M258">
        <f t="shared" ca="1" si="10"/>
        <v>5</v>
      </c>
      <c r="N258" s="25">
        <f t="shared" ref="N258:N321" si="12">O262</f>
        <v>0</v>
      </c>
      <c r="O258" s="3">
        <f t="shared" si="11"/>
        <v>0</v>
      </c>
    </row>
    <row r="259" spans="1:15" x14ac:dyDescent="0.3">
      <c r="A259" t="s">
        <v>540</v>
      </c>
      <c r="B259" t="s">
        <v>541</v>
      </c>
      <c r="C259" t="s">
        <v>14</v>
      </c>
      <c r="D259">
        <v>45</v>
      </c>
      <c r="E259" t="s">
        <v>22</v>
      </c>
      <c r="F259" t="s">
        <v>16</v>
      </c>
      <c r="G259" t="s">
        <v>23</v>
      </c>
      <c r="H259" s="1">
        <v>44588</v>
      </c>
      <c r="J259" s="3">
        <v>522000</v>
      </c>
      <c r="K259" s="4">
        <v>0.39</v>
      </c>
      <c r="L259" t="s">
        <v>24</v>
      </c>
      <c r="M259">
        <f t="shared" ref="M259:M322" ca="1" si="13">IF(ISBLANK(I259),DATEDIF(H259,TODAY(),"Y"),DATEDIF(H259,I259,"Y"))</f>
        <v>3</v>
      </c>
      <c r="N259" s="25">
        <f t="shared" si="12"/>
        <v>79500</v>
      </c>
      <c r="O259" s="3">
        <f t="shared" ref="O259:O322" si="14">K259*J259</f>
        <v>203580</v>
      </c>
    </row>
    <row r="260" spans="1:15" x14ac:dyDescent="0.3">
      <c r="A260" t="s">
        <v>542</v>
      </c>
      <c r="B260" t="s">
        <v>543</v>
      </c>
      <c r="C260" t="s">
        <v>14</v>
      </c>
      <c r="D260">
        <v>29</v>
      </c>
      <c r="E260" t="s">
        <v>27</v>
      </c>
      <c r="F260" t="s">
        <v>28</v>
      </c>
      <c r="G260" t="s">
        <v>17</v>
      </c>
      <c r="H260" s="1">
        <v>45337</v>
      </c>
      <c r="J260" s="3">
        <v>524000</v>
      </c>
      <c r="K260" s="4">
        <v>0</v>
      </c>
      <c r="L260" t="s">
        <v>24</v>
      </c>
      <c r="M260">
        <f t="shared" ca="1" si="13"/>
        <v>1</v>
      </c>
      <c r="N260" s="25">
        <f t="shared" si="12"/>
        <v>0</v>
      </c>
      <c r="O260" s="3">
        <f t="shared" si="14"/>
        <v>0</v>
      </c>
    </row>
    <row r="261" spans="1:15" x14ac:dyDescent="0.3">
      <c r="A261" t="s">
        <v>544</v>
      </c>
      <c r="B261" t="s">
        <v>545</v>
      </c>
      <c r="C261" t="s">
        <v>14</v>
      </c>
      <c r="D261">
        <v>41</v>
      </c>
      <c r="E261" t="s">
        <v>31</v>
      </c>
      <c r="F261" t="s">
        <v>16</v>
      </c>
      <c r="G261" t="s">
        <v>23</v>
      </c>
      <c r="H261" s="1">
        <v>45332</v>
      </c>
      <c r="J261" s="3">
        <v>526000</v>
      </c>
      <c r="K261" s="4">
        <v>0</v>
      </c>
      <c r="L261" t="s">
        <v>24</v>
      </c>
      <c r="M261">
        <f t="shared" ca="1" si="13"/>
        <v>1</v>
      </c>
      <c r="N261" s="25">
        <f t="shared" si="12"/>
        <v>80100</v>
      </c>
      <c r="O261" s="3">
        <f t="shared" si="14"/>
        <v>0</v>
      </c>
    </row>
    <row r="262" spans="1:15" x14ac:dyDescent="0.3">
      <c r="A262" t="s">
        <v>546</v>
      </c>
      <c r="B262" t="s">
        <v>547</v>
      </c>
      <c r="C262" t="s">
        <v>14</v>
      </c>
      <c r="D262">
        <v>47</v>
      </c>
      <c r="E262" t="s">
        <v>27</v>
      </c>
      <c r="F262" t="s">
        <v>28</v>
      </c>
      <c r="G262" t="s">
        <v>34</v>
      </c>
      <c r="H262" s="1">
        <v>44183</v>
      </c>
      <c r="J262" s="3">
        <v>528000</v>
      </c>
      <c r="K262" s="4">
        <v>0</v>
      </c>
      <c r="L262" t="s">
        <v>24</v>
      </c>
      <c r="M262">
        <f t="shared" ca="1" si="13"/>
        <v>4</v>
      </c>
      <c r="N262" s="25">
        <f t="shared" si="12"/>
        <v>0</v>
      </c>
      <c r="O262" s="3">
        <f t="shared" si="14"/>
        <v>0</v>
      </c>
    </row>
    <row r="263" spans="1:15" x14ac:dyDescent="0.3">
      <c r="A263" t="s">
        <v>548</v>
      </c>
      <c r="B263" t="s">
        <v>549</v>
      </c>
      <c r="C263" t="s">
        <v>21</v>
      </c>
      <c r="D263">
        <v>38</v>
      </c>
      <c r="E263" t="s">
        <v>15</v>
      </c>
      <c r="F263" t="s">
        <v>16</v>
      </c>
      <c r="G263" t="s">
        <v>23</v>
      </c>
      <c r="H263" s="1">
        <v>43837</v>
      </c>
      <c r="J263" s="3">
        <v>530000</v>
      </c>
      <c r="K263" s="4">
        <v>0.15</v>
      </c>
      <c r="L263" t="s">
        <v>24</v>
      </c>
      <c r="M263">
        <f t="shared" ca="1" si="13"/>
        <v>5</v>
      </c>
      <c r="N263" s="25">
        <f t="shared" si="12"/>
        <v>91460</v>
      </c>
      <c r="O263" s="3">
        <f t="shared" si="14"/>
        <v>79500</v>
      </c>
    </row>
    <row r="264" spans="1:15" x14ac:dyDescent="0.3">
      <c r="A264" t="s">
        <v>550</v>
      </c>
      <c r="B264" t="s">
        <v>551</v>
      </c>
      <c r="C264" t="s">
        <v>14</v>
      </c>
      <c r="D264">
        <v>40</v>
      </c>
      <c r="E264" t="s">
        <v>15</v>
      </c>
      <c r="F264" t="s">
        <v>16</v>
      </c>
      <c r="G264" t="s">
        <v>34</v>
      </c>
      <c r="H264" s="1">
        <v>45206</v>
      </c>
      <c r="J264" s="3">
        <v>532000</v>
      </c>
      <c r="K264" s="4">
        <v>0</v>
      </c>
      <c r="L264" t="s">
        <v>24</v>
      </c>
      <c r="M264">
        <f t="shared" ca="1" si="13"/>
        <v>2</v>
      </c>
      <c r="N264" s="25">
        <f t="shared" si="12"/>
        <v>0</v>
      </c>
      <c r="O264" s="3">
        <f t="shared" si="14"/>
        <v>0</v>
      </c>
    </row>
    <row r="265" spans="1:15" x14ac:dyDescent="0.3">
      <c r="A265" t="s">
        <v>552</v>
      </c>
      <c r="B265" t="s">
        <v>553</v>
      </c>
      <c r="C265" t="s">
        <v>14</v>
      </c>
      <c r="D265">
        <v>45</v>
      </c>
      <c r="E265" t="s">
        <v>42</v>
      </c>
      <c r="F265" t="s">
        <v>43</v>
      </c>
      <c r="G265" t="s">
        <v>34</v>
      </c>
      <c r="H265" s="1">
        <v>44487</v>
      </c>
      <c r="J265" s="3">
        <v>534000</v>
      </c>
      <c r="K265" s="4">
        <v>0.15</v>
      </c>
      <c r="L265" t="s">
        <v>24</v>
      </c>
      <c r="M265">
        <f t="shared" ca="1" si="13"/>
        <v>3</v>
      </c>
      <c r="N265" s="25">
        <f t="shared" si="12"/>
        <v>75880</v>
      </c>
      <c r="O265" s="3">
        <f t="shared" si="14"/>
        <v>80100</v>
      </c>
    </row>
    <row r="266" spans="1:15" x14ac:dyDescent="0.3">
      <c r="A266" t="s">
        <v>554</v>
      </c>
      <c r="B266" t="s">
        <v>555</v>
      </c>
      <c r="C266" t="s">
        <v>14</v>
      </c>
      <c r="D266">
        <v>26</v>
      </c>
      <c r="E266" t="s">
        <v>42</v>
      </c>
      <c r="F266" t="s">
        <v>46</v>
      </c>
      <c r="G266" t="s">
        <v>23</v>
      </c>
      <c r="H266" s="1">
        <v>44791</v>
      </c>
      <c r="I266" s="1">
        <v>45576</v>
      </c>
      <c r="J266" s="3">
        <v>536000</v>
      </c>
      <c r="K266" s="4">
        <v>0</v>
      </c>
      <c r="L266" t="s">
        <v>18</v>
      </c>
      <c r="M266">
        <f t="shared" ca="1" si="13"/>
        <v>2</v>
      </c>
      <c r="N266" s="25">
        <f t="shared" si="12"/>
        <v>125120</v>
      </c>
      <c r="O266" s="3">
        <f t="shared" si="14"/>
        <v>0</v>
      </c>
    </row>
    <row r="267" spans="1:15" x14ac:dyDescent="0.3">
      <c r="A267" t="s">
        <v>556</v>
      </c>
      <c r="B267" t="s">
        <v>557</v>
      </c>
      <c r="C267" t="s">
        <v>21</v>
      </c>
      <c r="D267">
        <v>35</v>
      </c>
      <c r="E267" t="s">
        <v>42</v>
      </c>
      <c r="F267" t="s">
        <v>49</v>
      </c>
      <c r="G267" t="s">
        <v>17</v>
      </c>
      <c r="H267" s="1">
        <v>45440</v>
      </c>
      <c r="J267" s="3">
        <v>538000</v>
      </c>
      <c r="K267" s="4">
        <v>0.17</v>
      </c>
      <c r="L267" t="s">
        <v>24</v>
      </c>
      <c r="M267">
        <f t="shared" ca="1" si="13"/>
        <v>1</v>
      </c>
      <c r="N267" s="25">
        <f t="shared" si="12"/>
        <v>0</v>
      </c>
      <c r="O267" s="3">
        <f t="shared" si="14"/>
        <v>91460</v>
      </c>
    </row>
    <row r="268" spans="1:15" x14ac:dyDescent="0.3">
      <c r="A268" t="s">
        <v>558</v>
      </c>
      <c r="B268" t="s">
        <v>559</v>
      </c>
      <c r="C268" t="s">
        <v>21</v>
      </c>
      <c r="D268">
        <v>31</v>
      </c>
      <c r="E268" t="s">
        <v>52</v>
      </c>
      <c r="F268" t="s">
        <v>16</v>
      </c>
      <c r="G268" t="s">
        <v>53</v>
      </c>
      <c r="H268" s="1">
        <v>44811</v>
      </c>
      <c r="J268" s="3">
        <v>540000</v>
      </c>
      <c r="K268" s="4">
        <v>0</v>
      </c>
      <c r="L268" t="s">
        <v>24</v>
      </c>
      <c r="M268">
        <f t="shared" ca="1" si="13"/>
        <v>3</v>
      </c>
      <c r="N268" s="25">
        <f t="shared" si="12"/>
        <v>38360.000000000007</v>
      </c>
      <c r="O268" s="3">
        <f t="shared" si="14"/>
        <v>0</v>
      </c>
    </row>
    <row r="269" spans="1:15" x14ac:dyDescent="0.3">
      <c r="A269" t="s">
        <v>560</v>
      </c>
      <c r="B269" t="s">
        <v>561</v>
      </c>
      <c r="C269" t="s">
        <v>41</v>
      </c>
      <c r="D269">
        <v>35</v>
      </c>
      <c r="E269" t="s">
        <v>42</v>
      </c>
      <c r="F269" t="s">
        <v>46</v>
      </c>
      <c r="G269" t="s">
        <v>53</v>
      </c>
      <c r="H269" s="1">
        <v>45294</v>
      </c>
      <c r="J269" s="3">
        <v>542000</v>
      </c>
      <c r="K269" s="4">
        <v>0.14000000000000001</v>
      </c>
      <c r="L269" t="s">
        <v>24</v>
      </c>
      <c r="M269">
        <f t="shared" ca="1" si="13"/>
        <v>1</v>
      </c>
      <c r="N269" s="25">
        <f t="shared" si="12"/>
        <v>0</v>
      </c>
      <c r="O269" s="3">
        <f t="shared" si="14"/>
        <v>75880</v>
      </c>
    </row>
    <row r="270" spans="1:15" x14ac:dyDescent="0.3">
      <c r="A270" t="s">
        <v>562</v>
      </c>
      <c r="B270" t="s">
        <v>563</v>
      </c>
      <c r="C270" t="s">
        <v>14</v>
      </c>
      <c r="D270">
        <v>27</v>
      </c>
      <c r="E270" t="s">
        <v>58</v>
      </c>
      <c r="F270" t="s">
        <v>59</v>
      </c>
      <c r="G270" t="s">
        <v>34</v>
      </c>
      <c r="H270" s="1">
        <v>45074</v>
      </c>
      <c r="J270" s="3">
        <v>544000</v>
      </c>
      <c r="K270" s="4">
        <v>0.23</v>
      </c>
      <c r="L270" t="s">
        <v>24</v>
      </c>
      <c r="M270">
        <f t="shared" ca="1" si="13"/>
        <v>2</v>
      </c>
      <c r="N270" s="25">
        <f t="shared" si="12"/>
        <v>0</v>
      </c>
      <c r="O270" s="3">
        <f t="shared" si="14"/>
        <v>125120</v>
      </c>
    </row>
    <row r="271" spans="1:15" x14ac:dyDescent="0.3">
      <c r="A271" t="s">
        <v>564</v>
      </c>
      <c r="B271" t="s">
        <v>565</v>
      </c>
      <c r="C271" t="s">
        <v>41</v>
      </c>
      <c r="D271">
        <v>31</v>
      </c>
      <c r="E271" t="s">
        <v>52</v>
      </c>
      <c r="F271" t="s">
        <v>16</v>
      </c>
      <c r="G271" t="s">
        <v>23</v>
      </c>
      <c r="H271" s="1">
        <v>45245</v>
      </c>
      <c r="J271" s="3">
        <v>546000</v>
      </c>
      <c r="K271" s="4">
        <v>0</v>
      </c>
      <c r="L271" t="s">
        <v>24</v>
      </c>
      <c r="M271">
        <f t="shared" ca="1" si="13"/>
        <v>1</v>
      </c>
      <c r="N271" s="25">
        <f t="shared" si="12"/>
        <v>0</v>
      </c>
      <c r="O271" s="3">
        <f t="shared" si="14"/>
        <v>0</v>
      </c>
    </row>
    <row r="272" spans="1:15" x14ac:dyDescent="0.3">
      <c r="A272" t="s">
        <v>566</v>
      </c>
      <c r="B272" t="s">
        <v>567</v>
      </c>
      <c r="C272" t="s">
        <v>14</v>
      </c>
      <c r="D272">
        <v>27</v>
      </c>
      <c r="E272" t="s">
        <v>52</v>
      </c>
      <c r="F272" t="s">
        <v>16</v>
      </c>
      <c r="G272" t="s">
        <v>34</v>
      </c>
      <c r="H272" s="1">
        <v>43851</v>
      </c>
      <c r="J272" s="3">
        <v>548000</v>
      </c>
      <c r="K272" s="4">
        <v>7.0000000000000007E-2</v>
      </c>
      <c r="L272" t="s">
        <v>24</v>
      </c>
      <c r="M272">
        <f t="shared" ca="1" si="13"/>
        <v>5</v>
      </c>
      <c r="N272" s="25">
        <f t="shared" si="12"/>
        <v>0</v>
      </c>
      <c r="O272" s="3">
        <f t="shared" si="14"/>
        <v>38360.000000000007</v>
      </c>
    </row>
    <row r="273" spans="1:15" x14ac:dyDescent="0.3">
      <c r="A273" t="s">
        <v>568</v>
      </c>
      <c r="B273" t="s">
        <v>569</v>
      </c>
      <c r="C273" t="s">
        <v>14</v>
      </c>
      <c r="D273">
        <v>30</v>
      </c>
      <c r="E273" t="s">
        <v>66</v>
      </c>
      <c r="F273" t="s">
        <v>16</v>
      </c>
      <c r="G273" t="s">
        <v>17</v>
      </c>
      <c r="H273" s="1">
        <v>45206</v>
      </c>
      <c r="I273" s="1">
        <v>45514</v>
      </c>
      <c r="J273" s="3">
        <v>550000</v>
      </c>
      <c r="K273" s="4">
        <v>0</v>
      </c>
      <c r="L273" t="s">
        <v>18</v>
      </c>
      <c r="M273">
        <f t="shared" ca="1" si="13"/>
        <v>0</v>
      </c>
      <c r="N273" s="25">
        <f t="shared" si="12"/>
        <v>150660</v>
      </c>
      <c r="O273" s="3">
        <f t="shared" si="14"/>
        <v>0</v>
      </c>
    </row>
    <row r="274" spans="1:15" x14ac:dyDescent="0.3">
      <c r="A274" t="s">
        <v>570</v>
      </c>
      <c r="B274" t="s">
        <v>571</v>
      </c>
      <c r="C274" t="s">
        <v>21</v>
      </c>
      <c r="D274">
        <v>36</v>
      </c>
      <c r="E274" t="s">
        <v>58</v>
      </c>
      <c r="F274" t="s">
        <v>59</v>
      </c>
      <c r="G274" t="s">
        <v>23</v>
      </c>
      <c r="H274" s="1">
        <v>45401</v>
      </c>
      <c r="J274" s="3">
        <v>552000</v>
      </c>
      <c r="K274" s="4">
        <v>0</v>
      </c>
      <c r="L274" t="s">
        <v>24</v>
      </c>
      <c r="M274">
        <f t="shared" ca="1" si="13"/>
        <v>1</v>
      </c>
      <c r="N274" s="25">
        <f t="shared" si="12"/>
        <v>0</v>
      </c>
      <c r="O274" s="3">
        <f t="shared" si="14"/>
        <v>0</v>
      </c>
    </row>
    <row r="275" spans="1:15" x14ac:dyDescent="0.3">
      <c r="A275" t="s">
        <v>572</v>
      </c>
      <c r="B275" t="s">
        <v>573</v>
      </c>
      <c r="C275" t="s">
        <v>14</v>
      </c>
      <c r="D275">
        <v>45</v>
      </c>
      <c r="E275" t="s">
        <v>66</v>
      </c>
      <c r="F275" t="s">
        <v>16</v>
      </c>
      <c r="G275" t="s">
        <v>34</v>
      </c>
      <c r="H275" s="1">
        <v>44083</v>
      </c>
      <c r="J275" s="3">
        <v>554000</v>
      </c>
      <c r="K275" s="4">
        <v>0</v>
      </c>
      <c r="L275" t="s">
        <v>24</v>
      </c>
      <c r="M275">
        <f t="shared" ca="1" si="13"/>
        <v>5</v>
      </c>
      <c r="N275" s="25">
        <f t="shared" si="12"/>
        <v>0</v>
      </c>
      <c r="O275" s="3">
        <f t="shared" si="14"/>
        <v>0</v>
      </c>
    </row>
    <row r="276" spans="1:15" x14ac:dyDescent="0.3">
      <c r="A276" t="s">
        <v>574</v>
      </c>
      <c r="B276" t="s">
        <v>575</v>
      </c>
      <c r="C276" t="s">
        <v>21</v>
      </c>
      <c r="D276">
        <v>37</v>
      </c>
      <c r="E276" t="s">
        <v>66</v>
      </c>
      <c r="F276" t="s">
        <v>16</v>
      </c>
      <c r="G276" t="s">
        <v>53</v>
      </c>
      <c r="H276" s="1">
        <v>45233</v>
      </c>
      <c r="J276" s="3">
        <v>556000</v>
      </c>
      <c r="K276" s="4">
        <v>0</v>
      </c>
      <c r="L276" t="s">
        <v>24</v>
      </c>
      <c r="M276">
        <f t="shared" ca="1" si="13"/>
        <v>1</v>
      </c>
      <c r="N276" s="25">
        <f t="shared" si="12"/>
        <v>84600</v>
      </c>
      <c r="O276" s="3">
        <f t="shared" si="14"/>
        <v>0</v>
      </c>
    </row>
    <row r="277" spans="1:15" x14ac:dyDescent="0.3">
      <c r="A277" t="s">
        <v>576</v>
      </c>
      <c r="B277" t="s">
        <v>577</v>
      </c>
      <c r="C277" t="s">
        <v>21</v>
      </c>
      <c r="D277">
        <v>38</v>
      </c>
      <c r="E277" t="s">
        <v>58</v>
      </c>
      <c r="F277" t="s">
        <v>59</v>
      </c>
      <c r="G277" t="s">
        <v>53</v>
      </c>
      <c r="H277" s="1">
        <v>43951</v>
      </c>
      <c r="I277" s="1">
        <v>45134</v>
      </c>
      <c r="J277" s="3">
        <v>558000</v>
      </c>
      <c r="K277" s="4">
        <v>0.27</v>
      </c>
      <c r="L277" t="s">
        <v>18</v>
      </c>
      <c r="M277">
        <f t="shared" ca="1" si="13"/>
        <v>3</v>
      </c>
      <c r="N277" s="25">
        <f t="shared" si="12"/>
        <v>84900</v>
      </c>
      <c r="O277" s="3">
        <f t="shared" si="14"/>
        <v>150660</v>
      </c>
    </row>
    <row r="278" spans="1:15" x14ac:dyDescent="0.3">
      <c r="A278" t="s">
        <v>578</v>
      </c>
      <c r="B278" t="s">
        <v>579</v>
      </c>
      <c r="C278" t="s">
        <v>14</v>
      </c>
      <c r="D278">
        <v>45</v>
      </c>
      <c r="E278" t="s">
        <v>15</v>
      </c>
      <c r="F278" t="s">
        <v>16</v>
      </c>
      <c r="G278" t="s">
        <v>53</v>
      </c>
      <c r="H278" s="1">
        <v>43887</v>
      </c>
      <c r="J278" s="3">
        <v>560000</v>
      </c>
      <c r="K278" s="4">
        <v>0</v>
      </c>
      <c r="L278" t="s">
        <v>24</v>
      </c>
      <c r="M278">
        <f t="shared" ca="1" si="13"/>
        <v>5</v>
      </c>
      <c r="N278" s="25">
        <f t="shared" si="12"/>
        <v>0</v>
      </c>
      <c r="O278" s="3">
        <f t="shared" si="14"/>
        <v>0</v>
      </c>
    </row>
    <row r="279" spans="1:15" x14ac:dyDescent="0.3">
      <c r="A279" t="s">
        <v>580</v>
      </c>
      <c r="B279" t="s">
        <v>581</v>
      </c>
      <c r="C279" t="s">
        <v>14</v>
      </c>
      <c r="D279">
        <v>51</v>
      </c>
      <c r="E279" t="s">
        <v>22</v>
      </c>
      <c r="F279" t="s">
        <v>16</v>
      </c>
      <c r="G279" t="s">
        <v>53</v>
      </c>
      <c r="H279" s="1">
        <v>44815</v>
      </c>
      <c r="J279" s="3">
        <v>562000</v>
      </c>
      <c r="K279" s="4">
        <v>0</v>
      </c>
      <c r="L279" t="s">
        <v>24</v>
      </c>
      <c r="M279">
        <f t="shared" ca="1" si="13"/>
        <v>3</v>
      </c>
      <c r="N279" s="25">
        <f t="shared" si="12"/>
        <v>57000</v>
      </c>
      <c r="O279" s="3">
        <f t="shared" si="14"/>
        <v>0</v>
      </c>
    </row>
    <row r="280" spans="1:15" x14ac:dyDescent="0.3">
      <c r="A280" t="s">
        <v>582</v>
      </c>
      <c r="B280" t="s">
        <v>583</v>
      </c>
      <c r="C280" t="s">
        <v>14</v>
      </c>
      <c r="D280">
        <v>56</v>
      </c>
      <c r="E280" t="s">
        <v>81</v>
      </c>
      <c r="F280" t="s">
        <v>43</v>
      </c>
      <c r="G280" t="s">
        <v>53</v>
      </c>
      <c r="H280" s="1">
        <v>45430</v>
      </c>
      <c r="J280" s="3">
        <v>564000</v>
      </c>
      <c r="K280" s="4">
        <v>0.15</v>
      </c>
      <c r="L280" t="s">
        <v>24</v>
      </c>
      <c r="M280">
        <f t="shared" ca="1" si="13"/>
        <v>1</v>
      </c>
      <c r="N280" s="25">
        <f t="shared" si="12"/>
        <v>0</v>
      </c>
      <c r="O280" s="3">
        <f t="shared" si="14"/>
        <v>84600</v>
      </c>
    </row>
    <row r="281" spans="1:15" x14ac:dyDescent="0.3">
      <c r="A281" t="s">
        <v>584</v>
      </c>
      <c r="B281" t="s">
        <v>585</v>
      </c>
      <c r="C281" t="s">
        <v>14</v>
      </c>
      <c r="D281">
        <v>53</v>
      </c>
      <c r="E281" t="s">
        <v>52</v>
      </c>
      <c r="F281" t="s">
        <v>16</v>
      </c>
      <c r="G281" t="s">
        <v>17</v>
      </c>
      <c r="H281" s="1">
        <v>44509</v>
      </c>
      <c r="J281" s="3">
        <v>566000</v>
      </c>
      <c r="K281" s="4">
        <v>0.15</v>
      </c>
      <c r="L281" t="s">
        <v>24</v>
      </c>
      <c r="M281">
        <f t="shared" ca="1" si="13"/>
        <v>3</v>
      </c>
      <c r="N281" s="25">
        <f t="shared" si="12"/>
        <v>0</v>
      </c>
      <c r="O281" s="3">
        <f t="shared" si="14"/>
        <v>84900</v>
      </c>
    </row>
    <row r="282" spans="1:15" x14ac:dyDescent="0.3">
      <c r="A282" t="s">
        <v>586</v>
      </c>
      <c r="B282" t="s">
        <v>587</v>
      </c>
      <c r="C282" t="s">
        <v>21</v>
      </c>
      <c r="D282">
        <v>47</v>
      </c>
      <c r="E282" t="s">
        <v>66</v>
      </c>
      <c r="F282" t="s">
        <v>16</v>
      </c>
      <c r="G282" t="s">
        <v>23</v>
      </c>
      <c r="H282" s="1">
        <v>43963</v>
      </c>
      <c r="J282" s="3">
        <v>568000</v>
      </c>
      <c r="K282" s="4">
        <v>0</v>
      </c>
      <c r="L282" t="s">
        <v>24</v>
      </c>
      <c r="M282">
        <f t="shared" ca="1" si="13"/>
        <v>5</v>
      </c>
      <c r="N282" s="25">
        <f t="shared" si="12"/>
        <v>80640.000000000015</v>
      </c>
      <c r="O282" s="3">
        <f t="shared" si="14"/>
        <v>0</v>
      </c>
    </row>
    <row r="283" spans="1:15" x14ac:dyDescent="0.3">
      <c r="A283" t="s">
        <v>588</v>
      </c>
      <c r="B283" t="s">
        <v>589</v>
      </c>
      <c r="C283" t="s">
        <v>41</v>
      </c>
      <c r="D283">
        <v>36</v>
      </c>
      <c r="E283" t="s">
        <v>31</v>
      </c>
      <c r="F283" t="s">
        <v>16</v>
      </c>
      <c r="G283" t="s">
        <v>53</v>
      </c>
      <c r="H283" s="1">
        <v>44815</v>
      </c>
      <c r="J283" s="3">
        <v>570000</v>
      </c>
      <c r="K283" s="4">
        <v>0.1</v>
      </c>
      <c r="L283" t="s">
        <v>24</v>
      </c>
      <c r="M283">
        <f t="shared" ca="1" si="13"/>
        <v>3</v>
      </c>
      <c r="N283" s="25">
        <f t="shared" si="12"/>
        <v>86700</v>
      </c>
      <c r="O283" s="3">
        <f t="shared" si="14"/>
        <v>57000</v>
      </c>
    </row>
    <row r="284" spans="1:15" x14ac:dyDescent="0.3">
      <c r="A284" t="s">
        <v>590</v>
      </c>
      <c r="B284" t="s">
        <v>591</v>
      </c>
      <c r="C284" t="s">
        <v>14</v>
      </c>
      <c r="D284">
        <v>41</v>
      </c>
      <c r="E284" t="s">
        <v>81</v>
      </c>
      <c r="F284" t="s">
        <v>49</v>
      </c>
      <c r="G284" t="s">
        <v>34</v>
      </c>
      <c r="H284" s="1">
        <v>44857</v>
      </c>
      <c r="J284" s="3">
        <v>572000</v>
      </c>
      <c r="K284" s="4">
        <v>0</v>
      </c>
      <c r="L284" t="s">
        <v>24</v>
      </c>
      <c r="M284">
        <f t="shared" ca="1" si="13"/>
        <v>2</v>
      </c>
      <c r="N284" s="25">
        <f t="shared" si="12"/>
        <v>0</v>
      </c>
      <c r="O284" s="3">
        <f t="shared" si="14"/>
        <v>0</v>
      </c>
    </row>
    <row r="285" spans="1:15" x14ac:dyDescent="0.3">
      <c r="A285" t="s">
        <v>592</v>
      </c>
      <c r="B285" t="s">
        <v>593</v>
      </c>
      <c r="C285" t="s">
        <v>14</v>
      </c>
      <c r="D285">
        <v>30</v>
      </c>
      <c r="E285" t="s">
        <v>92</v>
      </c>
      <c r="F285" t="s">
        <v>59</v>
      </c>
      <c r="G285" t="s">
        <v>53</v>
      </c>
      <c r="H285" s="1">
        <v>45527</v>
      </c>
      <c r="J285" s="3">
        <v>574000</v>
      </c>
      <c r="K285" s="4">
        <v>0</v>
      </c>
      <c r="L285" t="s">
        <v>24</v>
      </c>
      <c r="M285">
        <f t="shared" ca="1" si="13"/>
        <v>1</v>
      </c>
      <c r="N285" s="25">
        <f t="shared" si="12"/>
        <v>34920</v>
      </c>
      <c r="O285" s="3">
        <f t="shared" si="14"/>
        <v>0</v>
      </c>
    </row>
    <row r="286" spans="1:15" x14ac:dyDescent="0.3">
      <c r="A286" t="s">
        <v>594</v>
      </c>
      <c r="B286" t="s">
        <v>595</v>
      </c>
      <c r="C286" t="s">
        <v>21</v>
      </c>
      <c r="D286">
        <v>31</v>
      </c>
      <c r="E286" t="s">
        <v>81</v>
      </c>
      <c r="F286" t="s">
        <v>46</v>
      </c>
      <c r="G286" t="s">
        <v>23</v>
      </c>
      <c r="H286" s="1">
        <v>45237</v>
      </c>
      <c r="J286" s="3">
        <v>576000</v>
      </c>
      <c r="K286" s="4">
        <v>0.14000000000000001</v>
      </c>
      <c r="L286" t="s">
        <v>24</v>
      </c>
      <c r="M286">
        <f t="shared" ca="1" si="13"/>
        <v>1</v>
      </c>
      <c r="N286" s="25">
        <f t="shared" si="12"/>
        <v>58400</v>
      </c>
      <c r="O286" s="3">
        <f t="shared" si="14"/>
        <v>80640.000000000015</v>
      </c>
    </row>
    <row r="287" spans="1:15" x14ac:dyDescent="0.3">
      <c r="A287" t="s">
        <v>596</v>
      </c>
      <c r="B287" t="s">
        <v>597</v>
      </c>
      <c r="C287" t="s">
        <v>21</v>
      </c>
      <c r="D287">
        <v>38</v>
      </c>
      <c r="E287" t="s">
        <v>22</v>
      </c>
      <c r="F287" t="s">
        <v>16</v>
      </c>
      <c r="G287" t="s">
        <v>34</v>
      </c>
      <c r="H287" s="1">
        <v>45206</v>
      </c>
      <c r="J287" s="3">
        <v>578000</v>
      </c>
      <c r="K287" s="4">
        <v>0.15</v>
      </c>
      <c r="L287" t="s">
        <v>24</v>
      </c>
      <c r="M287">
        <f t="shared" ca="1" si="13"/>
        <v>2</v>
      </c>
      <c r="N287" s="25">
        <f t="shared" si="12"/>
        <v>29300</v>
      </c>
      <c r="O287" s="3">
        <f t="shared" si="14"/>
        <v>86700</v>
      </c>
    </row>
    <row r="288" spans="1:15" x14ac:dyDescent="0.3">
      <c r="A288" t="s">
        <v>598</v>
      </c>
      <c r="B288" t="s">
        <v>599</v>
      </c>
      <c r="C288" t="s">
        <v>21</v>
      </c>
      <c r="D288">
        <v>31</v>
      </c>
      <c r="E288" t="s">
        <v>92</v>
      </c>
      <c r="F288" t="s">
        <v>59</v>
      </c>
      <c r="G288" t="s">
        <v>34</v>
      </c>
      <c r="H288" s="1">
        <v>44677</v>
      </c>
      <c r="J288" s="3">
        <v>580000</v>
      </c>
      <c r="K288" s="4">
        <v>0</v>
      </c>
      <c r="L288" t="s">
        <v>24</v>
      </c>
      <c r="M288">
        <f t="shared" ca="1" si="13"/>
        <v>3</v>
      </c>
      <c r="N288" s="25">
        <f t="shared" si="12"/>
        <v>211680</v>
      </c>
      <c r="O288" s="3">
        <f t="shared" si="14"/>
        <v>0</v>
      </c>
    </row>
    <row r="289" spans="1:15" x14ac:dyDescent="0.3">
      <c r="A289" t="s">
        <v>600</v>
      </c>
      <c r="B289" t="s">
        <v>601</v>
      </c>
      <c r="C289" t="s">
        <v>14</v>
      </c>
      <c r="D289">
        <v>39</v>
      </c>
      <c r="E289" t="s">
        <v>31</v>
      </c>
      <c r="F289" t="s">
        <v>16</v>
      </c>
      <c r="G289" t="s">
        <v>17</v>
      </c>
      <c r="H289" s="1">
        <v>43889</v>
      </c>
      <c r="J289" s="3">
        <v>582000</v>
      </c>
      <c r="K289" s="4">
        <v>0.06</v>
      </c>
      <c r="L289" t="s">
        <v>24</v>
      </c>
      <c r="M289">
        <f t="shared" ca="1" si="13"/>
        <v>5</v>
      </c>
      <c r="N289" s="25">
        <f t="shared" si="12"/>
        <v>194700</v>
      </c>
      <c r="O289" s="3">
        <f t="shared" si="14"/>
        <v>34920</v>
      </c>
    </row>
    <row r="290" spans="1:15" x14ac:dyDescent="0.3">
      <c r="A290" t="s">
        <v>602</v>
      </c>
      <c r="B290" t="s">
        <v>603</v>
      </c>
      <c r="C290" t="s">
        <v>21</v>
      </c>
      <c r="D290">
        <v>31</v>
      </c>
      <c r="E290" t="s">
        <v>15</v>
      </c>
      <c r="F290" t="s">
        <v>16</v>
      </c>
      <c r="G290" t="s">
        <v>17</v>
      </c>
      <c r="H290" s="1">
        <v>44116</v>
      </c>
      <c r="J290" s="3">
        <v>584000</v>
      </c>
      <c r="K290" s="4">
        <v>0.1</v>
      </c>
      <c r="L290" t="s">
        <v>24</v>
      </c>
      <c r="M290">
        <f t="shared" ca="1" si="13"/>
        <v>5</v>
      </c>
      <c r="N290" s="25">
        <f t="shared" si="12"/>
        <v>65120</v>
      </c>
      <c r="O290" s="3">
        <f t="shared" si="14"/>
        <v>58400</v>
      </c>
    </row>
    <row r="291" spans="1:15" x14ac:dyDescent="0.3">
      <c r="A291" t="s">
        <v>604</v>
      </c>
      <c r="B291" t="s">
        <v>605</v>
      </c>
      <c r="C291" t="s">
        <v>14</v>
      </c>
      <c r="D291">
        <v>45</v>
      </c>
      <c r="E291" t="s">
        <v>22</v>
      </c>
      <c r="F291" t="s">
        <v>16</v>
      </c>
      <c r="G291" t="s">
        <v>23</v>
      </c>
      <c r="H291" s="1">
        <v>44588</v>
      </c>
      <c r="J291" s="3">
        <v>586000</v>
      </c>
      <c r="K291" s="4">
        <v>0.05</v>
      </c>
      <c r="L291" t="s">
        <v>24</v>
      </c>
      <c r="M291">
        <f t="shared" ca="1" si="13"/>
        <v>3</v>
      </c>
      <c r="N291" s="25">
        <f t="shared" si="12"/>
        <v>0</v>
      </c>
      <c r="O291" s="3">
        <f t="shared" si="14"/>
        <v>29300</v>
      </c>
    </row>
    <row r="292" spans="1:15" x14ac:dyDescent="0.3">
      <c r="A292" t="s">
        <v>606</v>
      </c>
      <c r="B292" t="s">
        <v>607</v>
      </c>
      <c r="C292" t="s">
        <v>14</v>
      </c>
      <c r="D292">
        <v>50</v>
      </c>
      <c r="E292" t="s">
        <v>27</v>
      </c>
      <c r="F292" t="s">
        <v>28</v>
      </c>
      <c r="G292" t="s">
        <v>17</v>
      </c>
      <c r="H292" s="1">
        <v>45337</v>
      </c>
      <c r="J292" s="3">
        <v>588000</v>
      </c>
      <c r="K292" s="4">
        <v>0.36</v>
      </c>
      <c r="L292" t="s">
        <v>24</v>
      </c>
      <c r="M292">
        <f t="shared" ca="1" si="13"/>
        <v>1</v>
      </c>
      <c r="N292" s="25">
        <f t="shared" si="12"/>
        <v>35760</v>
      </c>
      <c r="O292" s="3">
        <f t="shared" si="14"/>
        <v>211680</v>
      </c>
    </row>
    <row r="293" spans="1:15" x14ac:dyDescent="0.3">
      <c r="A293" t="s">
        <v>315</v>
      </c>
      <c r="B293" t="s">
        <v>608</v>
      </c>
      <c r="C293" t="s">
        <v>14</v>
      </c>
      <c r="D293">
        <v>36</v>
      </c>
      <c r="E293" t="s">
        <v>31</v>
      </c>
      <c r="F293" t="s">
        <v>16</v>
      </c>
      <c r="G293" t="s">
        <v>23</v>
      </c>
      <c r="H293" s="1">
        <v>45332</v>
      </c>
      <c r="J293" s="3">
        <v>590000</v>
      </c>
      <c r="K293" s="4">
        <v>0.33</v>
      </c>
      <c r="L293" t="s">
        <v>24</v>
      </c>
      <c r="M293">
        <f t="shared" ca="1" si="13"/>
        <v>1</v>
      </c>
      <c r="N293" s="25">
        <f t="shared" si="12"/>
        <v>0</v>
      </c>
      <c r="O293" s="3">
        <f t="shared" si="14"/>
        <v>194700</v>
      </c>
    </row>
    <row r="294" spans="1:15" x14ac:dyDescent="0.3">
      <c r="A294" t="s">
        <v>609</v>
      </c>
      <c r="B294" t="s">
        <v>610</v>
      </c>
      <c r="C294" t="s">
        <v>14</v>
      </c>
      <c r="D294">
        <v>45</v>
      </c>
      <c r="E294" t="s">
        <v>27</v>
      </c>
      <c r="F294" t="s">
        <v>28</v>
      </c>
      <c r="G294" t="s">
        <v>34</v>
      </c>
      <c r="H294" s="1">
        <v>44183</v>
      </c>
      <c r="J294" s="3">
        <v>592000</v>
      </c>
      <c r="K294" s="4">
        <v>0.11</v>
      </c>
      <c r="L294" t="s">
        <v>24</v>
      </c>
      <c r="M294">
        <f t="shared" ca="1" si="13"/>
        <v>4</v>
      </c>
      <c r="N294" s="25">
        <f t="shared" si="12"/>
        <v>36000</v>
      </c>
      <c r="O294" s="3">
        <f t="shared" si="14"/>
        <v>65120</v>
      </c>
    </row>
    <row r="295" spans="1:15" x14ac:dyDescent="0.3">
      <c r="A295" t="s">
        <v>611</v>
      </c>
      <c r="B295" t="s">
        <v>612</v>
      </c>
      <c r="C295" t="s">
        <v>14</v>
      </c>
      <c r="D295">
        <v>29</v>
      </c>
      <c r="E295" t="s">
        <v>15</v>
      </c>
      <c r="F295" t="s">
        <v>16</v>
      </c>
      <c r="G295" t="s">
        <v>23</v>
      </c>
      <c r="H295" s="1">
        <v>43837</v>
      </c>
      <c r="I295" s="1">
        <v>45206</v>
      </c>
      <c r="J295" s="3">
        <v>594000</v>
      </c>
      <c r="K295" s="4">
        <v>0</v>
      </c>
      <c r="L295" t="s">
        <v>18</v>
      </c>
      <c r="M295">
        <f t="shared" ca="1" si="13"/>
        <v>3</v>
      </c>
      <c r="N295" s="25">
        <f t="shared" si="12"/>
        <v>234780</v>
      </c>
      <c r="O295" s="3">
        <f t="shared" si="14"/>
        <v>0</v>
      </c>
    </row>
    <row r="296" spans="1:15" x14ac:dyDescent="0.3">
      <c r="A296" t="s">
        <v>613</v>
      </c>
      <c r="B296" t="s">
        <v>614</v>
      </c>
      <c r="C296" t="s">
        <v>14</v>
      </c>
      <c r="D296">
        <v>41</v>
      </c>
      <c r="E296" t="s">
        <v>15</v>
      </c>
      <c r="F296" t="s">
        <v>16</v>
      </c>
      <c r="G296" t="s">
        <v>34</v>
      </c>
      <c r="H296" s="1">
        <v>45206</v>
      </c>
      <c r="J296" s="3">
        <v>596000</v>
      </c>
      <c r="K296" s="4">
        <v>0.06</v>
      </c>
      <c r="L296" t="s">
        <v>24</v>
      </c>
      <c r="M296">
        <f t="shared" ca="1" si="13"/>
        <v>2</v>
      </c>
      <c r="N296" s="25">
        <f t="shared" si="12"/>
        <v>0</v>
      </c>
      <c r="O296" s="3">
        <f t="shared" si="14"/>
        <v>35760</v>
      </c>
    </row>
    <row r="297" spans="1:15" x14ac:dyDescent="0.3">
      <c r="A297" t="s">
        <v>250</v>
      </c>
      <c r="B297" t="s">
        <v>615</v>
      </c>
      <c r="C297" t="s">
        <v>14</v>
      </c>
      <c r="D297">
        <v>47</v>
      </c>
      <c r="E297" t="s">
        <v>42</v>
      </c>
      <c r="F297" t="s">
        <v>43</v>
      </c>
      <c r="G297" t="s">
        <v>34</v>
      </c>
      <c r="H297" s="1">
        <v>44487</v>
      </c>
      <c r="J297" s="3">
        <v>598000</v>
      </c>
      <c r="K297" s="4">
        <v>0</v>
      </c>
      <c r="L297" t="s">
        <v>24</v>
      </c>
      <c r="M297">
        <f t="shared" ca="1" si="13"/>
        <v>3</v>
      </c>
      <c r="N297" s="25">
        <f t="shared" si="12"/>
        <v>0</v>
      </c>
      <c r="O297" s="3">
        <f t="shared" si="14"/>
        <v>0</v>
      </c>
    </row>
    <row r="298" spans="1:15" x14ac:dyDescent="0.3">
      <c r="A298" t="s">
        <v>616</v>
      </c>
      <c r="B298" t="s">
        <v>617</v>
      </c>
      <c r="C298" t="s">
        <v>21</v>
      </c>
      <c r="D298">
        <v>38</v>
      </c>
      <c r="E298" t="s">
        <v>42</v>
      </c>
      <c r="F298" t="s">
        <v>46</v>
      </c>
      <c r="G298" t="s">
        <v>23</v>
      </c>
      <c r="H298" s="1">
        <v>44791</v>
      </c>
      <c r="J298" s="3">
        <v>600000</v>
      </c>
      <c r="K298" s="4">
        <v>0.06</v>
      </c>
      <c r="L298" t="s">
        <v>24</v>
      </c>
      <c r="M298">
        <f t="shared" ca="1" si="13"/>
        <v>3</v>
      </c>
      <c r="N298" s="25">
        <f t="shared" si="12"/>
        <v>176320</v>
      </c>
      <c r="O298" s="3">
        <f t="shared" si="14"/>
        <v>36000</v>
      </c>
    </row>
    <row r="299" spans="1:15" x14ac:dyDescent="0.3">
      <c r="A299" t="s">
        <v>618</v>
      </c>
      <c r="B299" t="s">
        <v>619</v>
      </c>
      <c r="C299" t="s">
        <v>14</v>
      </c>
      <c r="D299">
        <v>40</v>
      </c>
      <c r="E299" t="s">
        <v>42</v>
      </c>
      <c r="F299" t="s">
        <v>49</v>
      </c>
      <c r="G299" t="s">
        <v>17</v>
      </c>
      <c r="H299" s="1">
        <v>45440</v>
      </c>
      <c r="J299" s="3">
        <v>602000</v>
      </c>
      <c r="K299" s="4">
        <v>0.39</v>
      </c>
      <c r="L299" t="s">
        <v>24</v>
      </c>
      <c r="M299">
        <f t="shared" ca="1" si="13"/>
        <v>1</v>
      </c>
      <c r="N299" s="25">
        <f t="shared" si="12"/>
        <v>0</v>
      </c>
      <c r="O299" s="3">
        <f t="shared" si="14"/>
        <v>234780</v>
      </c>
    </row>
    <row r="300" spans="1:15" x14ac:dyDescent="0.3">
      <c r="A300" t="s">
        <v>620</v>
      </c>
      <c r="B300" t="s">
        <v>621</v>
      </c>
      <c r="C300" t="s">
        <v>14</v>
      </c>
      <c r="D300">
        <v>45</v>
      </c>
      <c r="E300" t="s">
        <v>52</v>
      </c>
      <c r="F300" t="s">
        <v>16</v>
      </c>
      <c r="G300" t="s">
        <v>53</v>
      </c>
      <c r="H300" s="1">
        <v>44811</v>
      </c>
      <c r="J300" s="3">
        <v>604000</v>
      </c>
      <c r="K300" s="4">
        <v>0</v>
      </c>
      <c r="L300" t="s">
        <v>24</v>
      </c>
      <c r="M300">
        <f t="shared" ca="1" si="13"/>
        <v>3</v>
      </c>
      <c r="N300" s="25">
        <f t="shared" si="12"/>
        <v>0</v>
      </c>
      <c r="O300" s="3">
        <f t="shared" si="14"/>
        <v>0</v>
      </c>
    </row>
    <row r="301" spans="1:15" x14ac:dyDescent="0.3">
      <c r="A301" t="s">
        <v>622</v>
      </c>
      <c r="B301" t="s">
        <v>623</v>
      </c>
      <c r="C301" t="s">
        <v>21</v>
      </c>
      <c r="D301">
        <v>31</v>
      </c>
      <c r="E301" t="s">
        <v>42</v>
      </c>
      <c r="F301" t="s">
        <v>46</v>
      </c>
      <c r="G301" t="s">
        <v>53</v>
      </c>
      <c r="H301" s="1">
        <v>45294</v>
      </c>
      <c r="J301" s="3">
        <v>606000</v>
      </c>
      <c r="K301" s="4">
        <v>0</v>
      </c>
      <c r="L301" t="s">
        <v>24</v>
      </c>
      <c r="M301">
        <f t="shared" ca="1" si="13"/>
        <v>1</v>
      </c>
      <c r="N301" s="25">
        <f t="shared" si="12"/>
        <v>0</v>
      </c>
      <c r="O301" s="3">
        <f t="shared" si="14"/>
        <v>0</v>
      </c>
    </row>
    <row r="302" spans="1:15" x14ac:dyDescent="0.3">
      <c r="A302" t="s">
        <v>624</v>
      </c>
      <c r="B302" t="s">
        <v>625</v>
      </c>
      <c r="C302" t="s">
        <v>41</v>
      </c>
      <c r="D302">
        <v>35</v>
      </c>
      <c r="E302" t="s">
        <v>58</v>
      </c>
      <c r="F302" t="s">
        <v>59</v>
      </c>
      <c r="G302" t="s">
        <v>34</v>
      </c>
      <c r="H302" s="1">
        <v>45074</v>
      </c>
      <c r="I302" s="1">
        <v>45401</v>
      </c>
      <c r="J302" s="3">
        <v>608000</v>
      </c>
      <c r="K302" s="4">
        <v>0.28999999999999998</v>
      </c>
      <c r="L302" t="s">
        <v>18</v>
      </c>
      <c r="M302">
        <f t="shared" ca="1" si="13"/>
        <v>0</v>
      </c>
      <c r="N302" s="25">
        <f t="shared" si="12"/>
        <v>123200</v>
      </c>
      <c r="O302" s="3">
        <f t="shared" si="14"/>
        <v>176320</v>
      </c>
    </row>
    <row r="303" spans="1:15" x14ac:dyDescent="0.3">
      <c r="A303" t="s">
        <v>626</v>
      </c>
      <c r="B303" t="s">
        <v>627</v>
      </c>
      <c r="C303" t="s">
        <v>14</v>
      </c>
      <c r="D303">
        <v>29</v>
      </c>
      <c r="E303" t="s">
        <v>52</v>
      </c>
      <c r="F303" t="s">
        <v>16</v>
      </c>
      <c r="G303" t="s">
        <v>23</v>
      </c>
      <c r="H303" s="1">
        <v>45245</v>
      </c>
      <c r="J303" s="3">
        <v>610000</v>
      </c>
      <c r="K303" s="4">
        <v>0</v>
      </c>
      <c r="L303" t="s">
        <v>24</v>
      </c>
      <c r="M303">
        <f t="shared" ca="1" si="13"/>
        <v>1</v>
      </c>
      <c r="N303" s="25">
        <f t="shared" si="12"/>
        <v>179220</v>
      </c>
      <c r="O303" s="3">
        <f t="shared" si="14"/>
        <v>0</v>
      </c>
    </row>
    <row r="304" spans="1:15" x14ac:dyDescent="0.3">
      <c r="A304" t="s">
        <v>628</v>
      </c>
      <c r="B304" t="s">
        <v>629</v>
      </c>
      <c r="C304" t="s">
        <v>41</v>
      </c>
      <c r="D304">
        <v>35</v>
      </c>
      <c r="E304" t="s">
        <v>52</v>
      </c>
      <c r="F304" t="s">
        <v>16</v>
      </c>
      <c r="G304" t="s">
        <v>34</v>
      </c>
      <c r="H304" s="1">
        <v>43851</v>
      </c>
      <c r="J304" s="3">
        <v>612000</v>
      </c>
      <c r="K304" s="4">
        <v>0</v>
      </c>
      <c r="L304" t="s">
        <v>24</v>
      </c>
      <c r="M304">
        <f t="shared" ca="1" si="13"/>
        <v>5</v>
      </c>
      <c r="N304" s="25">
        <f t="shared" si="12"/>
        <v>0</v>
      </c>
      <c r="O304" s="3">
        <f t="shared" si="14"/>
        <v>0</v>
      </c>
    </row>
    <row r="305" spans="1:15" x14ac:dyDescent="0.3">
      <c r="A305" t="s">
        <v>630</v>
      </c>
      <c r="B305" t="s">
        <v>631</v>
      </c>
      <c r="C305" t="s">
        <v>14</v>
      </c>
      <c r="D305">
        <v>27</v>
      </c>
      <c r="E305" t="s">
        <v>66</v>
      </c>
      <c r="F305" t="s">
        <v>16</v>
      </c>
      <c r="G305" t="s">
        <v>17</v>
      </c>
      <c r="H305" s="1">
        <v>45206</v>
      </c>
      <c r="J305" s="3">
        <v>614000</v>
      </c>
      <c r="K305" s="4">
        <v>0</v>
      </c>
      <c r="L305" t="s">
        <v>24</v>
      </c>
      <c r="M305">
        <f t="shared" ca="1" si="13"/>
        <v>2</v>
      </c>
      <c r="N305" s="25">
        <f t="shared" si="12"/>
        <v>0</v>
      </c>
      <c r="O305" s="3">
        <f t="shared" si="14"/>
        <v>0</v>
      </c>
    </row>
    <row r="306" spans="1:15" x14ac:dyDescent="0.3">
      <c r="A306" t="s">
        <v>632</v>
      </c>
      <c r="B306" t="s">
        <v>633</v>
      </c>
      <c r="C306" t="s">
        <v>14</v>
      </c>
      <c r="D306">
        <v>26</v>
      </c>
      <c r="E306" t="s">
        <v>58</v>
      </c>
      <c r="F306" t="s">
        <v>59</v>
      </c>
      <c r="G306" t="s">
        <v>23</v>
      </c>
      <c r="H306" s="1">
        <v>45401</v>
      </c>
      <c r="J306" s="3">
        <v>616000</v>
      </c>
      <c r="K306" s="4">
        <v>0.2</v>
      </c>
      <c r="L306" t="s">
        <v>24</v>
      </c>
      <c r="M306">
        <f t="shared" ca="1" si="13"/>
        <v>1</v>
      </c>
      <c r="N306" s="25">
        <f t="shared" si="12"/>
        <v>0</v>
      </c>
      <c r="O306" s="3">
        <f t="shared" si="14"/>
        <v>123200</v>
      </c>
    </row>
    <row r="307" spans="1:15" x14ac:dyDescent="0.3">
      <c r="A307" t="s">
        <v>634</v>
      </c>
      <c r="B307" t="s">
        <v>635</v>
      </c>
      <c r="C307" t="s">
        <v>21</v>
      </c>
      <c r="D307">
        <v>31</v>
      </c>
      <c r="E307" t="s">
        <v>66</v>
      </c>
      <c r="F307" t="s">
        <v>16</v>
      </c>
      <c r="G307" t="s">
        <v>34</v>
      </c>
      <c r="H307" s="1">
        <v>44083</v>
      </c>
      <c r="J307" s="3">
        <v>618000</v>
      </c>
      <c r="K307" s="4">
        <v>0.28999999999999998</v>
      </c>
      <c r="L307" t="s">
        <v>24</v>
      </c>
      <c r="M307">
        <f t="shared" ca="1" si="13"/>
        <v>5</v>
      </c>
      <c r="N307" s="25">
        <f t="shared" si="12"/>
        <v>137720</v>
      </c>
      <c r="O307" s="3">
        <f t="shared" si="14"/>
        <v>179220</v>
      </c>
    </row>
    <row r="308" spans="1:15" x14ac:dyDescent="0.3">
      <c r="A308" t="s">
        <v>636</v>
      </c>
      <c r="B308" t="s">
        <v>637</v>
      </c>
      <c r="C308" t="s">
        <v>21</v>
      </c>
      <c r="D308">
        <v>31</v>
      </c>
      <c r="E308" t="s">
        <v>66</v>
      </c>
      <c r="F308" t="s">
        <v>16</v>
      </c>
      <c r="G308" t="s">
        <v>53</v>
      </c>
      <c r="H308" s="1">
        <v>45233</v>
      </c>
      <c r="J308" s="3">
        <v>620000</v>
      </c>
      <c r="K308" s="4">
        <v>0</v>
      </c>
      <c r="L308" t="s">
        <v>24</v>
      </c>
      <c r="M308">
        <f t="shared" ca="1" si="13"/>
        <v>1</v>
      </c>
      <c r="N308" s="25">
        <f t="shared" si="12"/>
        <v>43960.000000000007</v>
      </c>
      <c r="O308" s="3">
        <f t="shared" si="14"/>
        <v>0</v>
      </c>
    </row>
    <row r="309" spans="1:15" x14ac:dyDescent="0.3">
      <c r="A309" t="s">
        <v>638</v>
      </c>
      <c r="B309" t="s">
        <v>639</v>
      </c>
      <c r="C309" t="s">
        <v>21</v>
      </c>
      <c r="D309">
        <v>36</v>
      </c>
      <c r="E309" t="s">
        <v>58</v>
      </c>
      <c r="F309" t="s">
        <v>59</v>
      </c>
      <c r="G309" t="s">
        <v>53</v>
      </c>
      <c r="H309" s="1">
        <v>45412</v>
      </c>
      <c r="J309" s="3">
        <v>622000</v>
      </c>
      <c r="K309" s="4">
        <v>0</v>
      </c>
      <c r="L309" t="s">
        <v>24</v>
      </c>
      <c r="M309">
        <f t="shared" ca="1" si="13"/>
        <v>1</v>
      </c>
      <c r="N309" s="25">
        <f t="shared" si="12"/>
        <v>0</v>
      </c>
      <c r="O309" s="3">
        <f t="shared" si="14"/>
        <v>0</v>
      </c>
    </row>
    <row r="310" spans="1:15" x14ac:dyDescent="0.3">
      <c r="A310" t="s">
        <v>640</v>
      </c>
      <c r="B310" t="s">
        <v>641</v>
      </c>
      <c r="C310" t="s">
        <v>21</v>
      </c>
      <c r="D310">
        <v>45</v>
      </c>
      <c r="E310" t="s">
        <v>15</v>
      </c>
      <c r="F310" t="s">
        <v>16</v>
      </c>
      <c r="G310" t="s">
        <v>53</v>
      </c>
      <c r="H310" s="1">
        <v>43887</v>
      </c>
      <c r="J310" s="3">
        <v>624000</v>
      </c>
      <c r="K310" s="4">
        <v>0</v>
      </c>
      <c r="L310" t="s">
        <v>24</v>
      </c>
      <c r="M310">
        <f t="shared" ca="1" si="13"/>
        <v>5</v>
      </c>
      <c r="N310" s="25">
        <f t="shared" si="12"/>
        <v>0</v>
      </c>
      <c r="O310" s="3">
        <f t="shared" si="14"/>
        <v>0</v>
      </c>
    </row>
    <row r="311" spans="1:15" x14ac:dyDescent="0.3">
      <c r="A311" t="s">
        <v>642</v>
      </c>
      <c r="B311" t="s">
        <v>643</v>
      </c>
      <c r="C311" t="s">
        <v>21</v>
      </c>
      <c r="D311">
        <v>37</v>
      </c>
      <c r="E311" t="s">
        <v>22</v>
      </c>
      <c r="F311" t="s">
        <v>16</v>
      </c>
      <c r="G311" t="s">
        <v>53</v>
      </c>
      <c r="H311" s="1">
        <v>44815</v>
      </c>
      <c r="J311" s="3">
        <v>626000</v>
      </c>
      <c r="K311" s="4">
        <v>0.22</v>
      </c>
      <c r="L311" t="s">
        <v>24</v>
      </c>
      <c r="M311">
        <f t="shared" ca="1" si="13"/>
        <v>3</v>
      </c>
      <c r="N311" s="25">
        <f t="shared" si="12"/>
        <v>0</v>
      </c>
      <c r="O311" s="3">
        <f t="shared" si="14"/>
        <v>137720</v>
      </c>
    </row>
    <row r="312" spans="1:15" x14ac:dyDescent="0.3">
      <c r="A312" t="s">
        <v>54</v>
      </c>
      <c r="B312" t="s">
        <v>644</v>
      </c>
      <c r="C312" t="s">
        <v>14</v>
      </c>
      <c r="D312">
        <v>38</v>
      </c>
      <c r="E312" t="s">
        <v>81</v>
      </c>
      <c r="F312" t="s">
        <v>43</v>
      </c>
      <c r="G312" t="s">
        <v>53</v>
      </c>
      <c r="H312" s="1">
        <v>45430</v>
      </c>
      <c r="J312" s="3">
        <v>628000</v>
      </c>
      <c r="K312" s="4">
        <v>7.0000000000000007E-2</v>
      </c>
      <c r="L312" t="s">
        <v>24</v>
      </c>
      <c r="M312">
        <f t="shared" ca="1" si="13"/>
        <v>1</v>
      </c>
      <c r="N312" s="25">
        <f t="shared" si="12"/>
        <v>0</v>
      </c>
      <c r="O312" s="3">
        <f t="shared" si="14"/>
        <v>43960.000000000007</v>
      </c>
    </row>
    <row r="313" spans="1:15" x14ac:dyDescent="0.3">
      <c r="A313" t="s">
        <v>645</v>
      </c>
      <c r="B313" t="s">
        <v>646</v>
      </c>
      <c r="C313" t="s">
        <v>41</v>
      </c>
      <c r="D313">
        <v>45</v>
      </c>
      <c r="E313" t="s">
        <v>52</v>
      </c>
      <c r="F313" t="s">
        <v>16</v>
      </c>
      <c r="G313" t="s">
        <v>17</v>
      </c>
      <c r="H313" s="1">
        <v>44509</v>
      </c>
      <c r="J313" s="3">
        <v>630000</v>
      </c>
      <c r="K313" s="4">
        <v>0</v>
      </c>
      <c r="L313" t="s">
        <v>24</v>
      </c>
      <c r="M313">
        <f t="shared" ca="1" si="13"/>
        <v>3</v>
      </c>
      <c r="N313" s="25">
        <f t="shared" si="12"/>
        <v>31900</v>
      </c>
      <c r="O313" s="3">
        <f t="shared" si="14"/>
        <v>0</v>
      </c>
    </row>
    <row r="314" spans="1:15" x14ac:dyDescent="0.3">
      <c r="A314" t="s">
        <v>647</v>
      </c>
      <c r="B314" t="s">
        <v>648</v>
      </c>
      <c r="C314" t="s">
        <v>14</v>
      </c>
      <c r="D314">
        <v>51</v>
      </c>
      <c r="E314" t="s">
        <v>66</v>
      </c>
      <c r="F314" t="s">
        <v>16</v>
      </c>
      <c r="G314" t="s">
        <v>23</v>
      </c>
      <c r="H314" s="1">
        <v>43963</v>
      </c>
      <c r="J314" s="3">
        <v>632000</v>
      </c>
      <c r="K314" s="4">
        <v>0</v>
      </c>
      <c r="L314" t="s">
        <v>24</v>
      </c>
      <c r="M314">
        <f t="shared" ca="1" si="13"/>
        <v>5</v>
      </c>
      <c r="N314" s="25">
        <f t="shared" si="12"/>
        <v>217600.00000000003</v>
      </c>
      <c r="O314" s="3">
        <f t="shared" si="14"/>
        <v>0</v>
      </c>
    </row>
    <row r="315" spans="1:15" x14ac:dyDescent="0.3">
      <c r="A315" t="s">
        <v>649</v>
      </c>
      <c r="B315" t="s">
        <v>650</v>
      </c>
      <c r="C315" t="s">
        <v>14</v>
      </c>
      <c r="D315">
        <v>56</v>
      </c>
      <c r="E315" t="s">
        <v>31</v>
      </c>
      <c r="F315" t="s">
        <v>16</v>
      </c>
      <c r="G315" t="s">
        <v>53</v>
      </c>
      <c r="H315" s="1">
        <v>44815</v>
      </c>
      <c r="J315" s="3">
        <v>634000</v>
      </c>
      <c r="K315" s="4">
        <v>0</v>
      </c>
      <c r="L315" t="s">
        <v>24</v>
      </c>
      <c r="M315">
        <f t="shared" ca="1" si="13"/>
        <v>3</v>
      </c>
      <c r="N315" s="25">
        <f t="shared" si="12"/>
        <v>224700</v>
      </c>
      <c r="O315" s="3">
        <f t="shared" si="14"/>
        <v>0</v>
      </c>
    </row>
    <row r="316" spans="1:15" x14ac:dyDescent="0.3">
      <c r="A316" t="s">
        <v>651</v>
      </c>
      <c r="B316" t="s">
        <v>652</v>
      </c>
      <c r="C316" t="s">
        <v>14</v>
      </c>
      <c r="D316">
        <v>53</v>
      </c>
      <c r="E316" t="s">
        <v>81</v>
      </c>
      <c r="F316" t="s">
        <v>49</v>
      </c>
      <c r="G316" t="s">
        <v>34</v>
      </c>
      <c r="H316" s="1">
        <v>44857</v>
      </c>
      <c r="J316" s="3">
        <v>636000</v>
      </c>
      <c r="K316" s="4">
        <v>0</v>
      </c>
      <c r="L316" t="s">
        <v>24</v>
      </c>
      <c r="M316">
        <f t="shared" ca="1" si="13"/>
        <v>2</v>
      </c>
      <c r="N316" s="25">
        <f t="shared" si="12"/>
        <v>0</v>
      </c>
      <c r="O316" s="3">
        <f t="shared" si="14"/>
        <v>0</v>
      </c>
    </row>
    <row r="317" spans="1:15" x14ac:dyDescent="0.3">
      <c r="A317" t="s">
        <v>653</v>
      </c>
      <c r="B317" t="s">
        <v>654</v>
      </c>
      <c r="C317" t="s">
        <v>14</v>
      </c>
      <c r="D317">
        <v>47</v>
      </c>
      <c r="E317" t="s">
        <v>92</v>
      </c>
      <c r="F317" t="s">
        <v>59</v>
      </c>
      <c r="G317" t="s">
        <v>53</v>
      </c>
      <c r="H317" s="1">
        <v>45527</v>
      </c>
      <c r="J317" s="3">
        <v>638000</v>
      </c>
      <c r="K317" s="4">
        <v>0.05</v>
      </c>
      <c r="L317" t="s">
        <v>24</v>
      </c>
      <c r="M317">
        <f t="shared" ca="1" si="13"/>
        <v>1</v>
      </c>
      <c r="N317" s="25">
        <f t="shared" si="12"/>
        <v>0</v>
      </c>
      <c r="O317" s="3">
        <f t="shared" si="14"/>
        <v>31900</v>
      </c>
    </row>
    <row r="318" spans="1:15" x14ac:dyDescent="0.3">
      <c r="A318" t="s">
        <v>655</v>
      </c>
      <c r="B318" t="s">
        <v>656</v>
      </c>
      <c r="C318" t="s">
        <v>21</v>
      </c>
      <c r="D318">
        <v>36</v>
      </c>
      <c r="E318" t="s">
        <v>81</v>
      </c>
      <c r="F318" t="s">
        <v>46</v>
      </c>
      <c r="G318" t="s">
        <v>23</v>
      </c>
      <c r="H318" s="1">
        <v>45237</v>
      </c>
      <c r="J318" s="3">
        <v>640000</v>
      </c>
      <c r="K318" s="4">
        <v>0.34</v>
      </c>
      <c r="L318" t="s">
        <v>24</v>
      </c>
      <c r="M318">
        <f t="shared" ca="1" si="13"/>
        <v>1</v>
      </c>
      <c r="N318" s="25">
        <f t="shared" si="12"/>
        <v>0</v>
      </c>
      <c r="O318" s="3">
        <f t="shared" si="14"/>
        <v>217600.00000000003</v>
      </c>
    </row>
    <row r="319" spans="1:15" x14ac:dyDescent="0.3">
      <c r="A319" t="s">
        <v>446</v>
      </c>
      <c r="B319" t="s">
        <v>657</v>
      </c>
      <c r="C319" t="s">
        <v>21</v>
      </c>
      <c r="D319">
        <v>41</v>
      </c>
      <c r="E319" t="s">
        <v>22</v>
      </c>
      <c r="F319" t="s">
        <v>16</v>
      </c>
      <c r="G319" t="s">
        <v>34</v>
      </c>
      <c r="H319" s="1">
        <v>45206</v>
      </c>
      <c r="J319" s="3">
        <v>642000</v>
      </c>
      <c r="K319" s="4">
        <v>0.35</v>
      </c>
      <c r="L319" t="s">
        <v>24</v>
      </c>
      <c r="M319">
        <f t="shared" ca="1" si="13"/>
        <v>2</v>
      </c>
      <c r="N319" s="25">
        <f t="shared" si="12"/>
        <v>182000.00000000003</v>
      </c>
      <c r="O319" s="3">
        <f t="shared" si="14"/>
        <v>224700</v>
      </c>
    </row>
    <row r="320" spans="1:15" x14ac:dyDescent="0.3">
      <c r="A320" t="s">
        <v>658</v>
      </c>
      <c r="B320" t="s">
        <v>659</v>
      </c>
      <c r="C320" t="s">
        <v>21</v>
      </c>
      <c r="D320">
        <v>30</v>
      </c>
      <c r="E320" t="s">
        <v>92</v>
      </c>
      <c r="F320" t="s">
        <v>59</v>
      </c>
      <c r="G320" t="s">
        <v>34</v>
      </c>
      <c r="H320" s="1">
        <v>44677</v>
      </c>
      <c r="I320" s="1">
        <v>45412</v>
      </c>
      <c r="J320" s="3">
        <v>644000</v>
      </c>
      <c r="K320" s="4">
        <v>0</v>
      </c>
      <c r="L320" t="s">
        <v>18</v>
      </c>
      <c r="M320">
        <f t="shared" ca="1" si="13"/>
        <v>2</v>
      </c>
      <c r="N320" s="25">
        <f t="shared" si="12"/>
        <v>123880</v>
      </c>
      <c r="O320" s="3">
        <f t="shared" si="14"/>
        <v>0</v>
      </c>
    </row>
    <row r="321" spans="1:15" x14ac:dyDescent="0.3">
      <c r="A321" t="s">
        <v>660</v>
      </c>
      <c r="B321" t="s">
        <v>661</v>
      </c>
      <c r="C321" t="s">
        <v>21</v>
      </c>
      <c r="D321">
        <v>31</v>
      </c>
      <c r="E321" t="s">
        <v>31</v>
      </c>
      <c r="F321" t="s">
        <v>16</v>
      </c>
      <c r="G321" t="s">
        <v>17</v>
      </c>
      <c r="H321" s="1">
        <v>43889</v>
      </c>
      <c r="J321" s="3">
        <v>646000</v>
      </c>
      <c r="K321" s="4">
        <v>0</v>
      </c>
      <c r="L321" t="s">
        <v>24</v>
      </c>
      <c r="M321">
        <f t="shared" ca="1" si="13"/>
        <v>5</v>
      </c>
      <c r="N321" s="25">
        <f t="shared" si="12"/>
        <v>0</v>
      </c>
      <c r="O321" s="3">
        <f t="shared" si="14"/>
        <v>0</v>
      </c>
    </row>
    <row r="322" spans="1:15" x14ac:dyDescent="0.3">
      <c r="A322" t="s">
        <v>662</v>
      </c>
      <c r="B322" t="s">
        <v>663</v>
      </c>
      <c r="C322" t="s">
        <v>14</v>
      </c>
      <c r="D322">
        <v>38</v>
      </c>
      <c r="E322" t="s">
        <v>15</v>
      </c>
      <c r="F322" t="s">
        <v>16</v>
      </c>
      <c r="G322" t="s">
        <v>17</v>
      </c>
      <c r="H322" s="1">
        <v>44116</v>
      </c>
      <c r="J322" s="3">
        <v>648000</v>
      </c>
      <c r="K322" s="4">
        <v>0</v>
      </c>
      <c r="L322" t="s">
        <v>24</v>
      </c>
      <c r="M322">
        <f t="shared" ca="1" si="13"/>
        <v>5</v>
      </c>
      <c r="N322" s="25">
        <f t="shared" ref="N322:N385" si="15">O326</f>
        <v>190240</v>
      </c>
      <c r="O322" s="3">
        <f t="shared" si="14"/>
        <v>0</v>
      </c>
    </row>
    <row r="323" spans="1:15" x14ac:dyDescent="0.3">
      <c r="A323" t="s">
        <v>664</v>
      </c>
      <c r="B323" t="s">
        <v>665</v>
      </c>
      <c r="C323" t="s">
        <v>21</v>
      </c>
      <c r="D323">
        <v>31</v>
      </c>
      <c r="E323" t="s">
        <v>22</v>
      </c>
      <c r="F323" t="s">
        <v>16</v>
      </c>
      <c r="G323" t="s">
        <v>23</v>
      </c>
      <c r="H323" s="1">
        <v>44588</v>
      </c>
      <c r="J323" s="3">
        <v>650000</v>
      </c>
      <c r="K323" s="4">
        <v>0.28000000000000003</v>
      </c>
      <c r="L323" t="s">
        <v>24</v>
      </c>
      <c r="M323">
        <f t="shared" ref="M323:M386" ca="1" si="16">IF(ISBLANK(I323),DATEDIF(H323,TODAY(),"Y"),DATEDIF(H323,I323,"Y"))</f>
        <v>3</v>
      </c>
      <c r="N323" s="25">
        <f t="shared" si="15"/>
        <v>0</v>
      </c>
      <c r="O323" s="3">
        <f t="shared" ref="O323:O386" si="17">K323*J323</f>
        <v>182000.00000000003</v>
      </c>
    </row>
    <row r="324" spans="1:15" x14ac:dyDescent="0.3">
      <c r="A324" t="s">
        <v>666</v>
      </c>
      <c r="B324" t="s">
        <v>667</v>
      </c>
      <c r="C324" t="s">
        <v>14</v>
      </c>
      <c r="D324">
        <v>39</v>
      </c>
      <c r="E324" t="s">
        <v>27</v>
      </c>
      <c r="F324" t="s">
        <v>28</v>
      </c>
      <c r="G324" t="s">
        <v>17</v>
      </c>
      <c r="H324" s="1">
        <v>45337</v>
      </c>
      <c r="J324" s="3">
        <v>652000</v>
      </c>
      <c r="K324" s="4">
        <v>0.19</v>
      </c>
      <c r="L324" t="s">
        <v>24</v>
      </c>
      <c r="M324">
        <f t="shared" ca="1" si="16"/>
        <v>1</v>
      </c>
      <c r="N324" s="25">
        <f t="shared" si="15"/>
        <v>0</v>
      </c>
      <c r="O324" s="3">
        <f t="shared" si="17"/>
        <v>123880</v>
      </c>
    </row>
    <row r="325" spans="1:15" x14ac:dyDescent="0.3">
      <c r="A325" t="s">
        <v>668</v>
      </c>
      <c r="B325" t="s">
        <v>669</v>
      </c>
      <c r="C325" t="s">
        <v>14</v>
      </c>
      <c r="D325">
        <v>31</v>
      </c>
      <c r="E325" t="s">
        <v>31</v>
      </c>
      <c r="F325" t="s">
        <v>16</v>
      </c>
      <c r="G325" t="s">
        <v>23</v>
      </c>
      <c r="H325" s="1">
        <v>43851</v>
      </c>
      <c r="I325" s="1">
        <v>45440</v>
      </c>
      <c r="J325" s="3">
        <v>654000</v>
      </c>
      <c r="K325" s="4">
        <v>0</v>
      </c>
      <c r="L325" t="s">
        <v>18</v>
      </c>
      <c r="M325">
        <f t="shared" ca="1" si="16"/>
        <v>4</v>
      </c>
      <c r="N325" s="25">
        <f t="shared" si="15"/>
        <v>0</v>
      </c>
      <c r="O325" s="3">
        <f t="shared" si="17"/>
        <v>0</v>
      </c>
    </row>
    <row r="326" spans="1:15" x14ac:dyDescent="0.3">
      <c r="A326" t="s">
        <v>670</v>
      </c>
      <c r="B326" t="s">
        <v>671</v>
      </c>
      <c r="C326" t="s">
        <v>14</v>
      </c>
      <c r="D326">
        <v>45</v>
      </c>
      <c r="E326" t="s">
        <v>27</v>
      </c>
      <c r="F326" t="s">
        <v>28</v>
      </c>
      <c r="G326" t="s">
        <v>34</v>
      </c>
      <c r="H326" s="1">
        <v>44183</v>
      </c>
      <c r="J326" s="3">
        <v>656000</v>
      </c>
      <c r="K326" s="4">
        <v>0.28999999999999998</v>
      </c>
      <c r="L326" t="s">
        <v>24</v>
      </c>
      <c r="M326">
        <f t="shared" ca="1" si="16"/>
        <v>4</v>
      </c>
      <c r="N326" s="25">
        <f t="shared" si="15"/>
        <v>73040</v>
      </c>
      <c r="O326" s="3">
        <f t="shared" si="17"/>
        <v>190240</v>
      </c>
    </row>
    <row r="327" spans="1:15" x14ac:dyDescent="0.3">
      <c r="A327" t="s">
        <v>672</v>
      </c>
      <c r="B327" t="s">
        <v>673</v>
      </c>
      <c r="C327" t="s">
        <v>14</v>
      </c>
      <c r="D327">
        <v>50</v>
      </c>
      <c r="E327" t="s">
        <v>15</v>
      </c>
      <c r="F327" t="s">
        <v>16</v>
      </c>
      <c r="G327" t="s">
        <v>23</v>
      </c>
      <c r="H327" s="1">
        <v>43837</v>
      </c>
      <c r="J327" s="3">
        <v>658000</v>
      </c>
      <c r="K327" s="4">
        <v>0</v>
      </c>
      <c r="L327" t="s">
        <v>24</v>
      </c>
      <c r="M327">
        <f t="shared" ca="1" si="16"/>
        <v>5</v>
      </c>
      <c r="N327" s="25">
        <f t="shared" si="15"/>
        <v>0</v>
      </c>
      <c r="O327" s="3">
        <f t="shared" si="17"/>
        <v>0</v>
      </c>
    </row>
    <row r="328" spans="1:15" x14ac:dyDescent="0.3">
      <c r="A328" t="s">
        <v>674</v>
      </c>
      <c r="B328" t="s">
        <v>675</v>
      </c>
      <c r="C328" t="s">
        <v>21</v>
      </c>
      <c r="D328">
        <v>36</v>
      </c>
      <c r="E328" t="s">
        <v>15</v>
      </c>
      <c r="F328" t="s">
        <v>16</v>
      </c>
      <c r="G328" t="s">
        <v>34</v>
      </c>
      <c r="H328" s="1">
        <v>45206</v>
      </c>
      <c r="J328" s="3">
        <v>660000</v>
      </c>
      <c r="K328" s="4">
        <v>0</v>
      </c>
      <c r="L328" t="s">
        <v>24</v>
      </c>
      <c r="M328">
        <f t="shared" ca="1" si="16"/>
        <v>2</v>
      </c>
      <c r="N328" s="25">
        <f t="shared" si="15"/>
        <v>0</v>
      </c>
      <c r="O328" s="3">
        <f t="shared" si="17"/>
        <v>0</v>
      </c>
    </row>
    <row r="329" spans="1:15" x14ac:dyDescent="0.3">
      <c r="A329" t="s">
        <v>676</v>
      </c>
      <c r="B329" t="s">
        <v>677</v>
      </c>
      <c r="C329" t="s">
        <v>14</v>
      </c>
      <c r="D329">
        <v>45</v>
      </c>
      <c r="E329" t="s">
        <v>42</v>
      </c>
      <c r="F329" t="s">
        <v>43</v>
      </c>
      <c r="G329" t="s">
        <v>34</v>
      </c>
      <c r="H329" s="1">
        <v>44487</v>
      </c>
      <c r="J329" s="3">
        <v>662000</v>
      </c>
      <c r="K329" s="4">
        <v>0</v>
      </c>
      <c r="L329" t="s">
        <v>24</v>
      </c>
      <c r="M329">
        <f t="shared" ca="1" si="16"/>
        <v>3</v>
      </c>
      <c r="N329" s="25">
        <f t="shared" si="15"/>
        <v>46900.000000000007</v>
      </c>
      <c r="O329" s="3">
        <f t="shared" si="17"/>
        <v>0</v>
      </c>
    </row>
    <row r="330" spans="1:15" x14ac:dyDescent="0.3">
      <c r="A330" t="s">
        <v>678</v>
      </c>
      <c r="B330" t="s">
        <v>679</v>
      </c>
      <c r="C330" t="s">
        <v>21</v>
      </c>
      <c r="D330">
        <v>31</v>
      </c>
      <c r="E330" t="s">
        <v>42</v>
      </c>
      <c r="F330" t="s">
        <v>46</v>
      </c>
      <c r="G330" t="s">
        <v>23</v>
      </c>
      <c r="H330" s="1">
        <v>44791</v>
      </c>
      <c r="J330" s="3">
        <v>664000</v>
      </c>
      <c r="K330" s="4">
        <v>0.11</v>
      </c>
      <c r="L330" t="s">
        <v>24</v>
      </c>
      <c r="M330">
        <f t="shared" ca="1" si="16"/>
        <v>3</v>
      </c>
      <c r="N330" s="25">
        <f t="shared" si="15"/>
        <v>241920</v>
      </c>
      <c r="O330" s="3">
        <f t="shared" si="17"/>
        <v>73040</v>
      </c>
    </row>
    <row r="331" spans="1:15" x14ac:dyDescent="0.3">
      <c r="A331" t="s">
        <v>680</v>
      </c>
      <c r="B331" t="s">
        <v>681</v>
      </c>
      <c r="C331" t="s">
        <v>14</v>
      </c>
      <c r="D331">
        <v>41</v>
      </c>
      <c r="E331" t="s">
        <v>42</v>
      </c>
      <c r="F331" t="s">
        <v>49</v>
      </c>
      <c r="G331" t="s">
        <v>17</v>
      </c>
      <c r="H331" s="1">
        <v>45440</v>
      </c>
      <c r="J331" s="3">
        <v>666000</v>
      </c>
      <c r="K331" s="4">
        <v>0</v>
      </c>
      <c r="L331" t="s">
        <v>24</v>
      </c>
      <c r="M331">
        <f t="shared" ca="1" si="16"/>
        <v>1</v>
      </c>
      <c r="N331" s="25">
        <f t="shared" si="15"/>
        <v>0</v>
      </c>
      <c r="O331" s="3">
        <f t="shared" si="17"/>
        <v>0</v>
      </c>
    </row>
    <row r="332" spans="1:15" x14ac:dyDescent="0.3">
      <c r="A332" t="s">
        <v>682</v>
      </c>
      <c r="B332" t="s">
        <v>683</v>
      </c>
      <c r="C332" t="s">
        <v>21</v>
      </c>
      <c r="D332">
        <v>47</v>
      </c>
      <c r="E332" t="s">
        <v>52</v>
      </c>
      <c r="F332" t="s">
        <v>16</v>
      </c>
      <c r="G332" t="s">
        <v>53</v>
      </c>
      <c r="H332" s="1">
        <v>44811</v>
      </c>
      <c r="J332" s="3">
        <v>668000</v>
      </c>
      <c r="K332" s="4">
        <v>0</v>
      </c>
      <c r="L332" t="s">
        <v>24</v>
      </c>
      <c r="M332">
        <f t="shared" ca="1" si="16"/>
        <v>3</v>
      </c>
      <c r="N332" s="25">
        <f t="shared" si="15"/>
        <v>216320</v>
      </c>
      <c r="O332" s="3">
        <f t="shared" si="17"/>
        <v>0</v>
      </c>
    </row>
    <row r="333" spans="1:15" x14ac:dyDescent="0.3">
      <c r="A333" t="s">
        <v>684</v>
      </c>
      <c r="B333" t="s">
        <v>685</v>
      </c>
      <c r="C333" t="s">
        <v>21</v>
      </c>
      <c r="D333">
        <v>38</v>
      </c>
      <c r="E333" t="s">
        <v>42</v>
      </c>
      <c r="F333" t="s">
        <v>46</v>
      </c>
      <c r="G333" t="s">
        <v>53</v>
      </c>
      <c r="H333" s="1">
        <v>45294</v>
      </c>
      <c r="J333" s="3">
        <v>670000</v>
      </c>
      <c r="K333" s="4">
        <v>7.0000000000000007E-2</v>
      </c>
      <c r="L333" t="s">
        <v>24</v>
      </c>
      <c r="M333">
        <f t="shared" ca="1" si="16"/>
        <v>1</v>
      </c>
      <c r="N333" s="25">
        <f t="shared" si="15"/>
        <v>0</v>
      </c>
      <c r="O333" s="3">
        <f t="shared" si="17"/>
        <v>46900.000000000007</v>
      </c>
    </row>
    <row r="334" spans="1:15" x14ac:dyDescent="0.3">
      <c r="A334" t="s">
        <v>351</v>
      </c>
      <c r="B334" t="s">
        <v>686</v>
      </c>
      <c r="C334" t="s">
        <v>41</v>
      </c>
      <c r="D334">
        <v>40</v>
      </c>
      <c r="E334" t="s">
        <v>58</v>
      </c>
      <c r="F334" t="s">
        <v>59</v>
      </c>
      <c r="G334" t="s">
        <v>34</v>
      </c>
      <c r="H334" s="1">
        <v>45074</v>
      </c>
      <c r="J334" s="3">
        <v>672000</v>
      </c>
      <c r="K334" s="4">
        <v>0.36</v>
      </c>
      <c r="L334" t="s">
        <v>24</v>
      </c>
      <c r="M334">
        <f t="shared" ca="1" si="16"/>
        <v>2</v>
      </c>
      <c r="N334" s="25">
        <f t="shared" si="15"/>
        <v>136000</v>
      </c>
      <c r="O334" s="3">
        <f t="shared" si="17"/>
        <v>241920</v>
      </c>
    </row>
    <row r="335" spans="1:15" x14ac:dyDescent="0.3">
      <c r="A335" t="s">
        <v>687</v>
      </c>
      <c r="B335" t="s">
        <v>688</v>
      </c>
      <c r="C335" t="s">
        <v>14</v>
      </c>
      <c r="D335">
        <v>45</v>
      </c>
      <c r="E335" t="s">
        <v>52</v>
      </c>
      <c r="F335" t="s">
        <v>16</v>
      </c>
      <c r="G335" t="s">
        <v>23</v>
      </c>
      <c r="H335" s="1">
        <v>45245</v>
      </c>
      <c r="J335" s="3">
        <v>674000</v>
      </c>
      <c r="K335" s="4">
        <v>0</v>
      </c>
      <c r="L335" t="s">
        <v>24</v>
      </c>
      <c r="M335">
        <f t="shared" ca="1" si="16"/>
        <v>1</v>
      </c>
      <c r="N335" s="25">
        <f t="shared" si="15"/>
        <v>34100</v>
      </c>
      <c r="O335" s="3">
        <f t="shared" si="17"/>
        <v>0</v>
      </c>
    </row>
    <row r="336" spans="1:15" x14ac:dyDescent="0.3">
      <c r="A336" t="s">
        <v>689</v>
      </c>
      <c r="B336" t="s">
        <v>690</v>
      </c>
      <c r="C336" t="s">
        <v>14</v>
      </c>
      <c r="D336">
        <v>26</v>
      </c>
      <c r="E336" t="s">
        <v>52</v>
      </c>
      <c r="F336" t="s">
        <v>16</v>
      </c>
      <c r="G336" t="s">
        <v>34</v>
      </c>
      <c r="H336" s="1">
        <v>43851</v>
      </c>
      <c r="J336" s="3">
        <v>676000</v>
      </c>
      <c r="K336" s="4">
        <v>0.32</v>
      </c>
      <c r="L336" t="s">
        <v>24</v>
      </c>
      <c r="M336">
        <f t="shared" ca="1" si="16"/>
        <v>5</v>
      </c>
      <c r="N336" s="25">
        <f t="shared" si="15"/>
        <v>150480</v>
      </c>
      <c r="O336" s="3">
        <f t="shared" si="17"/>
        <v>216320</v>
      </c>
    </row>
    <row r="337" spans="1:15" x14ac:dyDescent="0.3">
      <c r="A337" t="s">
        <v>691</v>
      </c>
      <c r="B337" t="s">
        <v>692</v>
      </c>
      <c r="C337" t="s">
        <v>14</v>
      </c>
      <c r="D337">
        <v>35</v>
      </c>
      <c r="E337" t="s">
        <v>66</v>
      </c>
      <c r="F337" t="s">
        <v>16</v>
      </c>
      <c r="G337" t="s">
        <v>17</v>
      </c>
      <c r="H337" s="1">
        <v>45206</v>
      </c>
      <c r="J337" s="3">
        <v>678000</v>
      </c>
      <c r="K337" s="4">
        <v>0</v>
      </c>
      <c r="L337" t="s">
        <v>24</v>
      </c>
      <c r="M337">
        <f t="shared" ca="1" si="16"/>
        <v>2</v>
      </c>
      <c r="N337" s="25">
        <f t="shared" si="15"/>
        <v>0</v>
      </c>
      <c r="O337" s="3">
        <f t="shared" si="17"/>
        <v>0</v>
      </c>
    </row>
    <row r="338" spans="1:15" x14ac:dyDescent="0.3">
      <c r="A338" t="s">
        <v>693</v>
      </c>
      <c r="B338" t="s">
        <v>694</v>
      </c>
      <c r="C338" t="s">
        <v>14</v>
      </c>
      <c r="D338">
        <v>29</v>
      </c>
      <c r="E338" t="s">
        <v>58</v>
      </c>
      <c r="F338" t="s">
        <v>59</v>
      </c>
      <c r="G338" t="s">
        <v>23</v>
      </c>
      <c r="H338" s="1">
        <v>45401</v>
      </c>
      <c r="J338" s="3">
        <v>680000</v>
      </c>
      <c r="K338" s="4">
        <v>0.2</v>
      </c>
      <c r="L338" t="s">
        <v>24</v>
      </c>
      <c r="M338">
        <f t="shared" ca="1" si="16"/>
        <v>1</v>
      </c>
      <c r="N338" s="25">
        <f t="shared" si="15"/>
        <v>0</v>
      </c>
      <c r="O338" s="3">
        <f t="shared" si="17"/>
        <v>136000</v>
      </c>
    </row>
    <row r="339" spans="1:15" x14ac:dyDescent="0.3">
      <c r="A339" t="s">
        <v>695</v>
      </c>
      <c r="B339" t="s">
        <v>696</v>
      </c>
      <c r="C339" t="s">
        <v>21</v>
      </c>
      <c r="D339">
        <v>35</v>
      </c>
      <c r="E339" t="s">
        <v>66</v>
      </c>
      <c r="F339" t="s">
        <v>16</v>
      </c>
      <c r="G339" t="s">
        <v>34</v>
      </c>
      <c r="H339" s="1">
        <v>44083</v>
      </c>
      <c r="J339" s="3">
        <v>682000</v>
      </c>
      <c r="K339" s="4">
        <v>0.05</v>
      </c>
      <c r="L339" t="s">
        <v>24</v>
      </c>
      <c r="M339">
        <f t="shared" ca="1" si="16"/>
        <v>5</v>
      </c>
      <c r="N339" s="25">
        <f t="shared" si="15"/>
        <v>0</v>
      </c>
      <c r="O339" s="3">
        <f t="shared" si="17"/>
        <v>34100</v>
      </c>
    </row>
    <row r="340" spans="1:15" x14ac:dyDescent="0.3">
      <c r="A340" t="s">
        <v>697</v>
      </c>
      <c r="B340" t="s">
        <v>698</v>
      </c>
      <c r="C340" t="s">
        <v>14</v>
      </c>
      <c r="D340">
        <v>27</v>
      </c>
      <c r="E340" t="s">
        <v>66</v>
      </c>
      <c r="F340" t="s">
        <v>16</v>
      </c>
      <c r="G340" t="s">
        <v>53</v>
      </c>
      <c r="H340" s="1">
        <v>45233</v>
      </c>
      <c r="J340" s="3">
        <v>684000</v>
      </c>
      <c r="K340" s="4">
        <v>0.22</v>
      </c>
      <c r="L340" t="s">
        <v>24</v>
      </c>
      <c r="M340">
        <f t="shared" ca="1" si="16"/>
        <v>1</v>
      </c>
      <c r="N340" s="25">
        <f t="shared" si="15"/>
        <v>83040</v>
      </c>
      <c r="O340" s="3">
        <f t="shared" si="17"/>
        <v>150480</v>
      </c>
    </row>
    <row r="341" spans="1:15" x14ac:dyDescent="0.3">
      <c r="A341" t="s">
        <v>699</v>
      </c>
      <c r="B341" t="s">
        <v>700</v>
      </c>
      <c r="C341" t="s">
        <v>14</v>
      </c>
      <c r="D341">
        <v>26</v>
      </c>
      <c r="E341" t="s">
        <v>58</v>
      </c>
      <c r="F341" t="s">
        <v>59</v>
      </c>
      <c r="G341" t="s">
        <v>53</v>
      </c>
      <c r="H341" s="1">
        <v>45412</v>
      </c>
      <c r="J341" s="3">
        <v>686000</v>
      </c>
      <c r="K341" s="4">
        <v>0</v>
      </c>
      <c r="L341" t="s">
        <v>24</v>
      </c>
      <c r="M341">
        <f t="shared" ca="1" si="16"/>
        <v>1</v>
      </c>
      <c r="N341" s="25">
        <f t="shared" si="15"/>
        <v>0</v>
      </c>
      <c r="O341" s="3">
        <f t="shared" si="17"/>
        <v>0</v>
      </c>
    </row>
    <row r="342" spans="1:15" x14ac:dyDescent="0.3">
      <c r="A342" t="s">
        <v>701</v>
      </c>
      <c r="B342" t="s">
        <v>702</v>
      </c>
      <c r="C342" t="s">
        <v>14</v>
      </c>
      <c r="D342">
        <v>27</v>
      </c>
      <c r="E342" t="s">
        <v>15</v>
      </c>
      <c r="F342" t="s">
        <v>16</v>
      </c>
      <c r="G342" t="s">
        <v>53</v>
      </c>
      <c r="H342" s="1">
        <v>43887</v>
      </c>
      <c r="J342" s="3">
        <v>688000</v>
      </c>
      <c r="K342" s="4">
        <v>0</v>
      </c>
      <c r="L342" t="s">
        <v>24</v>
      </c>
      <c r="M342">
        <f t="shared" ca="1" si="16"/>
        <v>5</v>
      </c>
      <c r="N342" s="25">
        <f t="shared" si="15"/>
        <v>0</v>
      </c>
      <c r="O342" s="3">
        <f t="shared" si="17"/>
        <v>0</v>
      </c>
    </row>
    <row r="343" spans="1:15" x14ac:dyDescent="0.3">
      <c r="A343" t="s">
        <v>703</v>
      </c>
      <c r="B343" t="s">
        <v>704</v>
      </c>
      <c r="C343" t="s">
        <v>14</v>
      </c>
      <c r="D343">
        <v>30</v>
      </c>
      <c r="E343" t="s">
        <v>22</v>
      </c>
      <c r="F343" t="s">
        <v>16</v>
      </c>
      <c r="G343" t="s">
        <v>53</v>
      </c>
      <c r="H343" s="1">
        <v>44815</v>
      </c>
      <c r="J343" s="3">
        <v>690000</v>
      </c>
      <c r="K343" s="4">
        <v>0</v>
      </c>
      <c r="L343" t="s">
        <v>24</v>
      </c>
      <c r="M343">
        <f t="shared" ca="1" si="16"/>
        <v>3</v>
      </c>
      <c r="N343" s="25">
        <f t="shared" si="15"/>
        <v>69800</v>
      </c>
      <c r="O343" s="3">
        <f t="shared" si="17"/>
        <v>0</v>
      </c>
    </row>
    <row r="344" spans="1:15" x14ac:dyDescent="0.3">
      <c r="A344" t="s">
        <v>705</v>
      </c>
      <c r="B344" t="s">
        <v>706</v>
      </c>
      <c r="C344" t="s">
        <v>14</v>
      </c>
      <c r="D344">
        <v>36</v>
      </c>
      <c r="E344" t="s">
        <v>81</v>
      </c>
      <c r="F344" t="s">
        <v>43</v>
      </c>
      <c r="G344" t="s">
        <v>53</v>
      </c>
      <c r="H344" s="1">
        <v>45430</v>
      </c>
      <c r="J344" s="3">
        <v>692000</v>
      </c>
      <c r="K344" s="4">
        <v>0.12</v>
      </c>
      <c r="L344" t="s">
        <v>24</v>
      </c>
      <c r="M344">
        <f t="shared" ca="1" si="16"/>
        <v>1</v>
      </c>
      <c r="N344" s="25">
        <f t="shared" si="15"/>
        <v>224000</v>
      </c>
      <c r="O344" s="3">
        <f t="shared" si="17"/>
        <v>83040</v>
      </c>
    </row>
    <row r="345" spans="1:15" x14ac:dyDescent="0.3">
      <c r="A345" t="s">
        <v>707</v>
      </c>
      <c r="B345" t="s">
        <v>708</v>
      </c>
      <c r="C345" t="s">
        <v>41</v>
      </c>
      <c r="D345">
        <v>45</v>
      </c>
      <c r="E345" t="s">
        <v>52</v>
      </c>
      <c r="F345" t="s">
        <v>16</v>
      </c>
      <c r="G345" t="s">
        <v>17</v>
      </c>
      <c r="H345" s="1">
        <v>44509</v>
      </c>
      <c r="J345" s="3">
        <v>694000</v>
      </c>
      <c r="K345" s="4">
        <v>0</v>
      </c>
      <c r="L345" t="s">
        <v>24</v>
      </c>
      <c r="M345">
        <f t="shared" ca="1" si="16"/>
        <v>3</v>
      </c>
      <c r="N345" s="25">
        <f t="shared" si="15"/>
        <v>203580</v>
      </c>
      <c r="O345" s="3">
        <f t="shared" si="17"/>
        <v>0</v>
      </c>
    </row>
    <row r="346" spans="1:15" x14ac:dyDescent="0.3">
      <c r="A346" t="s">
        <v>709</v>
      </c>
      <c r="B346" t="s">
        <v>710</v>
      </c>
      <c r="C346" t="s">
        <v>14</v>
      </c>
      <c r="D346">
        <v>37</v>
      </c>
      <c r="E346" t="s">
        <v>66</v>
      </c>
      <c r="F346" t="s">
        <v>16</v>
      </c>
      <c r="G346" t="s">
        <v>23</v>
      </c>
      <c r="H346" s="1">
        <v>43963</v>
      </c>
      <c r="J346" s="3">
        <v>696000</v>
      </c>
      <c r="K346" s="4">
        <v>0</v>
      </c>
      <c r="L346" t="s">
        <v>24</v>
      </c>
      <c r="M346">
        <f t="shared" ca="1" si="16"/>
        <v>5</v>
      </c>
      <c r="N346" s="25">
        <f t="shared" si="15"/>
        <v>0</v>
      </c>
      <c r="O346" s="3">
        <f t="shared" si="17"/>
        <v>0</v>
      </c>
    </row>
    <row r="347" spans="1:15" x14ac:dyDescent="0.3">
      <c r="A347" t="s">
        <v>711</v>
      </c>
      <c r="B347" t="s">
        <v>712</v>
      </c>
      <c r="C347" t="s">
        <v>21</v>
      </c>
      <c r="D347">
        <v>38</v>
      </c>
      <c r="E347" t="s">
        <v>31</v>
      </c>
      <c r="F347" t="s">
        <v>16</v>
      </c>
      <c r="G347" t="s">
        <v>53</v>
      </c>
      <c r="H347" s="1">
        <v>44815</v>
      </c>
      <c r="J347" s="3">
        <v>698000</v>
      </c>
      <c r="K347" s="4">
        <v>0.1</v>
      </c>
      <c r="L347" t="s">
        <v>24</v>
      </c>
      <c r="M347">
        <f t="shared" ca="1" si="16"/>
        <v>3</v>
      </c>
      <c r="N347" s="25">
        <f t="shared" si="15"/>
        <v>0</v>
      </c>
      <c r="O347" s="3">
        <f t="shared" si="17"/>
        <v>69800</v>
      </c>
    </row>
    <row r="348" spans="1:15" x14ac:dyDescent="0.3">
      <c r="A348" t="s">
        <v>713</v>
      </c>
      <c r="B348" t="s">
        <v>714</v>
      </c>
      <c r="C348" t="s">
        <v>41</v>
      </c>
      <c r="D348">
        <v>45</v>
      </c>
      <c r="E348" t="s">
        <v>81</v>
      </c>
      <c r="F348" t="s">
        <v>49</v>
      </c>
      <c r="G348" t="s">
        <v>34</v>
      </c>
      <c r="H348" s="1">
        <v>44857</v>
      </c>
      <c r="J348" s="3">
        <v>700000</v>
      </c>
      <c r="K348" s="4">
        <v>0.32</v>
      </c>
      <c r="L348" t="s">
        <v>24</v>
      </c>
      <c r="M348">
        <f t="shared" ca="1" si="16"/>
        <v>2</v>
      </c>
      <c r="N348" s="25">
        <f t="shared" si="15"/>
        <v>63720</v>
      </c>
      <c r="O348" s="3">
        <f t="shared" si="17"/>
        <v>224000</v>
      </c>
    </row>
    <row r="349" spans="1:15" x14ac:dyDescent="0.3">
      <c r="A349" t="s">
        <v>715</v>
      </c>
      <c r="B349" t="s">
        <v>716</v>
      </c>
      <c r="C349" t="s">
        <v>14</v>
      </c>
      <c r="D349">
        <v>51</v>
      </c>
      <c r="E349" t="s">
        <v>92</v>
      </c>
      <c r="F349" t="s">
        <v>59</v>
      </c>
      <c r="G349" t="s">
        <v>53</v>
      </c>
      <c r="H349" s="1">
        <v>45527</v>
      </c>
      <c r="J349" s="3">
        <v>702000</v>
      </c>
      <c r="K349" s="4">
        <v>0.28999999999999998</v>
      </c>
      <c r="L349" t="s">
        <v>24</v>
      </c>
      <c r="M349">
        <f t="shared" ca="1" si="16"/>
        <v>1</v>
      </c>
      <c r="N349" s="25">
        <f t="shared" si="15"/>
        <v>0</v>
      </c>
      <c r="O349" s="3">
        <f t="shared" si="17"/>
        <v>203580</v>
      </c>
    </row>
    <row r="350" spans="1:15" x14ac:dyDescent="0.3">
      <c r="A350" t="s">
        <v>717</v>
      </c>
      <c r="B350" t="s">
        <v>718</v>
      </c>
      <c r="C350" t="s">
        <v>14</v>
      </c>
      <c r="D350">
        <v>56</v>
      </c>
      <c r="E350" t="s">
        <v>81</v>
      </c>
      <c r="F350" t="s">
        <v>46</v>
      </c>
      <c r="G350" t="s">
        <v>23</v>
      </c>
      <c r="H350" s="1">
        <v>45237</v>
      </c>
      <c r="J350" s="3">
        <v>704000</v>
      </c>
      <c r="K350" s="4">
        <v>0</v>
      </c>
      <c r="L350" t="s">
        <v>24</v>
      </c>
      <c r="M350">
        <f t="shared" ca="1" si="16"/>
        <v>1</v>
      </c>
      <c r="N350" s="25">
        <f t="shared" si="15"/>
        <v>92560</v>
      </c>
      <c r="O350" s="3">
        <f t="shared" si="17"/>
        <v>0</v>
      </c>
    </row>
    <row r="351" spans="1:15" x14ac:dyDescent="0.3">
      <c r="A351" t="s">
        <v>719</v>
      </c>
      <c r="B351" t="s">
        <v>720</v>
      </c>
      <c r="C351" t="s">
        <v>14</v>
      </c>
      <c r="D351">
        <v>53</v>
      </c>
      <c r="E351" t="s">
        <v>22</v>
      </c>
      <c r="F351" t="s">
        <v>16</v>
      </c>
      <c r="G351" t="s">
        <v>34</v>
      </c>
      <c r="H351" s="1">
        <v>43837</v>
      </c>
      <c r="I351" s="1">
        <v>45332</v>
      </c>
      <c r="J351" s="3">
        <v>706000</v>
      </c>
      <c r="K351" s="4">
        <v>0</v>
      </c>
      <c r="L351" t="s">
        <v>18</v>
      </c>
      <c r="M351">
        <f t="shared" ca="1" si="16"/>
        <v>4</v>
      </c>
      <c r="N351" s="25">
        <f t="shared" si="15"/>
        <v>0</v>
      </c>
      <c r="O351" s="3">
        <f t="shared" si="17"/>
        <v>0</v>
      </c>
    </row>
    <row r="352" spans="1:15" x14ac:dyDescent="0.3">
      <c r="A352" t="s">
        <v>721</v>
      </c>
      <c r="B352" t="s">
        <v>722</v>
      </c>
      <c r="C352" t="s">
        <v>21</v>
      </c>
      <c r="D352">
        <v>47</v>
      </c>
      <c r="E352" t="s">
        <v>92</v>
      </c>
      <c r="F352" t="s">
        <v>59</v>
      </c>
      <c r="G352" t="s">
        <v>34</v>
      </c>
      <c r="H352" s="1">
        <v>44677</v>
      </c>
      <c r="J352" s="3">
        <v>708000</v>
      </c>
      <c r="K352" s="4">
        <v>0.09</v>
      </c>
      <c r="L352" t="s">
        <v>24</v>
      </c>
      <c r="M352">
        <f t="shared" ca="1" si="16"/>
        <v>3</v>
      </c>
      <c r="N352" s="25">
        <f t="shared" si="15"/>
        <v>0</v>
      </c>
      <c r="O352" s="3">
        <f t="shared" si="17"/>
        <v>63720</v>
      </c>
    </row>
    <row r="353" spans="1:15" x14ac:dyDescent="0.3">
      <c r="A353" t="s">
        <v>723</v>
      </c>
      <c r="B353" t="s">
        <v>724</v>
      </c>
      <c r="C353" t="s">
        <v>21</v>
      </c>
      <c r="D353">
        <v>36</v>
      </c>
      <c r="E353" t="s">
        <v>31</v>
      </c>
      <c r="F353" t="s">
        <v>16</v>
      </c>
      <c r="G353" t="s">
        <v>17</v>
      </c>
      <c r="H353" s="1">
        <v>43889</v>
      </c>
      <c r="J353" s="3">
        <v>710000</v>
      </c>
      <c r="K353" s="4">
        <v>0</v>
      </c>
      <c r="L353" t="s">
        <v>24</v>
      </c>
      <c r="M353">
        <f t="shared" ca="1" si="16"/>
        <v>5</v>
      </c>
      <c r="N353" s="25">
        <f t="shared" si="15"/>
        <v>136420</v>
      </c>
      <c r="O353" s="3">
        <f t="shared" si="17"/>
        <v>0</v>
      </c>
    </row>
    <row r="354" spans="1:15" x14ac:dyDescent="0.3">
      <c r="A354" t="s">
        <v>725</v>
      </c>
      <c r="B354" t="s">
        <v>726</v>
      </c>
      <c r="C354" t="s">
        <v>14</v>
      </c>
      <c r="D354">
        <v>41</v>
      </c>
      <c r="E354" t="s">
        <v>15</v>
      </c>
      <c r="F354" t="s">
        <v>16</v>
      </c>
      <c r="G354" t="s">
        <v>17</v>
      </c>
      <c r="H354" s="1">
        <v>44116</v>
      </c>
      <c r="J354" s="3">
        <v>712000</v>
      </c>
      <c r="K354" s="4">
        <v>0.13</v>
      </c>
      <c r="L354" t="s">
        <v>24</v>
      </c>
      <c r="M354">
        <f t="shared" ca="1" si="16"/>
        <v>5</v>
      </c>
      <c r="N354" s="25">
        <f t="shared" si="15"/>
        <v>50400.000000000007</v>
      </c>
      <c r="O354" s="3">
        <f t="shared" si="17"/>
        <v>92560</v>
      </c>
    </row>
    <row r="355" spans="1:15" x14ac:dyDescent="0.3">
      <c r="A355" t="s">
        <v>727</v>
      </c>
      <c r="B355" t="s">
        <v>728</v>
      </c>
      <c r="C355" t="s">
        <v>14</v>
      </c>
      <c r="D355">
        <v>30</v>
      </c>
      <c r="E355" t="s">
        <v>22</v>
      </c>
      <c r="F355" t="s">
        <v>16</v>
      </c>
      <c r="G355" t="s">
        <v>23</v>
      </c>
      <c r="H355" s="1">
        <v>44588</v>
      </c>
      <c r="J355" s="3">
        <v>714000</v>
      </c>
      <c r="K355" s="4">
        <v>0</v>
      </c>
      <c r="L355" t="s">
        <v>24</v>
      </c>
      <c r="M355">
        <f t="shared" ca="1" si="16"/>
        <v>3</v>
      </c>
      <c r="N355" s="25">
        <f t="shared" si="15"/>
        <v>50540.000000000007</v>
      </c>
      <c r="O355" s="3">
        <f t="shared" si="17"/>
        <v>0</v>
      </c>
    </row>
    <row r="356" spans="1:15" x14ac:dyDescent="0.3">
      <c r="A356" t="s">
        <v>729</v>
      </c>
      <c r="B356" t="s">
        <v>730</v>
      </c>
      <c r="C356" t="s">
        <v>14</v>
      </c>
      <c r="D356">
        <v>30</v>
      </c>
      <c r="E356" t="s">
        <v>27</v>
      </c>
      <c r="F356" t="s">
        <v>28</v>
      </c>
      <c r="G356" t="s">
        <v>17</v>
      </c>
      <c r="H356" s="1">
        <v>45337</v>
      </c>
      <c r="J356" s="3">
        <v>716000</v>
      </c>
      <c r="K356" s="4">
        <v>0</v>
      </c>
      <c r="L356" t="s">
        <v>24</v>
      </c>
      <c r="M356">
        <f t="shared" ca="1" si="16"/>
        <v>1</v>
      </c>
      <c r="N356" s="25">
        <f t="shared" si="15"/>
        <v>72400</v>
      </c>
      <c r="O356" s="3">
        <f t="shared" si="17"/>
        <v>0</v>
      </c>
    </row>
    <row r="357" spans="1:15" x14ac:dyDescent="0.3">
      <c r="A357" t="s">
        <v>731</v>
      </c>
      <c r="B357" t="s">
        <v>732</v>
      </c>
      <c r="C357" t="s">
        <v>14</v>
      </c>
      <c r="D357">
        <v>38</v>
      </c>
      <c r="E357" t="s">
        <v>31</v>
      </c>
      <c r="F357" t="s">
        <v>16</v>
      </c>
      <c r="G357" t="s">
        <v>23</v>
      </c>
      <c r="H357" s="1">
        <v>45332</v>
      </c>
      <c r="J357" s="3">
        <v>718000</v>
      </c>
      <c r="K357" s="4">
        <v>0.19</v>
      </c>
      <c r="L357" t="s">
        <v>24</v>
      </c>
      <c r="M357">
        <f t="shared" ca="1" si="16"/>
        <v>1</v>
      </c>
      <c r="N357" s="25">
        <f t="shared" si="15"/>
        <v>72600</v>
      </c>
      <c r="O357" s="3">
        <f t="shared" si="17"/>
        <v>136420</v>
      </c>
    </row>
    <row r="358" spans="1:15" x14ac:dyDescent="0.3">
      <c r="A358" t="s">
        <v>733</v>
      </c>
      <c r="B358" t="s">
        <v>734</v>
      </c>
      <c r="C358" t="s">
        <v>14</v>
      </c>
      <c r="D358">
        <v>28</v>
      </c>
      <c r="E358" t="s">
        <v>27</v>
      </c>
      <c r="F358" t="s">
        <v>28</v>
      </c>
      <c r="G358" t="s">
        <v>34</v>
      </c>
      <c r="H358" s="1">
        <v>44183</v>
      </c>
      <c r="J358" s="3">
        <v>720000</v>
      </c>
      <c r="K358" s="4">
        <v>7.0000000000000007E-2</v>
      </c>
      <c r="L358" t="s">
        <v>24</v>
      </c>
      <c r="M358">
        <f t="shared" ca="1" si="16"/>
        <v>4</v>
      </c>
      <c r="N358" s="25">
        <f t="shared" si="15"/>
        <v>0</v>
      </c>
      <c r="O358" s="3">
        <f t="shared" si="17"/>
        <v>50400.000000000007</v>
      </c>
    </row>
    <row r="359" spans="1:15" x14ac:dyDescent="0.3">
      <c r="A359" t="s">
        <v>735</v>
      </c>
      <c r="B359" t="s">
        <v>736</v>
      </c>
      <c r="C359" t="s">
        <v>355</v>
      </c>
      <c r="D359">
        <v>39</v>
      </c>
      <c r="E359" t="s">
        <v>15</v>
      </c>
      <c r="F359" t="s">
        <v>16</v>
      </c>
      <c r="G359" t="s">
        <v>23</v>
      </c>
      <c r="H359" s="1">
        <v>43837</v>
      </c>
      <c r="J359" s="3">
        <v>722000</v>
      </c>
      <c r="K359" s="4">
        <v>7.0000000000000007E-2</v>
      </c>
      <c r="L359" t="s">
        <v>24</v>
      </c>
      <c r="M359">
        <f t="shared" ca="1" si="16"/>
        <v>5</v>
      </c>
      <c r="N359" s="25">
        <f t="shared" si="15"/>
        <v>0</v>
      </c>
      <c r="O359" s="3">
        <f t="shared" si="17"/>
        <v>50540.000000000007</v>
      </c>
    </row>
    <row r="360" spans="1:15" x14ac:dyDescent="0.3">
      <c r="A360" t="s">
        <v>737</v>
      </c>
      <c r="B360" t="s">
        <v>738</v>
      </c>
      <c r="C360" t="s">
        <v>14</v>
      </c>
      <c r="D360">
        <v>31</v>
      </c>
      <c r="E360" t="s">
        <v>15</v>
      </c>
      <c r="F360" t="s">
        <v>16</v>
      </c>
      <c r="G360" t="s">
        <v>34</v>
      </c>
      <c r="H360" s="1">
        <v>45206</v>
      </c>
      <c r="J360" s="3">
        <v>724000</v>
      </c>
      <c r="K360" s="4">
        <v>0.1</v>
      </c>
      <c r="L360" t="s">
        <v>24</v>
      </c>
      <c r="M360">
        <f t="shared" ca="1" si="16"/>
        <v>2</v>
      </c>
      <c r="N360" s="25">
        <f t="shared" si="15"/>
        <v>183000</v>
      </c>
      <c r="O360" s="3">
        <f t="shared" si="17"/>
        <v>72400</v>
      </c>
    </row>
    <row r="361" spans="1:15" x14ac:dyDescent="0.3">
      <c r="A361" t="s">
        <v>739</v>
      </c>
      <c r="B361" t="s">
        <v>740</v>
      </c>
      <c r="C361" t="s">
        <v>21</v>
      </c>
      <c r="D361">
        <v>45</v>
      </c>
      <c r="E361" t="s">
        <v>42</v>
      </c>
      <c r="F361" t="s">
        <v>43</v>
      </c>
      <c r="G361" t="s">
        <v>34</v>
      </c>
      <c r="H361" s="1">
        <v>44487</v>
      </c>
      <c r="J361" s="3">
        <v>726000</v>
      </c>
      <c r="K361" s="4">
        <v>0.1</v>
      </c>
      <c r="L361" t="s">
        <v>24</v>
      </c>
      <c r="M361">
        <f t="shared" ca="1" si="16"/>
        <v>3</v>
      </c>
      <c r="N361" s="25">
        <f t="shared" si="15"/>
        <v>95420</v>
      </c>
      <c r="O361" s="3">
        <f t="shared" si="17"/>
        <v>72600</v>
      </c>
    </row>
    <row r="362" spans="1:15" x14ac:dyDescent="0.3">
      <c r="A362" t="s">
        <v>741</v>
      </c>
      <c r="B362" t="s">
        <v>742</v>
      </c>
      <c r="C362" t="s">
        <v>14</v>
      </c>
      <c r="D362">
        <v>50</v>
      </c>
      <c r="E362" t="s">
        <v>42</v>
      </c>
      <c r="F362" t="s">
        <v>46</v>
      </c>
      <c r="G362" t="s">
        <v>23</v>
      </c>
      <c r="H362" s="1">
        <v>44791</v>
      </c>
      <c r="J362" s="3">
        <v>728000</v>
      </c>
      <c r="K362" s="4">
        <v>0</v>
      </c>
      <c r="L362" t="s">
        <v>24</v>
      </c>
      <c r="M362">
        <f t="shared" ca="1" si="16"/>
        <v>3</v>
      </c>
      <c r="N362" s="25">
        <f t="shared" si="15"/>
        <v>0</v>
      </c>
      <c r="O362" s="3">
        <f t="shared" si="17"/>
        <v>0</v>
      </c>
    </row>
    <row r="363" spans="1:15" x14ac:dyDescent="0.3">
      <c r="A363" t="s">
        <v>743</v>
      </c>
      <c r="B363" t="s">
        <v>744</v>
      </c>
      <c r="C363" t="s">
        <v>21</v>
      </c>
      <c r="D363">
        <v>36</v>
      </c>
      <c r="E363" t="s">
        <v>42</v>
      </c>
      <c r="F363" t="s">
        <v>49</v>
      </c>
      <c r="G363" t="s">
        <v>17</v>
      </c>
      <c r="H363" s="1">
        <v>45440</v>
      </c>
      <c r="J363" s="3">
        <v>730000</v>
      </c>
      <c r="K363" s="4">
        <v>0</v>
      </c>
      <c r="L363" t="s">
        <v>24</v>
      </c>
      <c r="M363">
        <f t="shared" ca="1" si="16"/>
        <v>1</v>
      </c>
      <c r="N363" s="25">
        <f t="shared" si="15"/>
        <v>88560</v>
      </c>
      <c r="O363" s="3">
        <f t="shared" si="17"/>
        <v>0</v>
      </c>
    </row>
    <row r="364" spans="1:15" x14ac:dyDescent="0.3">
      <c r="A364" t="s">
        <v>745</v>
      </c>
      <c r="B364" t="s">
        <v>746</v>
      </c>
      <c r="C364" t="s">
        <v>14</v>
      </c>
      <c r="D364">
        <v>45</v>
      </c>
      <c r="E364" t="s">
        <v>52</v>
      </c>
      <c r="F364" t="s">
        <v>16</v>
      </c>
      <c r="G364" t="s">
        <v>53</v>
      </c>
      <c r="H364" s="1">
        <v>44811</v>
      </c>
      <c r="J364" s="3">
        <v>732000</v>
      </c>
      <c r="K364" s="4">
        <v>0.25</v>
      </c>
      <c r="L364" t="s">
        <v>24</v>
      </c>
      <c r="M364">
        <f t="shared" ca="1" si="16"/>
        <v>3</v>
      </c>
      <c r="N364" s="25">
        <f t="shared" si="15"/>
        <v>0</v>
      </c>
      <c r="O364" s="3">
        <f t="shared" si="17"/>
        <v>183000</v>
      </c>
    </row>
    <row r="365" spans="1:15" x14ac:dyDescent="0.3">
      <c r="A365" t="s">
        <v>548</v>
      </c>
      <c r="B365" t="s">
        <v>747</v>
      </c>
      <c r="C365" t="s">
        <v>14</v>
      </c>
      <c r="D365">
        <v>29</v>
      </c>
      <c r="E365" t="s">
        <v>42</v>
      </c>
      <c r="F365" t="s">
        <v>46</v>
      </c>
      <c r="G365" t="s">
        <v>53</v>
      </c>
      <c r="H365" s="1">
        <v>45294</v>
      </c>
      <c r="J365" s="3">
        <v>734000</v>
      </c>
      <c r="K365" s="4">
        <v>0.13</v>
      </c>
      <c r="L365" t="s">
        <v>24</v>
      </c>
      <c r="M365">
        <f t="shared" ca="1" si="16"/>
        <v>1</v>
      </c>
      <c r="N365" s="25">
        <f t="shared" si="15"/>
        <v>0</v>
      </c>
      <c r="O365" s="3">
        <f t="shared" si="17"/>
        <v>95420</v>
      </c>
    </row>
    <row r="366" spans="1:15" x14ac:dyDescent="0.3">
      <c r="A366" t="s">
        <v>748</v>
      </c>
      <c r="B366" t="s">
        <v>749</v>
      </c>
      <c r="C366" t="s">
        <v>21</v>
      </c>
      <c r="D366">
        <v>41</v>
      </c>
      <c r="E366" t="s">
        <v>58</v>
      </c>
      <c r="F366" t="s">
        <v>59</v>
      </c>
      <c r="G366" t="s">
        <v>34</v>
      </c>
      <c r="H366" s="1">
        <v>45074</v>
      </c>
      <c r="J366" s="3">
        <v>736000</v>
      </c>
      <c r="K366" s="4">
        <v>0</v>
      </c>
      <c r="L366" t="s">
        <v>24</v>
      </c>
      <c r="M366">
        <f t="shared" ca="1" si="16"/>
        <v>2</v>
      </c>
      <c r="N366" s="25">
        <f t="shared" si="15"/>
        <v>252960.00000000003</v>
      </c>
      <c r="O366" s="3">
        <f t="shared" si="17"/>
        <v>0</v>
      </c>
    </row>
    <row r="367" spans="1:15" x14ac:dyDescent="0.3">
      <c r="A367" t="s">
        <v>750</v>
      </c>
      <c r="B367" t="s">
        <v>751</v>
      </c>
      <c r="C367" t="s">
        <v>41</v>
      </c>
      <c r="D367">
        <v>47</v>
      </c>
      <c r="E367" t="s">
        <v>52</v>
      </c>
      <c r="F367" t="s">
        <v>16</v>
      </c>
      <c r="G367" t="s">
        <v>23</v>
      </c>
      <c r="H367" s="1">
        <v>45245</v>
      </c>
      <c r="J367" s="3">
        <v>738000</v>
      </c>
      <c r="K367" s="4">
        <v>0.12</v>
      </c>
      <c r="L367" t="s">
        <v>24</v>
      </c>
      <c r="M367">
        <f t="shared" ca="1" si="16"/>
        <v>1</v>
      </c>
      <c r="N367" s="25">
        <f t="shared" si="15"/>
        <v>156660</v>
      </c>
      <c r="O367" s="3">
        <f t="shared" si="17"/>
        <v>88560</v>
      </c>
    </row>
    <row r="368" spans="1:15" x14ac:dyDescent="0.3">
      <c r="A368" t="s">
        <v>752</v>
      </c>
      <c r="B368" t="s">
        <v>753</v>
      </c>
      <c r="C368" t="s">
        <v>14</v>
      </c>
      <c r="D368">
        <v>38</v>
      </c>
      <c r="E368" t="s">
        <v>52</v>
      </c>
      <c r="F368" t="s">
        <v>16</v>
      </c>
      <c r="G368" t="s">
        <v>34</v>
      </c>
      <c r="H368" s="1">
        <v>43851</v>
      </c>
      <c r="J368" s="3">
        <v>740000</v>
      </c>
      <c r="K368" s="4">
        <v>0</v>
      </c>
      <c r="L368" t="s">
        <v>24</v>
      </c>
      <c r="M368">
        <f t="shared" ca="1" si="16"/>
        <v>5</v>
      </c>
      <c r="N368" s="25">
        <f t="shared" si="15"/>
        <v>0</v>
      </c>
      <c r="O368" s="3">
        <f t="shared" si="17"/>
        <v>0</v>
      </c>
    </row>
    <row r="369" spans="1:15" x14ac:dyDescent="0.3">
      <c r="A369" t="s">
        <v>754</v>
      </c>
      <c r="B369" t="s">
        <v>755</v>
      </c>
      <c r="C369" t="s">
        <v>41</v>
      </c>
      <c r="D369">
        <v>40</v>
      </c>
      <c r="E369" t="s">
        <v>66</v>
      </c>
      <c r="F369" t="s">
        <v>16</v>
      </c>
      <c r="G369" t="s">
        <v>17</v>
      </c>
      <c r="H369" s="1">
        <v>45206</v>
      </c>
      <c r="J369" s="3">
        <v>742000</v>
      </c>
      <c r="K369" s="4">
        <v>0</v>
      </c>
      <c r="L369" t="s">
        <v>24</v>
      </c>
      <c r="M369">
        <f t="shared" ca="1" si="16"/>
        <v>2</v>
      </c>
      <c r="N369" s="25">
        <f t="shared" si="15"/>
        <v>82500</v>
      </c>
      <c r="O369" s="3">
        <f t="shared" si="17"/>
        <v>0</v>
      </c>
    </row>
    <row r="370" spans="1:15" x14ac:dyDescent="0.3">
      <c r="A370" t="s">
        <v>756</v>
      </c>
      <c r="B370" t="s">
        <v>757</v>
      </c>
      <c r="C370" t="s">
        <v>14</v>
      </c>
      <c r="D370">
        <v>45</v>
      </c>
      <c r="E370" t="s">
        <v>58</v>
      </c>
      <c r="F370" t="s">
        <v>59</v>
      </c>
      <c r="G370" t="s">
        <v>23</v>
      </c>
      <c r="H370" s="1">
        <v>45401</v>
      </c>
      <c r="J370" s="3">
        <v>744000</v>
      </c>
      <c r="K370" s="4">
        <v>0.34</v>
      </c>
      <c r="L370" t="s">
        <v>24</v>
      </c>
      <c r="M370">
        <f t="shared" ca="1" si="16"/>
        <v>1</v>
      </c>
      <c r="N370" s="25">
        <f t="shared" si="15"/>
        <v>0</v>
      </c>
      <c r="O370" s="3">
        <f t="shared" si="17"/>
        <v>252960.00000000003</v>
      </c>
    </row>
    <row r="371" spans="1:15" x14ac:dyDescent="0.3">
      <c r="A371" t="s">
        <v>758</v>
      </c>
      <c r="B371" t="s">
        <v>759</v>
      </c>
      <c r="C371" t="s">
        <v>14</v>
      </c>
      <c r="D371">
        <v>26</v>
      </c>
      <c r="E371" t="s">
        <v>66</v>
      </c>
      <c r="F371" t="s">
        <v>16</v>
      </c>
      <c r="G371" t="s">
        <v>34</v>
      </c>
      <c r="H371" s="1">
        <v>44083</v>
      </c>
      <c r="J371" s="3">
        <v>746000</v>
      </c>
      <c r="K371" s="4">
        <v>0.21</v>
      </c>
      <c r="L371" t="s">
        <v>24</v>
      </c>
      <c r="M371">
        <f t="shared" ca="1" si="16"/>
        <v>5</v>
      </c>
      <c r="N371" s="25">
        <f t="shared" si="15"/>
        <v>98020</v>
      </c>
      <c r="O371" s="3">
        <f t="shared" si="17"/>
        <v>156660</v>
      </c>
    </row>
    <row r="372" spans="1:15" x14ac:dyDescent="0.3">
      <c r="A372" t="s">
        <v>760</v>
      </c>
      <c r="B372" t="s">
        <v>761</v>
      </c>
      <c r="C372" t="s">
        <v>21</v>
      </c>
      <c r="D372">
        <v>35</v>
      </c>
      <c r="E372" t="s">
        <v>66</v>
      </c>
      <c r="F372" t="s">
        <v>16</v>
      </c>
      <c r="G372" t="s">
        <v>53</v>
      </c>
      <c r="H372" s="1">
        <v>45233</v>
      </c>
      <c r="J372" s="3">
        <v>748000</v>
      </c>
      <c r="K372" s="4">
        <v>0</v>
      </c>
      <c r="L372" t="s">
        <v>24</v>
      </c>
      <c r="M372">
        <f t="shared" ca="1" si="16"/>
        <v>1</v>
      </c>
      <c r="N372" s="25">
        <f t="shared" si="15"/>
        <v>158760</v>
      </c>
      <c r="O372" s="3">
        <f t="shared" si="17"/>
        <v>0</v>
      </c>
    </row>
    <row r="373" spans="1:15" x14ac:dyDescent="0.3">
      <c r="A373" t="s">
        <v>311</v>
      </c>
      <c r="B373" t="s">
        <v>762</v>
      </c>
      <c r="C373" t="s">
        <v>14</v>
      </c>
      <c r="D373">
        <v>29</v>
      </c>
      <c r="E373" t="s">
        <v>58</v>
      </c>
      <c r="F373" t="s">
        <v>59</v>
      </c>
      <c r="G373" t="s">
        <v>53</v>
      </c>
      <c r="H373" s="1">
        <v>45412</v>
      </c>
      <c r="J373" s="3">
        <v>750000</v>
      </c>
      <c r="K373" s="4">
        <v>0.11</v>
      </c>
      <c r="L373" t="s">
        <v>24</v>
      </c>
      <c r="M373">
        <f t="shared" ca="1" si="16"/>
        <v>1</v>
      </c>
      <c r="N373" s="25">
        <f t="shared" si="15"/>
        <v>0</v>
      </c>
      <c r="O373" s="3">
        <f t="shared" si="17"/>
        <v>82500</v>
      </c>
    </row>
    <row r="374" spans="1:15" x14ac:dyDescent="0.3">
      <c r="A374" t="s">
        <v>763</v>
      </c>
      <c r="B374" t="s">
        <v>764</v>
      </c>
      <c r="C374" t="s">
        <v>21</v>
      </c>
      <c r="D374">
        <v>35</v>
      </c>
      <c r="E374" t="s">
        <v>15</v>
      </c>
      <c r="F374" t="s">
        <v>16</v>
      </c>
      <c r="G374" t="s">
        <v>53</v>
      </c>
      <c r="H374" s="1">
        <v>43887</v>
      </c>
      <c r="J374" s="3">
        <v>752000</v>
      </c>
      <c r="K374" s="4">
        <v>0</v>
      </c>
      <c r="L374" t="s">
        <v>24</v>
      </c>
      <c r="M374">
        <f t="shared" ca="1" si="16"/>
        <v>5</v>
      </c>
      <c r="N374" s="25">
        <f t="shared" si="15"/>
        <v>0</v>
      </c>
      <c r="O374" s="3">
        <f t="shared" si="17"/>
        <v>0</v>
      </c>
    </row>
    <row r="375" spans="1:15" x14ac:dyDescent="0.3">
      <c r="A375" t="s">
        <v>765</v>
      </c>
      <c r="B375" t="s">
        <v>766</v>
      </c>
      <c r="C375" t="s">
        <v>14</v>
      </c>
      <c r="D375">
        <v>27</v>
      </c>
      <c r="E375" t="s">
        <v>22</v>
      </c>
      <c r="F375" t="s">
        <v>16</v>
      </c>
      <c r="G375" t="s">
        <v>53</v>
      </c>
      <c r="H375" s="1">
        <v>44815</v>
      </c>
      <c r="I375" s="1">
        <v>45237</v>
      </c>
      <c r="J375" s="3">
        <v>754000</v>
      </c>
      <c r="K375" s="4">
        <v>0.13</v>
      </c>
      <c r="L375" t="s">
        <v>18</v>
      </c>
      <c r="M375">
        <f t="shared" ca="1" si="16"/>
        <v>1</v>
      </c>
      <c r="N375" s="25">
        <f t="shared" si="15"/>
        <v>0</v>
      </c>
      <c r="O375" s="3">
        <f t="shared" si="17"/>
        <v>98020</v>
      </c>
    </row>
    <row r="376" spans="1:15" x14ac:dyDescent="0.3">
      <c r="A376" t="s">
        <v>767</v>
      </c>
      <c r="B376" t="s">
        <v>768</v>
      </c>
      <c r="C376" t="s">
        <v>14</v>
      </c>
      <c r="D376">
        <v>31</v>
      </c>
      <c r="E376" t="s">
        <v>81</v>
      </c>
      <c r="F376" t="s">
        <v>43</v>
      </c>
      <c r="G376" t="s">
        <v>53</v>
      </c>
      <c r="H376" s="1">
        <v>45430</v>
      </c>
      <c r="J376" s="3">
        <v>756000</v>
      </c>
      <c r="K376" s="4">
        <v>0.21</v>
      </c>
      <c r="L376" t="s">
        <v>24</v>
      </c>
      <c r="M376">
        <f t="shared" ca="1" si="16"/>
        <v>1</v>
      </c>
      <c r="N376" s="25">
        <f t="shared" si="15"/>
        <v>0</v>
      </c>
      <c r="O376" s="3">
        <f t="shared" si="17"/>
        <v>158760</v>
      </c>
    </row>
    <row r="377" spans="1:15" x14ac:dyDescent="0.3">
      <c r="A377" t="s">
        <v>769</v>
      </c>
      <c r="B377" t="s">
        <v>770</v>
      </c>
      <c r="C377" t="s">
        <v>14</v>
      </c>
      <c r="D377">
        <v>31</v>
      </c>
      <c r="E377" t="s">
        <v>52</v>
      </c>
      <c r="F377" t="s">
        <v>16</v>
      </c>
      <c r="G377" t="s">
        <v>17</v>
      </c>
      <c r="H377" s="1">
        <v>44509</v>
      </c>
      <c r="J377" s="3">
        <v>758000</v>
      </c>
      <c r="K377" s="4">
        <v>0</v>
      </c>
      <c r="L377" t="s">
        <v>24</v>
      </c>
      <c r="M377">
        <f t="shared" ca="1" si="16"/>
        <v>3</v>
      </c>
      <c r="N377" s="25">
        <f t="shared" si="15"/>
        <v>0</v>
      </c>
      <c r="O377" s="3">
        <f t="shared" si="17"/>
        <v>0</v>
      </c>
    </row>
    <row r="378" spans="1:15" x14ac:dyDescent="0.3">
      <c r="A378" t="s">
        <v>771</v>
      </c>
      <c r="B378" t="s">
        <v>772</v>
      </c>
      <c r="C378" t="s">
        <v>14</v>
      </c>
      <c r="D378">
        <v>31</v>
      </c>
      <c r="E378" t="s">
        <v>66</v>
      </c>
      <c r="F378" t="s">
        <v>16</v>
      </c>
      <c r="G378" t="s">
        <v>23</v>
      </c>
      <c r="H378" s="1">
        <v>43963</v>
      </c>
      <c r="J378" s="3">
        <v>760000</v>
      </c>
      <c r="K378" s="4">
        <v>0</v>
      </c>
      <c r="L378" t="s">
        <v>24</v>
      </c>
      <c r="M378">
        <f t="shared" ca="1" si="16"/>
        <v>5</v>
      </c>
      <c r="N378" s="25">
        <f t="shared" si="15"/>
        <v>0</v>
      </c>
      <c r="O378" s="3">
        <f t="shared" si="17"/>
        <v>0</v>
      </c>
    </row>
    <row r="379" spans="1:15" x14ac:dyDescent="0.3">
      <c r="A379" t="s">
        <v>773</v>
      </c>
      <c r="B379" t="s">
        <v>774</v>
      </c>
      <c r="C379" t="s">
        <v>14</v>
      </c>
      <c r="D379">
        <v>36</v>
      </c>
      <c r="E379" t="s">
        <v>31</v>
      </c>
      <c r="F379" t="s">
        <v>16</v>
      </c>
      <c r="G379" t="s">
        <v>53</v>
      </c>
      <c r="H379" s="1">
        <v>44815</v>
      </c>
      <c r="J379" s="3">
        <v>762000</v>
      </c>
      <c r="K379" s="4">
        <v>0</v>
      </c>
      <c r="L379" t="s">
        <v>24</v>
      </c>
      <c r="M379">
        <f t="shared" ca="1" si="16"/>
        <v>3</v>
      </c>
      <c r="N379" s="25">
        <f t="shared" si="15"/>
        <v>0</v>
      </c>
      <c r="O379" s="3">
        <f t="shared" si="17"/>
        <v>0</v>
      </c>
    </row>
    <row r="380" spans="1:15" x14ac:dyDescent="0.3">
      <c r="A380" t="s">
        <v>775</v>
      </c>
      <c r="B380" t="s">
        <v>776</v>
      </c>
      <c r="C380" t="s">
        <v>21</v>
      </c>
      <c r="D380">
        <v>45</v>
      </c>
      <c r="E380" t="s">
        <v>81</v>
      </c>
      <c r="F380" t="s">
        <v>49</v>
      </c>
      <c r="G380" t="s">
        <v>34</v>
      </c>
      <c r="H380" s="1">
        <v>44857</v>
      </c>
      <c r="J380" s="3">
        <v>764000</v>
      </c>
      <c r="K380" s="4">
        <v>0</v>
      </c>
      <c r="L380" t="s">
        <v>24</v>
      </c>
      <c r="M380">
        <f t="shared" ca="1" si="16"/>
        <v>2</v>
      </c>
      <c r="N380" s="25">
        <f t="shared" si="15"/>
        <v>0</v>
      </c>
      <c r="O380" s="3">
        <f t="shared" si="17"/>
        <v>0</v>
      </c>
    </row>
    <row r="381" spans="1:15" x14ac:dyDescent="0.3">
      <c r="A381" t="s">
        <v>777</v>
      </c>
      <c r="B381" t="s">
        <v>778</v>
      </c>
      <c r="C381" t="s">
        <v>41</v>
      </c>
      <c r="D381">
        <v>37</v>
      </c>
      <c r="E381" t="s">
        <v>92</v>
      </c>
      <c r="F381" t="s">
        <v>59</v>
      </c>
      <c r="G381" t="s">
        <v>53</v>
      </c>
      <c r="H381" s="1">
        <v>45527</v>
      </c>
      <c r="J381" s="3">
        <v>766000</v>
      </c>
      <c r="K381" s="4">
        <v>0</v>
      </c>
      <c r="L381" t="s">
        <v>24</v>
      </c>
      <c r="M381">
        <f t="shared" ca="1" si="16"/>
        <v>1</v>
      </c>
      <c r="N381" s="25">
        <f t="shared" si="15"/>
        <v>0</v>
      </c>
      <c r="O381" s="3">
        <f t="shared" si="17"/>
        <v>0</v>
      </c>
    </row>
    <row r="382" spans="1:15" x14ac:dyDescent="0.3">
      <c r="A382" t="s">
        <v>779</v>
      </c>
      <c r="B382" t="s">
        <v>780</v>
      </c>
      <c r="C382" t="s">
        <v>14</v>
      </c>
      <c r="D382">
        <v>38</v>
      </c>
      <c r="E382" t="s">
        <v>81</v>
      </c>
      <c r="F382" t="s">
        <v>46</v>
      </c>
      <c r="G382" t="s">
        <v>23</v>
      </c>
      <c r="H382" s="1">
        <v>45237</v>
      </c>
      <c r="J382" s="3">
        <v>768000</v>
      </c>
      <c r="K382" s="4">
        <v>0</v>
      </c>
      <c r="L382" t="s">
        <v>24</v>
      </c>
      <c r="M382">
        <f t="shared" ca="1" si="16"/>
        <v>1</v>
      </c>
      <c r="N382" s="25">
        <f t="shared" si="15"/>
        <v>310400</v>
      </c>
      <c r="O382" s="3">
        <f t="shared" si="17"/>
        <v>0</v>
      </c>
    </row>
    <row r="383" spans="1:15" x14ac:dyDescent="0.3">
      <c r="A383" t="s">
        <v>781</v>
      </c>
      <c r="B383" t="s">
        <v>782</v>
      </c>
      <c r="C383" t="s">
        <v>21</v>
      </c>
      <c r="D383">
        <v>45</v>
      </c>
      <c r="E383" t="s">
        <v>22</v>
      </c>
      <c r="F383" t="s">
        <v>16</v>
      </c>
      <c r="G383" t="s">
        <v>34</v>
      </c>
      <c r="H383" s="1">
        <v>45206</v>
      </c>
      <c r="J383" s="3">
        <v>770000</v>
      </c>
      <c r="K383" s="4">
        <v>0</v>
      </c>
      <c r="L383" t="s">
        <v>24</v>
      </c>
      <c r="M383">
        <f t="shared" ca="1" si="16"/>
        <v>2</v>
      </c>
      <c r="N383" s="25">
        <f t="shared" si="15"/>
        <v>0</v>
      </c>
      <c r="O383" s="3">
        <f t="shared" si="17"/>
        <v>0</v>
      </c>
    </row>
    <row r="384" spans="1:15" x14ac:dyDescent="0.3">
      <c r="A384" t="s">
        <v>783</v>
      </c>
      <c r="B384" t="s">
        <v>784</v>
      </c>
      <c r="C384" t="s">
        <v>14</v>
      </c>
      <c r="D384">
        <v>51</v>
      </c>
      <c r="E384" t="s">
        <v>92</v>
      </c>
      <c r="F384" t="s">
        <v>59</v>
      </c>
      <c r="G384" t="s">
        <v>34</v>
      </c>
      <c r="H384" s="1">
        <v>44677</v>
      </c>
      <c r="J384" s="3">
        <v>772000</v>
      </c>
      <c r="K384" s="4">
        <v>0</v>
      </c>
      <c r="L384" t="s">
        <v>24</v>
      </c>
      <c r="M384">
        <f t="shared" ca="1" si="16"/>
        <v>3</v>
      </c>
      <c r="N384" s="25">
        <f t="shared" si="15"/>
        <v>265200</v>
      </c>
      <c r="O384" s="3">
        <f t="shared" si="17"/>
        <v>0</v>
      </c>
    </row>
    <row r="385" spans="1:15" x14ac:dyDescent="0.3">
      <c r="A385" t="s">
        <v>785</v>
      </c>
      <c r="B385" t="s">
        <v>786</v>
      </c>
      <c r="C385" t="s">
        <v>14</v>
      </c>
      <c r="D385">
        <v>56</v>
      </c>
      <c r="E385" t="s">
        <v>31</v>
      </c>
      <c r="F385" t="s">
        <v>16</v>
      </c>
      <c r="G385" t="s">
        <v>17</v>
      </c>
      <c r="H385" s="1">
        <v>43889</v>
      </c>
      <c r="J385" s="3">
        <v>774000</v>
      </c>
      <c r="K385" s="4">
        <v>0</v>
      </c>
      <c r="L385" t="s">
        <v>24</v>
      </c>
      <c r="M385">
        <f t="shared" ca="1" si="16"/>
        <v>5</v>
      </c>
      <c r="N385" s="25">
        <f t="shared" si="15"/>
        <v>0</v>
      </c>
      <c r="O385" s="3">
        <f t="shared" si="17"/>
        <v>0</v>
      </c>
    </row>
    <row r="386" spans="1:15" x14ac:dyDescent="0.3">
      <c r="A386" t="s">
        <v>787</v>
      </c>
      <c r="B386" t="s">
        <v>788</v>
      </c>
      <c r="C386" t="s">
        <v>14</v>
      </c>
      <c r="D386">
        <v>53</v>
      </c>
      <c r="E386" t="s">
        <v>15</v>
      </c>
      <c r="F386" t="s">
        <v>16</v>
      </c>
      <c r="G386" t="s">
        <v>17</v>
      </c>
      <c r="H386" s="1">
        <v>44116</v>
      </c>
      <c r="I386" s="1">
        <v>45440</v>
      </c>
      <c r="J386" s="3">
        <v>776000</v>
      </c>
      <c r="K386" s="4">
        <v>0.4</v>
      </c>
      <c r="L386" t="s">
        <v>18</v>
      </c>
      <c r="M386">
        <f t="shared" ca="1" si="16"/>
        <v>3</v>
      </c>
      <c r="N386" s="25">
        <f t="shared" ref="N386:N449" si="18">O390</f>
        <v>0</v>
      </c>
      <c r="O386" s="3">
        <f t="shared" si="17"/>
        <v>310400</v>
      </c>
    </row>
    <row r="387" spans="1:15" x14ac:dyDescent="0.3">
      <c r="A387" t="s">
        <v>39</v>
      </c>
      <c r="B387" t="s">
        <v>789</v>
      </c>
      <c r="C387" t="s">
        <v>14</v>
      </c>
      <c r="D387">
        <v>47</v>
      </c>
      <c r="E387" t="s">
        <v>22</v>
      </c>
      <c r="F387" t="s">
        <v>16</v>
      </c>
      <c r="G387" t="s">
        <v>23</v>
      </c>
      <c r="H387" s="1">
        <v>44588</v>
      </c>
      <c r="J387" s="3">
        <v>778000</v>
      </c>
      <c r="K387" s="4">
        <v>0</v>
      </c>
      <c r="L387" t="s">
        <v>24</v>
      </c>
      <c r="M387">
        <f t="shared" ref="M387:M450" ca="1" si="19">IF(ISBLANK(I387),DATEDIF(H387,TODAY(),"Y"),DATEDIF(H387,I387,"Y"))</f>
        <v>3</v>
      </c>
      <c r="N387" s="25">
        <f t="shared" si="18"/>
        <v>86460</v>
      </c>
      <c r="O387" s="3">
        <f t="shared" ref="O387:O450" si="20">K387*J387</f>
        <v>0</v>
      </c>
    </row>
    <row r="388" spans="1:15" x14ac:dyDescent="0.3">
      <c r="A388" t="s">
        <v>790</v>
      </c>
      <c r="B388" t="s">
        <v>791</v>
      </c>
      <c r="C388" t="s">
        <v>21</v>
      </c>
      <c r="D388">
        <v>36</v>
      </c>
      <c r="E388" t="s">
        <v>27</v>
      </c>
      <c r="F388" t="s">
        <v>28</v>
      </c>
      <c r="G388" t="s">
        <v>17</v>
      </c>
      <c r="H388" s="1">
        <v>45337</v>
      </c>
      <c r="J388" s="3">
        <v>780000</v>
      </c>
      <c r="K388" s="4">
        <v>0.34</v>
      </c>
      <c r="L388" t="s">
        <v>24</v>
      </c>
      <c r="M388">
        <f t="shared" ca="1" si="19"/>
        <v>1</v>
      </c>
      <c r="N388" s="25">
        <f t="shared" si="18"/>
        <v>94560</v>
      </c>
      <c r="O388" s="3">
        <f t="shared" si="20"/>
        <v>265200</v>
      </c>
    </row>
    <row r="389" spans="1:15" x14ac:dyDescent="0.3">
      <c r="A389" t="s">
        <v>792</v>
      </c>
      <c r="B389" t="s">
        <v>793</v>
      </c>
      <c r="C389" t="s">
        <v>14</v>
      </c>
      <c r="D389">
        <v>41</v>
      </c>
      <c r="E389" t="s">
        <v>31</v>
      </c>
      <c r="F389" t="s">
        <v>16</v>
      </c>
      <c r="G389" t="s">
        <v>23</v>
      </c>
      <c r="H389" s="1">
        <v>44602</v>
      </c>
      <c r="I389" s="1">
        <v>45440</v>
      </c>
      <c r="J389" s="3">
        <v>782000</v>
      </c>
      <c r="K389" s="4">
        <v>0</v>
      </c>
      <c r="L389" t="s">
        <v>18</v>
      </c>
      <c r="M389">
        <f t="shared" ca="1" si="19"/>
        <v>2</v>
      </c>
      <c r="N389" s="25">
        <f t="shared" si="18"/>
        <v>181700</v>
      </c>
      <c r="O389" s="3">
        <f t="shared" si="20"/>
        <v>0</v>
      </c>
    </row>
    <row r="390" spans="1:15" x14ac:dyDescent="0.3">
      <c r="A390" t="s">
        <v>794</v>
      </c>
      <c r="B390" t="s">
        <v>795</v>
      </c>
      <c r="C390" t="s">
        <v>14</v>
      </c>
      <c r="D390">
        <v>31</v>
      </c>
      <c r="E390" t="s">
        <v>27</v>
      </c>
      <c r="F390" t="s">
        <v>28</v>
      </c>
      <c r="G390" t="s">
        <v>34</v>
      </c>
      <c r="H390" s="1">
        <v>44183</v>
      </c>
      <c r="J390" s="3">
        <v>784000</v>
      </c>
      <c r="K390" s="4">
        <v>0</v>
      </c>
      <c r="L390" t="s">
        <v>24</v>
      </c>
      <c r="M390">
        <f t="shared" ca="1" si="19"/>
        <v>4</v>
      </c>
      <c r="N390" s="25">
        <f t="shared" si="18"/>
        <v>0</v>
      </c>
      <c r="O390" s="3">
        <f t="shared" si="20"/>
        <v>0</v>
      </c>
    </row>
    <row r="391" spans="1:15" x14ac:dyDescent="0.3">
      <c r="A391" t="s">
        <v>39</v>
      </c>
      <c r="B391" t="s">
        <v>796</v>
      </c>
      <c r="C391" t="s">
        <v>14</v>
      </c>
      <c r="D391">
        <v>31</v>
      </c>
      <c r="E391" t="s">
        <v>15</v>
      </c>
      <c r="F391" t="s">
        <v>16</v>
      </c>
      <c r="G391" t="s">
        <v>23</v>
      </c>
      <c r="H391" s="1">
        <v>43837</v>
      </c>
      <c r="J391" s="3">
        <v>786000</v>
      </c>
      <c r="K391" s="4">
        <v>0.11</v>
      </c>
      <c r="L391" t="s">
        <v>24</v>
      </c>
      <c r="M391">
        <f t="shared" ca="1" si="19"/>
        <v>5</v>
      </c>
      <c r="N391" s="25">
        <f t="shared" si="18"/>
        <v>47640</v>
      </c>
      <c r="O391" s="3">
        <f t="shared" si="20"/>
        <v>86460</v>
      </c>
    </row>
    <row r="392" spans="1:15" x14ac:dyDescent="0.3">
      <c r="A392" t="s">
        <v>44</v>
      </c>
      <c r="B392" t="s">
        <v>797</v>
      </c>
      <c r="C392" t="s">
        <v>14</v>
      </c>
      <c r="D392">
        <v>38</v>
      </c>
      <c r="E392" t="s">
        <v>15</v>
      </c>
      <c r="F392" t="s">
        <v>16</v>
      </c>
      <c r="G392" t="s">
        <v>34</v>
      </c>
      <c r="H392" s="1">
        <v>45206</v>
      </c>
      <c r="J392" s="3">
        <v>788000</v>
      </c>
      <c r="K392" s="4">
        <v>0.12</v>
      </c>
      <c r="L392" t="s">
        <v>24</v>
      </c>
      <c r="M392">
        <f t="shared" ca="1" si="19"/>
        <v>2</v>
      </c>
      <c r="N392" s="25">
        <f t="shared" si="18"/>
        <v>0</v>
      </c>
      <c r="O392" s="3">
        <f t="shared" si="20"/>
        <v>94560</v>
      </c>
    </row>
    <row r="393" spans="1:15" x14ac:dyDescent="0.3">
      <c r="A393" t="s">
        <v>798</v>
      </c>
      <c r="B393" t="s">
        <v>799</v>
      </c>
      <c r="C393" t="s">
        <v>14</v>
      </c>
      <c r="D393">
        <v>31</v>
      </c>
      <c r="E393" t="s">
        <v>42</v>
      </c>
      <c r="F393" t="s">
        <v>43</v>
      </c>
      <c r="G393" t="s">
        <v>34</v>
      </c>
      <c r="H393" s="1">
        <v>44487</v>
      </c>
      <c r="J393" s="3">
        <v>790000</v>
      </c>
      <c r="K393" s="4">
        <v>0.23</v>
      </c>
      <c r="L393" t="s">
        <v>24</v>
      </c>
      <c r="M393">
        <f t="shared" ca="1" si="19"/>
        <v>3</v>
      </c>
      <c r="N393" s="25">
        <f t="shared" si="18"/>
        <v>0</v>
      </c>
      <c r="O393" s="3">
        <f t="shared" si="20"/>
        <v>181700</v>
      </c>
    </row>
    <row r="394" spans="1:15" x14ac:dyDescent="0.3">
      <c r="A394" t="s">
        <v>494</v>
      </c>
      <c r="B394" t="s">
        <v>800</v>
      </c>
      <c r="C394" t="s">
        <v>14</v>
      </c>
      <c r="D394">
        <v>39</v>
      </c>
      <c r="E394" t="s">
        <v>42</v>
      </c>
      <c r="F394" t="s">
        <v>46</v>
      </c>
      <c r="G394" t="s">
        <v>23</v>
      </c>
      <c r="H394" s="1">
        <v>44791</v>
      </c>
      <c r="J394" s="3">
        <v>792000</v>
      </c>
      <c r="K394" s="4">
        <v>0</v>
      </c>
      <c r="L394" t="s">
        <v>24</v>
      </c>
      <c r="M394">
        <f t="shared" ca="1" si="19"/>
        <v>3</v>
      </c>
      <c r="N394" s="25">
        <f t="shared" si="18"/>
        <v>216000</v>
      </c>
      <c r="O394" s="3">
        <f t="shared" si="20"/>
        <v>0</v>
      </c>
    </row>
    <row r="395" spans="1:15" x14ac:dyDescent="0.3">
      <c r="A395" t="s">
        <v>801</v>
      </c>
      <c r="B395" t="s">
        <v>802</v>
      </c>
      <c r="C395" t="s">
        <v>21</v>
      </c>
      <c r="D395">
        <v>31</v>
      </c>
      <c r="E395" t="s">
        <v>42</v>
      </c>
      <c r="F395" t="s">
        <v>49</v>
      </c>
      <c r="G395" t="s">
        <v>17</v>
      </c>
      <c r="H395" s="1">
        <v>45440</v>
      </c>
      <c r="J395" s="3">
        <v>794000</v>
      </c>
      <c r="K395" s="4">
        <v>0.06</v>
      </c>
      <c r="L395" t="s">
        <v>24</v>
      </c>
      <c r="M395">
        <f t="shared" ca="1" si="19"/>
        <v>1</v>
      </c>
      <c r="N395" s="25">
        <f t="shared" si="18"/>
        <v>0</v>
      </c>
      <c r="O395" s="3">
        <f t="shared" si="20"/>
        <v>47640</v>
      </c>
    </row>
    <row r="396" spans="1:15" x14ac:dyDescent="0.3">
      <c r="A396" t="s">
        <v>803</v>
      </c>
      <c r="B396" t="s">
        <v>804</v>
      </c>
      <c r="C396" t="s">
        <v>14</v>
      </c>
      <c r="D396">
        <v>45</v>
      </c>
      <c r="E396" t="s">
        <v>52</v>
      </c>
      <c r="F396" t="s">
        <v>16</v>
      </c>
      <c r="G396" t="s">
        <v>53</v>
      </c>
      <c r="H396" s="1">
        <v>44811</v>
      </c>
      <c r="J396" s="3">
        <v>796000</v>
      </c>
      <c r="K396" s="4">
        <v>0</v>
      </c>
      <c r="L396" t="s">
        <v>24</v>
      </c>
      <c r="M396">
        <f t="shared" ca="1" si="19"/>
        <v>3</v>
      </c>
      <c r="N396" s="25">
        <f t="shared" si="18"/>
        <v>96480</v>
      </c>
      <c r="O396" s="3">
        <f t="shared" si="20"/>
        <v>0</v>
      </c>
    </row>
    <row r="397" spans="1:15" x14ac:dyDescent="0.3">
      <c r="A397" t="s">
        <v>805</v>
      </c>
      <c r="B397" t="s">
        <v>806</v>
      </c>
      <c r="C397" t="s">
        <v>21</v>
      </c>
      <c r="D397">
        <v>50</v>
      </c>
      <c r="E397" t="s">
        <v>42</v>
      </c>
      <c r="F397" t="s">
        <v>46</v>
      </c>
      <c r="G397" t="s">
        <v>53</v>
      </c>
      <c r="H397" s="1">
        <v>45294</v>
      </c>
      <c r="J397" s="3">
        <v>798000</v>
      </c>
      <c r="K397" s="4">
        <v>0</v>
      </c>
      <c r="L397" t="s">
        <v>24</v>
      </c>
      <c r="M397">
        <f t="shared" ca="1" si="19"/>
        <v>1</v>
      </c>
      <c r="N397" s="25">
        <f t="shared" si="18"/>
        <v>120900</v>
      </c>
      <c r="O397" s="3">
        <f t="shared" si="20"/>
        <v>0</v>
      </c>
    </row>
    <row r="398" spans="1:15" x14ac:dyDescent="0.3">
      <c r="A398" t="s">
        <v>807</v>
      </c>
      <c r="B398" t="s">
        <v>808</v>
      </c>
      <c r="C398" t="s">
        <v>21</v>
      </c>
      <c r="D398">
        <v>36</v>
      </c>
      <c r="E398" t="s">
        <v>58</v>
      </c>
      <c r="F398" t="s">
        <v>59</v>
      </c>
      <c r="G398" t="s">
        <v>34</v>
      </c>
      <c r="H398" s="1">
        <v>45074</v>
      </c>
      <c r="J398" s="3">
        <v>800000</v>
      </c>
      <c r="K398" s="4">
        <v>0.27</v>
      </c>
      <c r="L398" t="s">
        <v>24</v>
      </c>
      <c r="M398">
        <f t="shared" ca="1" si="19"/>
        <v>2</v>
      </c>
      <c r="N398" s="25">
        <f t="shared" si="18"/>
        <v>64640</v>
      </c>
      <c r="O398" s="3">
        <f t="shared" si="20"/>
        <v>216000</v>
      </c>
    </row>
    <row r="399" spans="1:15" x14ac:dyDescent="0.3">
      <c r="A399" t="s">
        <v>809</v>
      </c>
      <c r="B399" t="s">
        <v>810</v>
      </c>
      <c r="C399" t="s">
        <v>41</v>
      </c>
      <c r="D399">
        <v>45</v>
      </c>
      <c r="E399" t="s">
        <v>52</v>
      </c>
      <c r="F399" t="s">
        <v>16</v>
      </c>
      <c r="G399" t="s">
        <v>23</v>
      </c>
      <c r="H399" s="1">
        <v>45245</v>
      </c>
      <c r="J399" s="3">
        <v>802000</v>
      </c>
      <c r="K399" s="4">
        <v>0</v>
      </c>
      <c r="L399" t="s">
        <v>24</v>
      </c>
      <c r="M399">
        <f t="shared" ca="1" si="19"/>
        <v>1</v>
      </c>
      <c r="N399" s="25">
        <f t="shared" si="18"/>
        <v>0</v>
      </c>
      <c r="O399" s="3">
        <f t="shared" si="20"/>
        <v>0</v>
      </c>
    </row>
    <row r="400" spans="1:15" x14ac:dyDescent="0.3">
      <c r="A400" t="s">
        <v>47</v>
      </c>
      <c r="B400" t="s">
        <v>811</v>
      </c>
      <c r="C400" t="s">
        <v>14</v>
      </c>
      <c r="D400">
        <v>31</v>
      </c>
      <c r="E400" t="s">
        <v>52</v>
      </c>
      <c r="F400" t="s">
        <v>16</v>
      </c>
      <c r="G400" t="s">
        <v>34</v>
      </c>
      <c r="H400" s="1">
        <v>43851</v>
      </c>
      <c r="J400" s="3">
        <v>804000</v>
      </c>
      <c r="K400" s="4">
        <v>0.12</v>
      </c>
      <c r="L400" t="s">
        <v>24</v>
      </c>
      <c r="M400">
        <f t="shared" ca="1" si="19"/>
        <v>5</v>
      </c>
      <c r="N400" s="25">
        <f t="shared" si="18"/>
        <v>0</v>
      </c>
      <c r="O400" s="3">
        <f t="shared" si="20"/>
        <v>96480</v>
      </c>
    </row>
    <row r="401" spans="1:15" x14ac:dyDescent="0.3">
      <c r="A401" t="s">
        <v>812</v>
      </c>
      <c r="B401" t="s">
        <v>813</v>
      </c>
      <c r="C401" t="s">
        <v>41</v>
      </c>
      <c r="D401">
        <v>41</v>
      </c>
      <c r="E401" t="s">
        <v>66</v>
      </c>
      <c r="F401" t="s">
        <v>16</v>
      </c>
      <c r="G401" t="s">
        <v>17</v>
      </c>
      <c r="H401" s="1">
        <v>45206</v>
      </c>
      <c r="J401" s="3">
        <v>806000</v>
      </c>
      <c r="K401" s="4">
        <v>0.15</v>
      </c>
      <c r="L401" t="s">
        <v>24</v>
      </c>
      <c r="M401">
        <f t="shared" ca="1" si="19"/>
        <v>2</v>
      </c>
      <c r="N401" s="25">
        <f t="shared" si="18"/>
        <v>97680</v>
      </c>
      <c r="O401" s="3">
        <f t="shared" si="20"/>
        <v>120900</v>
      </c>
    </row>
    <row r="402" spans="1:15" x14ac:dyDescent="0.3">
      <c r="A402" t="s">
        <v>814</v>
      </c>
      <c r="B402" t="s">
        <v>815</v>
      </c>
      <c r="C402" t="s">
        <v>14</v>
      </c>
      <c r="D402">
        <v>47</v>
      </c>
      <c r="E402" t="s">
        <v>58</v>
      </c>
      <c r="F402" t="s">
        <v>59</v>
      </c>
      <c r="G402" t="s">
        <v>23</v>
      </c>
      <c r="H402" s="1">
        <v>45401</v>
      </c>
      <c r="J402" s="3">
        <v>808000</v>
      </c>
      <c r="K402" s="4">
        <v>0.08</v>
      </c>
      <c r="L402" t="s">
        <v>24</v>
      </c>
      <c r="M402">
        <f t="shared" ca="1" si="19"/>
        <v>1</v>
      </c>
      <c r="N402" s="25">
        <f t="shared" si="18"/>
        <v>114240.00000000001</v>
      </c>
      <c r="O402" s="3">
        <f t="shared" si="20"/>
        <v>64640</v>
      </c>
    </row>
    <row r="403" spans="1:15" x14ac:dyDescent="0.3">
      <c r="A403" t="s">
        <v>816</v>
      </c>
      <c r="B403" t="s">
        <v>817</v>
      </c>
      <c r="C403" t="s">
        <v>21</v>
      </c>
      <c r="D403">
        <v>38</v>
      </c>
      <c r="E403" t="s">
        <v>66</v>
      </c>
      <c r="F403" t="s">
        <v>16</v>
      </c>
      <c r="G403" t="s">
        <v>34</v>
      </c>
      <c r="H403" s="1">
        <v>44083</v>
      </c>
      <c r="J403" s="3">
        <v>810000</v>
      </c>
      <c r="K403" s="4">
        <v>0</v>
      </c>
      <c r="L403" t="s">
        <v>24</v>
      </c>
      <c r="M403">
        <f t="shared" ca="1" si="19"/>
        <v>5</v>
      </c>
      <c r="N403" s="25">
        <f t="shared" si="18"/>
        <v>0</v>
      </c>
      <c r="O403" s="3">
        <f t="shared" si="20"/>
        <v>0</v>
      </c>
    </row>
    <row r="404" spans="1:15" x14ac:dyDescent="0.3">
      <c r="A404" t="s">
        <v>818</v>
      </c>
      <c r="B404" t="s">
        <v>819</v>
      </c>
      <c r="C404" t="s">
        <v>21</v>
      </c>
      <c r="D404">
        <v>40</v>
      </c>
      <c r="E404" t="s">
        <v>66</v>
      </c>
      <c r="F404" t="s">
        <v>16</v>
      </c>
      <c r="G404" t="s">
        <v>53</v>
      </c>
      <c r="H404" s="1">
        <v>45233</v>
      </c>
      <c r="J404" s="3">
        <v>812000</v>
      </c>
      <c r="K404" s="4">
        <v>0</v>
      </c>
      <c r="L404" t="s">
        <v>24</v>
      </c>
      <c r="M404">
        <f t="shared" ca="1" si="19"/>
        <v>1</v>
      </c>
      <c r="N404" s="25">
        <f t="shared" si="18"/>
        <v>0</v>
      </c>
      <c r="O404" s="3">
        <f t="shared" si="20"/>
        <v>0</v>
      </c>
    </row>
    <row r="405" spans="1:15" x14ac:dyDescent="0.3">
      <c r="A405" t="s">
        <v>820</v>
      </c>
      <c r="B405" t="s">
        <v>821</v>
      </c>
      <c r="C405" t="s">
        <v>21</v>
      </c>
      <c r="D405">
        <v>45</v>
      </c>
      <c r="E405" t="s">
        <v>58</v>
      </c>
      <c r="F405" t="s">
        <v>59</v>
      </c>
      <c r="G405" t="s">
        <v>53</v>
      </c>
      <c r="H405" s="1">
        <v>44681</v>
      </c>
      <c r="I405" s="1">
        <v>45237</v>
      </c>
      <c r="J405" s="3">
        <v>814000</v>
      </c>
      <c r="K405" s="4">
        <v>0.12</v>
      </c>
      <c r="L405" t="s">
        <v>18</v>
      </c>
      <c r="M405">
        <f t="shared" ca="1" si="19"/>
        <v>1</v>
      </c>
      <c r="N405" s="25">
        <f t="shared" si="18"/>
        <v>0</v>
      </c>
      <c r="O405" s="3">
        <f t="shared" si="20"/>
        <v>97680</v>
      </c>
    </row>
    <row r="406" spans="1:15" x14ac:dyDescent="0.3">
      <c r="A406" t="s">
        <v>822</v>
      </c>
      <c r="B406" t="s">
        <v>823</v>
      </c>
      <c r="C406" t="s">
        <v>14</v>
      </c>
      <c r="D406">
        <v>31</v>
      </c>
      <c r="E406" t="s">
        <v>15</v>
      </c>
      <c r="F406" t="s">
        <v>16</v>
      </c>
      <c r="G406" t="s">
        <v>53</v>
      </c>
      <c r="H406" s="1">
        <v>43887</v>
      </c>
      <c r="J406" s="3">
        <v>816000</v>
      </c>
      <c r="K406" s="4">
        <v>0.14000000000000001</v>
      </c>
      <c r="L406" t="s">
        <v>24</v>
      </c>
      <c r="M406">
        <f t="shared" ca="1" si="19"/>
        <v>5</v>
      </c>
      <c r="N406" s="25">
        <f t="shared" si="18"/>
        <v>0</v>
      </c>
      <c r="O406" s="3">
        <f t="shared" si="20"/>
        <v>114240.00000000001</v>
      </c>
    </row>
    <row r="407" spans="1:15" x14ac:dyDescent="0.3">
      <c r="A407" t="s">
        <v>824</v>
      </c>
      <c r="B407" t="s">
        <v>825</v>
      </c>
      <c r="C407" t="s">
        <v>21</v>
      </c>
      <c r="D407">
        <v>35</v>
      </c>
      <c r="E407" t="s">
        <v>22</v>
      </c>
      <c r="F407" t="s">
        <v>16</v>
      </c>
      <c r="G407" t="s">
        <v>53</v>
      </c>
      <c r="H407" s="1">
        <v>44815</v>
      </c>
      <c r="J407" s="3">
        <v>818000</v>
      </c>
      <c r="K407" s="4">
        <v>0</v>
      </c>
      <c r="L407" t="s">
        <v>24</v>
      </c>
      <c r="M407">
        <f t="shared" ca="1" si="19"/>
        <v>3</v>
      </c>
      <c r="N407" s="25">
        <f t="shared" si="18"/>
        <v>189980</v>
      </c>
      <c r="O407" s="3">
        <f t="shared" si="20"/>
        <v>0</v>
      </c>
    </row>
    <row r="408" spans="1:15" x14ac:dyDescent="0.3">
      <c r="A408" t="s">
        <v>826</v>
      </c>
      <c r="B408" t="s">
        <v>827</v>
      </c>
      <c r="C408" t="s">
        <v>14</v>
      </c>
      <c r="D408">
        <v>31</v>
      </c>
      <c r="E408" t="s">
        <v>81</v>
      </c>
      <c r="F408" t="s">
        <v>43</v>
      </c>
      <c r="G408" t="s">
        <v>53</v>
      </c>
      <c r="H408" s="1">
        <v>45430</v>
      </c>
      <c r="J408" s="3">
        <v>820000</v>
      </c>
      <c r="K408" s="4">
        <v>0</v>
      </c>
      <c r="L408" t="s">
        <v>24</v>
      </c>
      <c r="M408">
        <f t="shared" ca="1" si="19"/>
        <v>1</v>
      </c>
      <c r="N408" s="25">
        <f t="shared" si="18"/>
        <v>298080</v>
      </c>
      <c r="O408" s="3">
        <f t="shared" si="20"/>
        <v>0</v>
      </c>
    </row>
    <row r="409" spans="1:15" x14ac:dyDescent="0.3">
      <c r="A409" t="s">
        <v>828</v>
      </c>
      <c r="B409" t="s">
        <v>829</v>
      </c>
      <c r="C409" t="s">
        <v>14</v>
      </c>
      <c r="D409">
        <v>35</v>
      </c>
      <c r="E409" t="s">
        <v>52</v>
      </c>
      <c r="F409" t="s">
        <v>16</v>
      </c>
      <c r="G409" t="s">
        <v>17</v>
      </c>
      <c r="H409" s="1">
        <v>44509</v>
      </c>
      <c r="J409" s="3">
        <v>822000</v>
      </c>
      <c r="K409" s="4">
        <v>0</v>
      </c>
      <c r="L409" t="s">
        <v>24</v>
      </c>
      <c r="M409">
        <f t="shared" ca="1" si="19"/>
        <v>3</v>
      </c>
      <c r="N409" s="25">
        <f t="shared" si="18"/>
        <v>0</v>
      </c>
      <c r="O409" s="3">
        <f t="shared" si="20"/>
        <v>0</v>
      </c>
    </row>
    <row r="410" spans="1:15" x14ac:dyDescent="0.3">
      <c r="A410" t="s">
        <v>830</v>
      </c>
      <c r="B410" t="s">
        <v>831</v>
      </c>
      <c r="C410" t="s">
        <v>14</v>
      </c>
      <c r="D410">
        <v>31</v>
      </c>
      <c r="E410" t="s">
        <v>66</v>
      </c>
      <c r="F410" t="s">
        <v>16</v>
      </c>
      <c r="G410" t="s">
        <v>23</v>
      </c>
      <c r="H410" s="1">
        <v>43963</v>
      </c>
      <c r="J410" s="3">
        <v>824000</v>
      </c>
      <c r="K410" s="4">
        <v>0</v>
      </c>
      <c r="L410" t="s">
        <v>24</v>
      </c>
      <c r="M410">
        <f t="shared" ca="1" si="19"/>
        <v>5</v>
      </c>
      <c r="N410" s="25">
        <f t="shared" si="18"/>
        <v>0</v>
      </c>
      <c r="O410" s="3">
        <f t="shared" si="20"/>
        <v>0</v>
      </c>
    </row>
    <row r="411" spans="1:15" x14ac:dyDescent="0.3">
      <c r="A411" t="s">
        <v>832</v>
      </c>
      <c r="B411" t="s">
        <v>833</v>
      </c>
      <c r="C411" t="s">
        <v>14</v>
      </c>
      <c r="D411">
        <v>31</v>
      </c>
      <c r="E411" t="s">
        <v>31</v>
      </c>
      <c r="F411" t="s">
        <v>16</v>
      </c>
      <c r="G411" t="s">
        <v>53</v>
      </c>
      <c r="H411" s="1">
        <v>44815</v>
      </c>
      <c r="J411" s="3">
        <v>826000</v>
      </c>
      <c r="K411" s="4">
        <v>0.23</v>
      </c>
      <c r="L411" t="s">
        <v>24</v>
      </c>
      <c r="M411">
        <f t="shared" ca="1" si="19"/>
        <v>3</v>
      </c>
      <c r="N411" s="25">
        <f t="shared" si="18"/>
        <v>75060</v>
      </c>
      <c r="O411" s="3">
        <f t="shared" si="20"/>
        <v>189980</v>
      </c>
    </row>
    <row r="412" spans="1:15" x14ac:dyDescent="0.3">
      <c r="A412" t="s">
        <v>834</v>
      </c>
      <c r="B412" t="s">
        <v>835</v>
      </c>
      <c r="C412" t="s">
        <v>14</v>
      </c>
      <c r="D412">
        <v>31</v>
      </c>
      <c r="E412" t="s">
        <v>81</v>
      </c>
      <c r="F412" t="s">
        <v>49</v>
      </c>
      <c r="G412" t="s">
        <v>34</v>
      </c>
      <c r="H412" s="1">
        <v>44857</v>
      </c>
      <c r="J412" s="3">
        <v>828000</v>
      </c>
      <c r="K412" s="4">
        <v>0.36</v>
      </c>
      <c r="L412" t="s">
        <v>24</v>
      </c>
      <c r="M412">
        <f t="shared" ca="1" si="19"/>
        <v>2</v>
      </c>
      <c r="N412" s="25">
        <f t="shared" si="18"/>
        <v>75240</v>
      </c>
      <c r="O412" s="3">
        <f t="shared" si="20"/>
        <v>298080</v>
      </c>
    </row>
    <row r="413" spans="1:15" x14ac:dyDescent="0.3">
      <c r="A413" t="s">
        <v>836</v>
      </c>
      <c r="B413" t="s">
        <v>837</v>
      </c>
      <c r="C413" t="s">
        <v>14</v>
      </c>
      <c r="D413">
        <v>31</v>
      </c>
      <c r="E413" t="s">
        <v>92</v>
      </c>
      <c r="F413" t="s">
        <v>59</v>
      </c>
      <c r="G413" t="s">
        <v>53</v>
      </c>
      <c r="H413" s="1">
        <v>45527</v>
      </c>
      <c r="J413" s="3">
        <v>830000</v>
      </c>
      <c r="K413" s="4">
        <v>0</v>
      </c>
      <c r="L413" t="s">
        <v>24</v>
      </c>
      <c r="M413">
        <f t="shared" ca="1" si="19"/>
        <v>1</v>
      </c>
      <c r="N413" s="25">
        <f t="shared" si="18"/>
        <v>0</v>
      </c>
      <c r="O413" s="3">
        <f t="shared" si="20"/>
        <v>0</v>
      </c>
    </row>
    <row r="414" spans="1:15" x14ac:dyDescent="0.3">
      <c r="A414" t="s">
        <v>838</v>
      </c>
      <c r="B414" t="s">
        <v>839</v>
      </c>
      <c r="C414" t="s">
        <v>14</v>
      </c>
      <c r="D414">
        <v>36</v>
      </c>
      <c r="E414" t="s">
        <v>81</v>
      </c>
      <c r="F414" t="s">
        <v>46</v>
      </c>
      <c r="G414" t="s">
        <v>23</v>
      </c>
      <c r="H414" s="1">
        <v>45237</v>
      </c>
      <c r="J414" s="3">
        <v>832000</v>
      </c>
      <c r="K414" s="4">
        <v>0</v>
      </c>
      <c r="L414" t="s">
        <v>24</v>
      </c>
      <c r="M414">
        <f t="shared" ca="1" si="19"/>
        <v>1</v>
      </c>
      <c r="N414" s="25">
        <f t="shared" si="18"/>
        <v>0</v>
      </c>
      <c r="O414" s="3">
        <f t="shared" si="20"/>
        <v>0</v>
      </c>
    </row>
    <row r="415" spans="1:15" x14ac:dyDescent="0.3">
      <c r="A415" t="s">
        <v>840</v>
      </c>
      <c r="B415" t="s">
        <v>841</v>
      </c>
      <c r="C415" t="s">
        <v>21</v>
      </c>
      <c r="D415">
        <v>45</v>
      </c>
      <c r="E415" t="s">
        <v>22</v>
      </c>
      <c r="F415" t="s">
        <v>16</v>
      </c>
      <c r="G415" t="s">
        <v>34</v>
      </c>
      <c r="H415" s="1">
        <v>45206</v>
      </c>
      <c r="J415" s="3">
        <v>834000</v>
      </c>
      <c r="K415" s="4">
        <v>0.09</v>
      </c>
      <c r="L415" t="s">
        <v>24</v>
      </c>
      <c r="M415">
        <f t="shared" ca="1" si="19"/>
        <v>2</v>
      </c>
      <c r="N415" s="25">
        <f t="shared" si="18"/>
        <v>303120</v>
      </c>
      <c r="O415" s="3">
        <f t="shared" si="20"/>
        <v>75060</v>
      </c>
    </row>
    <row r="416" spans="1:15" x14ac:dyDescent="0.3">
      <c r="A416" t="s">
        <v>842</v>
      </c>
      <c r="B416" t="s">
        <v>843</v>
      </c>
      <c r="C416" t="s">
        <v>21</v>
      </c>
      <c r="D416">
        <v>37</v>
      </c>
      <c r="E416" t="s">
        <v>92</v>
      </c>
      <c r="F416" t="s">
        <v>59</v>
      </c>
      <c r="G416" t="s">
        <v>34</v>
      </c>
      <c r="H416" s="1">
        <v>44677</v>
      </c>
      <c r="J416" s="3">
        <v>836000</v>
      </c>
      <c r="K416" s="4">
        <v>0.09</v>
      </c>
      <c r="L416" t="s">
        <v>24</v>
      </c>
      <c r="M416">
        <f t="shared" ca="1" si="19"/>
        <v>3</v>
      </c>
      <c r="N416" s="25">
        <f t="shared" si="18"/>
        <v>0</v>
      </c>
      <c r="O416" s="3">
        <f t="shared" si="20"/>
        <v>75240</v>
      </c>
    </row>
    <row r="417" spans="1:15" x14ac:dyDescent="0.3">
      <c r="A417" t="s">
        <v>844</v>
      </c>
      <c r="B417" t="s">
        <v>845</v>
      </c>
      <c r="C417" t="s">
        <v>21</v>
      </c>
      <c r="D417">
        <v>38</v>
      </c>
      <c r="E417" t="s">
        <v>31</v>
      </c>
      <c r="F417" t="s">
        <v>16</v>
      </c>
      <c r="G417" t="s">
        <v>17</v>
      </c>
      <c r="H417" s="1">
        <v>43889</v>
      </c>
      <c r="J417" s="3">
        <v>838000</v>
      </c>
      <c r="K417" s="4">
        <v>0</v>
      </c>
      <c r="L417" t="s">
        <v>24</v>
      </c>
      <c r="M417">
        <f t="shared" ca="1" si="19"/>
        <v>5</v>
      </c>
      <c r="N417" s="25">
        <f t="shared" si="18"/>
        <v>0</v>
      </c>
      <c r="O417" s="3">
        <f t="shared" si="20"/>
        <v>0</v>
      </c>
    </row>
    <row r="418" spans="1:15" x14ac:dyDescent="0.3">
      <c r="A418" t="s">
        <v>846</v>
      </c>
      <c r="B418" t="s">
        <v>847</v>
      </c>
      <c r="C418" t="s">
        <v>21</v>
      </c>
      <c r="D418">
        <v>45</v>
      </c>
      <c r="E418" t="s">
        <v>15</v>
      </c>
      <c r="F418" t="s">
        <v>16</v>
      </c>
      <c r="G418" t="s">
        <v>17</v>
      </c>
      <c r="H418" s="1">
        <v>44116</v>
      </c>
      <c r="J418" s="3">
        <v>840000</v>
      </c>
      <c r="K418" s="4">
        <v>0</v>
      </c>
      <c r="L418" t="s">
        <v>24</v>
      </c>
      <c r="M418">
        <f t="shared" ca="1" si="19"/>
        <v>5</v>
      </c>
      <c r="N418" s="25">
        <f t="shared" si="18"/>
        <v>0</v>
      </c>
      <c r="O418" s="3">
        <f t="shared" si="20"/>
        <v>0</v>
      </c>
    </row>
    <row r="419" spans="1:15" x14ac:dyDescent="0.3">
      <c r="A419" t="s">
        <v>848</v>
      </c>
      <c r="B419" t="s">
        <v>849</v>
      </c>
      <c r="C419" t="s">
        <v>14</v>
      </c>
      <c r="D419">
        <v>51</v>
      </c>
      <c r="E419" t="s">
        <v>22</v>
      </c>
      <c r="F419" t="s">
        <v>16</v>
      </c>
      <c r="G419" t="s">
        <v>23</v>
      </c>
      <c r="H419" s="1">
        <v>44588</v>
      </c>
      <c r="J419" s="3">
        <v>842000</v>
      </c>
      <c r="K419" s="4">
        <v>0.36</v>
      </c>
      <c r="L419" t="s">
        <v>24</v>
      </c>
      <c r="M419">
        <f t="shared" ca="1" si="19"/>
        <v>3</v>
      </c>
      <c r="N419" s="25">
        <f t="shared" si="18"/>
        <v>0</v>
      </c>
      <c r="O419" s="3">
        <f t="shared" si="20"/>
        <v>303120</v>
      </c>
    </row>
    <row r="420" spans="1:15" x14ac:dyDescent="0.3">
      <c r="A420" t="s">
        <v>850</v>
      </c>
      <c r="B420" t="s">
        <v>851</v>
      </c>
      <c r="C420" t="s">
        <v>14</v>
      </c>
      <c r="D420">
        <v>56</v>
      </c>
      <c r="E420" t="s">
        <v>27</v>
      </c>
      <c r="F420" t="s">
        <v>28</v>
      </c>
      <c r="G420" t="s">
        <v>17</v>
      </c>
      <c r="H420" s="1">
        <v>45337</v>
      </c>
      <c r="J420" s="3">
        <v>844000</v>
      </c>
      <c r="K420" s="4">
        <v>0</v>
      </c>
      <c r="L420" t="s">
        <v>24</v>
      </c>
      <c r="M420">
        <f t="shared" ca="1" si="19"/>
        <v>1</v>
      </c>
      <c r="N420" s="25">
        <f t="shared" si="18"/>
        <v>323760</v>
      </c>
      <c r="O420" s="3">
        <f t="shared" si="20"/>
        <v>0</v>
      </c>
    </row>
    <row r="421" spans="1:15" x14ac:dyDescent="0.3">
      <c r="A421" t="s">
        <v>852</v>
      </c>
      <c r="B421" t="s">
        <v>853</v>
      </c>
      <c r="C421" t="s">
        <v>14</v>
      </c>
      <c r="D421">
        <v>53</v>
      </c>
      <c r="E421" t="s">
        <v>31</v>
      </c>
      <c r="F421" t="s">
        <v>16</v>
      </c>
      <c r="G421" t="s">
        <v>23</v>
      </c>
      <c r="H421" s="1">
        <v>45332</v>
      </c>
      <c r="J421" s="3">
        <v>846000</v>
      </c>
      <c r="K421" s="4">
        <v>0</v>
      </c>
      <c r="L421" t="s">
        <v>24</v>
      </c>
      <c r="M421">
        <f t="shared" ca="1" si="19"/>
        <v>1</v>
      </c>
      <c r="N421" s="25">
        <f t="shared" si="18"/>
        <v>128100</v>
      </c>
      <c r="O421" s="3">
        <f t="shared" si="20"/>
        <v>0</v>
      </c>
    </row>
    <row r="422" spans="1:15" x14ac:dyDescent="0.3">
      <c r="A422" t="s">
        <v>854</v>
      </c>
      <c r="B422" t="s">
        <v>855</v>
      </c>
      <c r="C422" t="s">
        <v>14</v>
      </c>
      <c r="D422">
        <v>47</v>
      </c>
      <c r="E422" t="s">
        <v>27</v>
      </c>
      <c r="F422" t="s">
        <v>28</v>
      </c>
      <c r="G422" t="s">
        <v>34</v>
      </c>
      <c r="H422" s="1">
        <v>44183</v>
      </c>
      <c r="J422" s="3">
        <v>848000</v>
      </c>
      <c r="K422" s="4">
        <v>0</v>
      </c>
      <c r="L422" t="s">
        <v>24</v>
      </c>
      <c r="M422">
        <f t="shared" ca="1" si="19"/>
        <v>4</v>
      </c>
      <c r="N422" s="25">
        <f t="shared" si="18"/>
        <v>85600</v>
      </c>
      <c r="O422" s="3">
        <f t="shared" si="20"/>
        <v>0</v>
      </c>
    </row>
    <row r="423" spans="1:15" x14ac:dyDescent="0.3">
      <c r="A423" t="s">
        <v>856</v>
      </c>
      <c r="B423" t="s">
        <v>857</v>
      </c>
      <c r="C423" t="s">
        <v>14</v>
      </c>
      <c r="D423">
        <v>36</v>
      </c>
      <c r="E423" t="s">
        <v>15</v>
      </c>
      <c r="F423" t="s">
        <v>16</v>
      </c>
      <c r="G423" t="s">
        <v>23</v>
      </c>
      <c r="H423" s="1">
        <v>43837</v>
      </c>
      <c r="J423" s="3">
        <v>850000</v>
      </c>
      <c r="K423" s="4">
        <v>0</v>
      </c>
      <c r="L423" t="s">
        <v>24</v>
      </c>
      <c r="M423">
        <f t="shared" ca="1" si="19"/>
        <v>5</v>
      </c>
      <c r="N423" s="25">
        <f t="shared" si="18"/>
        <v>128700</v>
      </c>
      <c r="O423" s="3">
        <f t="shared" si="20"/>
        <v>0</v>
      </c>
    </row>
    <row r="424" spans="1:15" x14ac:dyDescent="0.3">
      <c r="A424" t="s">
        <v>858</v>
      </c>
      <c r="B424" t="s">
        <v>859</v>
      </c>
      <c r="C424" t="s">
        <v>355</v>
      </c>
      <c r="D424">
        <v>41</v>
      </c>
      <c r="E424" t="s">
        <v>15</v>
      </c>
      <c r="F424" t="s">
        <v>16</v>
      </c>
      <c r="G424" t="s">
        <v>34</v>
      </c>
      <c r="H424" s="1">
        <v>45206</v>
      </c>
      <c r="J424" s="3">
        <v>852000</v>
      </c>
      <c r="K424" s="4">
        <v>0.38</v>
      </c>
      <c r="L424" t="s">
        <v>24</v>
      </c>
      <c r="M424">
        <f t="shared" ca="1" si="19"/>
        <v>2</v>
      </c>
      <c r="N424" s="25">
        <f t="shared" si="18"/>
        <v>43000</v>
      </c>
      <c r="O424" s="3">
        <f t="shared" si="20"/>
        <v>323760</v>
      </c>
    </row>
    <row r="425" spans="1:15" x14ac:dyDescent="0.3">
      <c r="A425" t="s">
        <v>860</v>
      </c>
      <c r="B425" t="s">
        <v>861</v>
      </c>
      <c r="C425" t="s">
        <v>14</v>
      </c>
      <c r="D425">
        <v>31</v>
      </c>
      <c r="E425" t="s">
        <v>42</v>
      </c>
      <c r="F425" t="s">
        <v>43</v>
      </c>
      <c r="G425" t="s">
        <v>34</v>
      </c>
      <c r="H425" s="1">
        <v>44487</v>
      </c>
      <c r="J425" s="3">
        <v>854000</v>
      </c>
      <c r="K425" s="4">
        <v>0.15</v>
      </c>
      <c r="L425" t="s">
        <v>24</v>
      </c>
      <c r="M425">
        <f t="shared" ca="1" si="19"/>
        <v>3</v>
      </c>
      <c r="N425" s="25">
        <f t="shared" si="18"/>
        <v>0</v>
      </c>
      <c r="O425" s="3">
        <f t="shared" si="20"/>
        <v>128100</v>
      </c>
    </row>
    <row r="426" spans="1:15" x14ac:dyDescent="0.3">
      <c r="A426" t="s">
        <v>862</v>
      </c>
      <c r="B426" t="s">
        <v>863</v>
      </c>
      <c r="C426" t="s">
        <v>14</v>
      </c>
      <c r="D426">
        <v>31</v>
      </c>
      <c r="E426" t="s">
        <v>42</v>
      </c>
      <c r="F426" t="s">
        <v>46</v>
      </c>
      <c r="G426" t="s">
        <v>23</v>
      </c>
      <c r="H426" s="1">
        <v>44791</v>
      </c>
      <c r="J426" s="3">
        <v>856000</v>
      </c>
      <c r="K426" s="4">
        <v>0.1</v>
      </c>
      <c r="L426" t="s">
        <v>24</v>
      </c>
      <c r="M426">
        <f t="shared" ca="1" si="19"/>
        <v>3</v>
      </c>
      <c r="N426" s="25">
        <f t="shared" si="18"/>
        <v>155520</v>
      </c>
      <c r="O426" s="3">
        <f t="shared" si="20"/>
        <v>85600</v>
      </c>
    </row>
    <row r="427" spans="1:15" x14ac:dyDescent="0.3">
      <c r="A427" t="s">
        <v>864</v>
      </c>
      <c r="B427" t="s">
        <v>865</v>
      </c>
      <c r="C427" t="s">
        <v>14</v>
      </c>
      <c r="D427">
        <v>38</v>
      </c>
      <c r="E427" t="s">
        <v>42</v>
      </c>
      <c r="F427" t="s">
        <v>49</v>
      </c>
      <c r="G427" t="s">
        <v>17</v>
      </c>
      <c r="H427" s="1">
        <v>45440</v>
      </c>
      <c r="J427" s="3">
        <v>858000</v>
      </c>
      <c r="K427" s="4">
        <v>0.15</v>
      </c>
      <c r="L427" t="s">
        <v>24</v>
      </c>
      <c r="M427">
        <f t="shared" ca="1" si="19"/>
        <v>1</v>
      </c>
      <c r="N427" s="25">
        <f t="shared" si="18"/>
        <v>0</v>
      </c>
      <c r="O427" s="3">
        <f t="shared" si="20"/>
        <v>128700</v>
      </c>
    </row>
    <row r="428" spans="1:15" x14ac:dyDescent="0.3">
      <c r="A428" t="s">
        <v>622</v>
      </c>
      <c r="B428" t="s">
        <v>866</v>
      </c>
      <c r="C428" t="s">
        <v>14</v>
      </c>
      <c r="D428">
        <v>28</v>
      </c>
      <c r="E428" t="s">
        <v>52</v>
      </c>
      <c r="F428" t="s">
        <v>16</v>
      </c>
      <c r="G428" t="s">
        <v>53</v>
      </c>
      <c r="H428" s="1">
        <v>44811</v>
      </c>
      <c r="I428" s="1">
        <v>45412</v>
      </c>
      <c r="J428" s="3">
        <v>860000</v>
      </c>
      <c r="K428" s="4">
        <v>0.05</v>
      </c>
      <c r="L428" t="s">
        <v>18</v>
      </c>
      <c r="M428">
        <f t="shared" ca="1" si="19"/>
        <v>1</v>
      </c>
      <c r="N428" s="25">
        <f t="shared" si="18"/>
        <v>0</v>
      </c>
      <c r="O428" s="3">
        <f t="shared" si="20"/>
        <v>43000</v>
      </c>
    </row>
    <row r="429" spans="1:15" x14ac:dyDescent="0.3">
      <c r="A429" t="s">
        <v>867</v>
      </c>
      <c r="B429" t="s">
        <v>868</v>
      </c>
      <c r="C429" t="s">
        <v>14</v>
      </c>
      <c r="D429">
        <v>39</v>
      </c>
      <c r="E429" t="s">
        <v>42</v>
      </c>
      <c r="F429" t="s">
        <v>46</v>
      </c>
      <c r="G429" t="s">
        <v>53</v>
      </c>
      <c r="H429" s="1">
        <v>45294</v>
      </c>
      <c r="J429" s="3">
        <v>862000</v>
      </c>
      <c r="K429" s="4">
        <v>0</v>
      </c>
      <c r="L429" t="s">
        <v>24</v>
      </c>
      <c r="M429">
        <f t="shared" ca="1" si="19"/>
        <v>1</v>
      </c>
      <c r="N429" s="25">
        <f t="shared" si="18"/>
        <v>208800</v>
      </c>
      <c r="O429" s="3">
        <f t="shared" si="20"/>
        <v>0</v>
      </c>
    </row>
    <row r="430" spans="1:15" x14ac:dyDescent="0.3">
      <c r="A430" t="s">
        <v>869</v>
      </c>
      <c r="B430" t="s">
        <v>870</v>
      </c>
      <c r="C430" t="s">
        <v>21</v>
      </c>
      <c r="D430">
        <v>31</v>
      </c>
      <c r="E430" t="s">
        <v>58</v>
      </c>
      <c r="F430" t="s">
        <v>59</v>
      </c>
      <c r="G430" t="s">
        <v>34</v>
      </c>
      <c r="H430" s="1">
        <v>45074</v>
      </c>
      <c r="J430" s="3">
        <v>864000</v>
      </c>
      <c r="K430" s="4">
        <v>0.18</v>
      </c>
      <c r="L430" t="s">
        <v>24</v>
      </c>
      <c r="M430">
        <f t="shared" ca="1" si="19"/>
        <v>2</v>
      </c>
      <c r="N430" s="25">
        <f t="shared" si="18"/>
        <v>0</v>
      </c>
      <c r="O430" s="3">
        <f t="shared" si="20"/>
        <v>155520</v>
      </c>
    </row>
    <row r="431" spans="1:15" x14ac:dyDescent="0.3">
      <c r="A431" t="s">
        <v>871</v>
      </c>
      <c r="B431" t="s">
        <v>872</v>
      </c>
      <c r="C431" t="s">
        <v>21</v>
      </c>
      <c r="D431">
        <v>45</v>
      </c>
      <c r="E431" t="s">
        <v>52</v>
      </c>
      <c r="F431" t="s">
        <v>16</v>
      </c>
      <c r="G431" t="s">
        <v>23</v>
      </c>
      <c r="H431" s="1">
        <v>45245</v>
      </c>
      <c r="J431" s="3">
        <v>866000</v>
      </c>
      <c r="K431" s="4">
        <v>0</v>
      </c>
      <c r="L431" t="s">
        <v>24</v>
      </c>
      <c r="M431">
        <f t="shared" ca="1" si="19"/>
        <v>1</v>
      </c>
      <c r="N431" s="25">
        <f t="shared" si="18"/>
        <v>131100</v>
      </c>
      <c r="O431" s="3">
        <f t="shared" si="20"/>
        <v>0</v>
      </c>
    </row>
    <row r="432" spans="1:15" x14ac:dyDescent="0.3">
      <c r="A432" t="s">
        <v>873</v>
      </c>
      <c r="B432" t="s">
        <v>874</v>
      </c>
      <c r="C432" t="s">
        <v>41</v>
      </c>
      <c r="D432">
        <v>50</v>
      </c>
      <c r="E432" t="s">
        <v>52</v>
      </c>
      <c r="F432" t="s">
        <v>16</v>
      </c>
      <c r="G432" t="s">
        <v>34</v>
      </c>
      <c r="H432" s="1">
        <v>43851</v>
      </c>
      <c r="J432" s="3">
        <v>868000</v>
      </c>
      <c r="K432" s="4">
        <v>0</v>
      </c>
      <c r="L432" t="s">
        <v>24</v>
      </c>
      <c r="M432">
        <f t="shared" ca="1" si="19"/>
        <v>5</v>
      </c>
      <c r="N432" s="25">
        <f t="shared" si="18"/>
        <v>0</v>
      </c>
      <c r="O432" s="3">
        <f t="shared" si="20"/>
        <v>0</v>
      </c>
    </row>
    <row r="433" spans="1:15" x14ac:dyDescent="0.3">
      <c r="A433" t="s">
        <v>875</v>
      </c>
      <c r="B433" t="s">
        <v>876</v>
      </c>
      <c r="C433" t="s">
        <v>14</v>
      </c>
      <c r="D433">
        <v>36</v>
      </c>
      <c r="E433" t="s">
        <v>66</v>
      </c>
      <c r="F433" t="s">
        <v>16</v>
      </c>
      <c r="G433" t="s">
        <v>17</v>
      </c>
      <c r="H433" s="1">
        <v>45206</v>
      </c>
      <c r="J433" s="3">
        <v>870000</v>
      </c>
      <c r="K433" s="4">
        <v>0.24</v>
      </c>
      <c r="L433" t="s">
        <v>24</v>
      </c>
      <c r="M433">
        <f t="shared" ca="1" si="19"/>
        <v>2</v>
      </c>
      <c r="N433" s="25">
        <f t="shared" si="18"/>
        <v>333640</v>
      </c>
      <c r="O433" s="3">
        <f t="shared" si="20"/>
        <v>208800</v>
      </c>
    </row>
    <row r="434" spans="1:15" x14ac:dyDescent="0.3">
      <c r="A434" t="s">
        <v>877</v>
      </c>
      <c r="B434" t="s">
        <v>878</v>
      </c>
      <c r="C434" t="s">
        <v>41</v>
      </c>
      <c r="D434">
        <v>45</v>
      </c>
      <c r="E434" t="s">
        <v>58</v>
      </c>
      <c r="F434" t="s">
        <v>59</v>
      </c>
      <c r="G434" t="s">
        <v>23</v>
      </c>
      <c r="H434" s="1">
        <v>43940</v>
      </c>
      <c r="I434" s="1">
        <v>45074</v>
      </c>
      <c r="J434" s="3">
        <v>872000</v>
      </c>
      <c r="K434" s="4">
        <v>0</v>
      </c>
      <c r="L434" t="s">
        <v>18</v>
      </c>
      <c r="M434">
        <f t="shared" ca="1" si="19"/>
        <v>3</v>
      </c>
      <c r="N434" s="25">
        <f t="shared" si="18"/>
        <v>264000</v>
      </c>
      <c r="O434" s="3">
        <f t="shared" si="20"/>
        <v>0</v>
      </c>
    </row>
    <row r="435" spans="1:15" x14ac:dyDescent="0.3">
      <c r="A435" t="s">
        <v>879</v>
      </c>
      <c r="B435" t="s">
        <v>880</v>
      </c>
      <c r="C435" t="s">
        <v>14</v>
      </c>
      <c r="D435">
        <v>31</v>
      </c>
      <c r="E435" t="s">
        <v>66</v>
      </c>
      <c r="F435" t="s">
        <v>16</v>
      </c>
      <c r="G435" t="s">
        <v>34</v>
      </c>
      <c r="H435" s="1">
        <v>44083</v>
      </c>
      <c r="J435" s="3">
        <v>874000</v>
      </c>
      <c r="K435" s="4">
        <v>0.15</v>
      </c>
      <c r="L435" t="s">
        <v>24</v>
      </c>
      <c r="M435">
        <f t="shared" ca="1" si="19"/>
        <v>5</v>
      </c>
      <c r="N435" s="25">
        <f t="shared" si="18"/>
        <v>202860</v>
      </c>
      <c r="O435" s="3">
        <f t="shared" si="20"/>
        <v>131100</v>
      </c>
    </row>
    <row r="436" spans="1:15" x14ac:dyDescent="0.3">
      <c r="A436" t="s">
        <v>881</v>
      </c>
      <c r="B436" t="s">
        <v>882</v>
      </c>
      <c r="C436" t="s">
        <v>21</v>
      </c>
      <c r="D436">
        <v>41</v>
      </c>
      <c r="E436" t="s">
        <v>66</v>
      </c>
      <c r="F436" t="s">
        <v>16</v>
      </c>
      <c r="G436" t="s">
        <v>53</v>
      </c>
      <c r="H436" s="1">
        <v>45233</v>
      </c>
      <c r="J436" s="3">
        <v>876000</v>
      </c>
      <c r="K436" s="4">
        <v>0</v>
      </c>
      <c r="L436" t="s">
        <v>24</v>
      </c>
      <c r="M436">
        <f t="shared" ca="1" si="19"/>
        <v>1</v>
      </c>
      <c r="N436" s="25">
        <f t="shared" si="18"/>
        <v>0</v>
      </c>
      <c r="O436" s="3">
        <f t="shared" si="20"/>
        <v>0</v>
      </c>
    </row>
    <row r="437" spans="1:15" x14ac:dyDescent="0.3">
      <c r="A437" t="s">
        <v>883</v>
      </c>
      <c r="B437" t="s">
        <v>884</v>
      </c>
      <c r="C437" t="s">
        <v>21</v>
      </c>
      <c r="D437">
        <v>47</v>
      </c>
      <c r="E437" t="s">
        <v>58</v>
      </c>
      <c r="F437" t="s">
        <v>59</v>
      </c>
      <c r="G437" t="s">
        <v>53</v>
      </c>
      <c r="H437" s="1">
        <v>45412</v>
      </c>
      <c r="J437" s="3">
        <v>878000</v>
      </c>
      <c r="K437" s="4">
        <v>0.38</v>
      </c>
      <c r="L437" t="s">
        <v>24</v>
      </c>
      <c r="M437">
        <f t="shared" ca="1" si="19"/>
        <v>1</v>
      </c>
      <c r="N437" s="25">
        <f t="shared" si="18"/>
        <v>0</v>
      </c>
      <c r="O437" s="3">
        <f t="shared" si="20"/>
        <v>333640</v>
      </c>
    </row>
    <row r="438" spans="1:15" x14ac:dyDescent="0.3">
      <c r="A438" t="s">
        <v>885</v>
      </c>
      <c r="B438" t="s">
        <v>886</v>
      </c>
      <c r="C438" t="s">
        <v>21</v>
      </c>
      <c r="D438">
        <v>38</v>
      </c>
      <c r="E438" t="s">
        <v>15</v>
      </c>
      <c r="F438" t="s">
        <v>16</v>
      </c>
      <c r="G438" t="s">
        <v>53</v>
      </c>
      <c r="H438" s="1">
        <v>43887</v>
      </c>
      <c r="J438" s="3">
        <v>880000</v>
      </c>
      <c r="K438" s="4">
        <v>0.3</v>
      </c>
      <c r="L438" t="s">
        <v>24</v>
      </c>
      <c r="M438">
        <f t="shared" ca="1" si="19"/>
        <v>5</v>
      </c>
      <c r="N438" s="25">
        <f t="shared" si="18"/>
        <v>213120</v>
      </c>
      <c r="O438" s="3">
        <f t="shared" si="20"/>
        <v>264000</v>
      </c>
    </row>
    <row r="439" spans="1:15" x14ac:dyDescent="0.3">
      <c r="A439" t="s">
        <v>887</v>
      </c>
      <c r="B439" t="s">
        <v>888</v>
      </c>
      <c r="C439" t="s">
        <v>21</v>
      </c>
      <c r="D439">
        <v>40</v>
      </c>
      <c r="E439" t="s">
        <v>22</v>
      </c>
      <c r="F439" t="s">
        <v>16</v>
      </c>
      <c r="G439" t="s">
        <v>53</v>
      </c>
      <c r="H439" s="1">
        <v>44815</v>
      </c>
      <c r="J439" s="3">
        <v>882000</v>
      </c>
      <c r="K439" s="4">
        <v>0.23</v>
      </c>
      <c r="L439" t="s">
        <v>24</v>
      </c>
      <c r="M439">
        <f t="shared" ca="1" si="19"/>
        <v>3</v>
      </c>
      <c r="N439" s="25">
        <f t="shared" si="18"/>
        <v>0</v>
      </c>
      <c r="O439" s="3">
        <f t="shared" si="20"/>
        <v>202860</v>
      </c>
    </row>
    <row r="440" spans="1:15" x14ac:dyDescent="0.3">
      <c r="A440" t="s">
        <v>889</v>
      </c>
      <c r="B440" t="s">
        <v>890</v>
      </c>
      <c r="C440" t="s">
        <v>21</v>
      </c>
      <c r="D440">
        <v>45</v>
      </c>
      <c r="E440" t="s">
        <v>81</v>
      </c>
      <c r="F440" t="s">
        <v>43</v>
      </c>
      <c r="G440" t="s">
        <v>53</v>
      </c>
      <c r="H440" s="1">
        <v>45430</v>
      </c>
      <c r="J440" s="3">
        <v>884000</v>
      </c>
      <c r="K440" s="4">
        <v>0</v>
      </c>
      <c r="L440" t="s">
        <v>24</v>
      </c>
      <c r="M440">
        <f t="shared" ca="1" si="19"/>
        <v>1</v>
      </c>
      <c r="N440" s="25">
        <f t="shared" si="18"/>
        <v>71360</v>
      </c>
      <c r="O440" s="3">
        <f t="shared" si="20"/>
        <v>0</v>
      </c>
    </row>
    <row r="441" spans="1:15" x14ac:dyDescent="0.3">
      <c r="A441" t="s">
        <v>891</v>
      </c>
      <c r="B441" t="s">
        <v>892</v>
      </c>
      <c r="C441" t="s">
        <v>14</v>
      </c>
      <c r="D441">
        <v>31</v>
      </c>
      <c r="E441" t="s">
        <v>52</v>
      </c>
      <c r="F441" t="s">
        <v>16</v>
      </c>
      <c r="G441" t="s">
        <v>17</v>
      </c>
      <c r="H441" s="1">
        <v>44509</v>
      </c>
      <c r="J441" s="3">
        <v>886000</v>
      </c>
      <c r="K441" s="4">
        <v>0</v>
      </c>
      <c r="L441" t="s">
        <v>24</v>
      </c>
      <c r="M441">
        <f t="shared" ca="1" si="19"/>
        <v>3</v>
      </c>
      <c r="N441" s="25">
        <f t="shared" si="18"/>
        <v>0</v>
      </c>
      <c r="O441" s="3">
        <f t="shared" si="20"/>
        <v>0</v>
      </c>
    </row>
    <row r="442" spans="1:15" x14ac:dyDescent="0.3">
      <c r="A442" t="s">
        <v>893</v>
      </c>
      <c r="B442" t="s">
        <v>894</v>
      </c>
      <c r="C442" t="s">
        <v>14</v>
      </c>
      <c r="D442">
        <v>35</v>
      </c>
      <c r="E442" t="s">
        <v>66</v>
      </c>
      <c r="F442" t="s">
        <v>16</v>
      </c>
      <c r="G442" t="s">
        <v>23</v>
      </c>
      <c r="H442" s="1">
        <v>43963</v>
      </c>
      <c r="J442" s="3">
        <v>888000</v>
      </c>
      <c r="K442" s="4">
        <v>0.24</v>
      </c>
      <c r="L442" t="s">
        <v>24</v>
      </c>
      <c r="M442">
        <f t="shared" ca="1" si="19"/>
        <v>5</v>
      </c>
      <c r="N442" s="25">
        <f t="shared" si="18"/>
        <v>107520</v>
      </c>
      <c r="O442" s="3">
        <f t="shared" si="20"/>
        <v>213120</v>
      </c>
    </row>
    <row r="443" spans="1:15" x14ac:dyDescent="0.3">
      <c r="A443" t="s">
        <v>895</v>
      </c>
      <c r="B443" t="s">
        <v>896</v>
      </c>
      <c r="C443" t="s">
        <v>41</v>
      </c>
      <c r="D443">
        <v>31</v>
      </c>
      <c r="E443" t="s">
        <v>31</v>
      </c>
      <c r="F443" t="s">
        <v>16</v>
      </c>
      <c r="G443" t="s">
        <v>53</v>
      </c>
      <c r="H443" s="1">
        <v>44815</v>
      </c>
      <c r="J443" s="3">
        <v>890000</v>
      </c>
      <c r="K443" s="4">
        <v>0</v>
      </c>
      <c r="L443" t="s">
        <v>24</v>
      </c>
      <c r="M443">
        <f t="shared" ca="1" si="19"/>
        <v>3</v>
      </c>
      <c r="N443" s="25">
        <f t="shared" si="18"/>
        <v>0</v>
      </c>
      <c r="O443" s="3">
        <f t="shared" si="20"/>
        <v>0</v>
      </c>
    </row>
    <row r="444" spans="1:15" x14ac:dyDescent="0.3">
      <c r="A444" t="s">
        <v>897</v>
      </c>
      <c r="B444" t="s">
        <v>898</v>
      </c>
      <c r="C444" t="s">
        <v>14</v>
      </c>
      <c r="D444">
        <v>35</v>
      </c>
      <c r="E444" t="s">
        <v>81</v>
      </c>
      <c r="F444" t="s">
        <v>49</v>
      </c>
      <c r="G444" t="s">
        <v>34</v>
      </c>
      <c r="H444" s="1">
        <v>44857</v>
      </c>
      <c r="J444" s="3">
        <v>892000</v>
      </c>
      <c r="K444" s="4">
        <v>0.08</v>
      </c>
      <c r="L444" t="s">
        <v>24</v>
      </c>
      <c r="M444">
        <f t="shared" ca="1" si="19"/>
        <v>2</v>
      </c>
      <c r="N444" s="25">
        <f t="shared" si="18"/>
        <v>0</v>
      </c>
      <c r="O444" s="3">
        <f t="shared" si="20"/>
        <v>71360</v>
      </c>
    </row>
    <row r="445" spans="1:15" x14ac:dyDescent="0.3">
      <c r="A445" t="s">
        <v>50</v>
      </c>
      <c r="B445" t="s">
        <v>899</v>
      </c>
      <c r="C445" t="s">
        <v>21</v>
      </c>
      <c r="D445">
        <v>31</v>
      </c>
      <c r="E445" t="s">
        <v>92</v>
      </c>
      <c r="F445" t="s">
        <v>59</v>
      </c>
      <c r="G445" t="s">
        <v>53</v>
      </c>
      <c r="H445" s="1">
        <v>45527</v>
      </c>
      <c r="J445" s="3">
        <v>894000</v>
      </c>
      <c r="K445" s="4">
        <v>0</v>
      </c>
      <c r="L445" t="s">
        <v>24</v>
      </c>
      <c r="M445">
        <f t="shared" ca="1" si="19"/>
        <v>1</v>
      </c>
      <c r="N445" s="25">
        <f t="shared" si="18"/>
        <v>0</v>
      </c>
      <c r="O445" s="3">
        <f t="shared" si="20"/>
        <v>0</v>
      </c>
    </row>
    <row r="446" spans="1:15" x14ac:dyDescent="0.3">
      <c r="A446" t="s">
        <v>900</v>
      </c>
      <c r="B446" t="s">
        <v>901</v>
      </c>
      <c r="C446" t="s">
        <v>41</v>
      </c>
      <c r="D446">
        <v>31</v>
      </c>
      <c r="E446" t="s">
        <v>81</v>
      </c>
      <c r="F446" t="s">
        <v>46</v>
      </c>
      <c r="G446" t="s">
        <v>23</v>
      </c>
      <c r="H446" s="1">
        <v>45237</v>
      </c>
      <c r="J446" s="3">
        <v>896000</v>
      </c>
      <c r="K446" s="4">
        <v>0.12</v>
      </c>
      <c r="L446" t="s">
        <v>24</v>
      </c>
      <c r="M446">
        <f t="shared" ca="1" si="19"/>
        <v>1</v>
      </c>
      <c r="N446" s="25">
        <f t="shared" si="18"/>
        <v>0</v>
      </c>
      <c r="O446" s="3">
        <f t="shared" si="20"/>
        <v>107520</v>
      </c>
    </row>
    <row r="447" spans="1:15" x14ac:dyDescent="0.3">
      <c r="A447" t="s">
        <v>902</v>
      </c>
      <c r="B447" t="s">
        <v>903</v>
      </c>
      <c r="C447" t="s">
        <v>14</v>
      </c>
      <c r="D447">
        <v>31</v>
      </c>
      <c r="E447" t="s">
        <v>22</v>
      </c>
      <c r="F447" t="s">
        <v>16</v>
      </c>
      <c r="G447" t="s">
        <v>34</v>
      </c>
      <c r="H447" s="1">
        <v>45206</v>
      </c>
      <c r="J447" s="3">
        <v>898000</v>
      </c>
      <c r="K447" s="4">
        <v>0</v>
      </c>
      <c r="L447" t="s">
        <v>24</v>
      </c>
      <c r="M447">
        <f t="shared" ca="1" si="19"/>
        <v>2</v>
      </c>
      <c r="N447" s="25">
        <f t="shared" si="18"/>
        <v>235560</v>
      </c>
      <c r="O447" s="3">
        <f t="shared" si="20"/>
        <v>0</v>
      </c>
    </row>
    <row r="448" spans="1:15" x14ac:dyDescent="0.3">
      <c r="A448" t="s">
        <v>904</v>
      </c>
      <c r="B448" t="s">
        <v>905</v>
      </c>
      <c r="C448" t="s">
        <v>21</v>
      </c>
      <c r="D448">
        <v>31</v>
      </c>
      <c r="E448" t="s">
        <v>92</v>
      </c>
      <c r="F448" t="s">
        <v>59</v>
      </c>
      <c r="G448" t="s">
        <v>34</v>
      </c>
      <c r="H448" s="1">
        <v>44677</v>
      </c>
      <c r="J448" s="3">
        <v>900000</v>
      </c>
      <c r="K448" s="4">
        <v>0</v>
      </c>
      <c r="L448" t="s">
        <v>24</v>
      </c>
      <c r="M448">
        <f t="shared" ca="1" si="19"/>
        <v>3</v>
      </c>
      <c r="N448" s="25">
        <f t="shared" si="18"/>
        <v>0</v>
      </c>
      <c r="O448" s="3">
        <f t="shared" si="20"/>
        <v>0</v>
      </c>
    </row>
    <row r="449" spans="1:15" x14ac:dyDescent="0.3">
      <c r="A449" t="s">
        <v>906</v>
      </c>
      <c r="B449" t="s">
        <v>907</v>
      </c>
      <c r="C449" t="s">
        <v>21</v>
      </c>
      <c r="D449">
        <v>36</v>
      </c>
      <c r="E449" t="s">
        <v>31</v>
      </c>
      <c r="F449" t="s">
        <v>16</v>
      </c>
      <c r="G449" t="s">
        <v>17</v>
      </c>
      <c r="H449" s="1">
        <v>43889</v>
      </c>
      <c r="J449" s="3">
        <v>902000</v>
      </c>
      <c r="K449" s="4">
        <v>0</v>
      </c>
      <c r="L449" t="s">
        <v>24</v>
      </c>
      <c r="M449">
        <f t="shared" ca="1" si="19"/>
        <v>5</v>
      </c>
      <c r="N449" s="25">
        <f t="shared" si="18"/>
        <v>81900</v>
      </c>
      <c r="O449" s="3">
        <f t="shared" si="20"/>
        <v>0</v>
      </c>
    </row>
    <row r="450" spans="1:15" x14ac:dyDescent="0.3">
      <c r="A450" t="s">
        <v>908</v>
      </c>
      <c r="B450" t="s">
        <v>909</v>
      </c>
      <c r="C450" t="s">
        <v>21</v>
      </c>
      <c r="D450">
        <v>45</v>
      </c>
      <c r="E450" t="s">
        <v>15</v>
      </c>
      <c r="F450" t="s">
        <v>16</v>
      </c>
      <c r="G450" t="s">
        <v>17</v>
      </c>
      <c r="H450" s="1">
        <v>44116</v>
      </c>
      <c r="J450" s="3">
        <v>904000</v>
      </c>
      <c r="K450" s="4">
        <v>0</v>
      </c>
      <c r="L450" t="s">
        <v>24</v>
      </c>
      <c r="M450">
        <f t="shared" ca="1" si="19"/>
        <v>5</v>
      </c>
      <c r="N450" s="25">
        <f t="shared" ref="N450:N513" si="21">O454</f>
        <v>0</v>
      </c>
      <c r="O450" s="3">
        <f t="shared" si="20"/>
        <v>0</v>
      </c>
    </row>
    <row r="451" spans="1:15" x14ac:dyDescent="0.3">
      <c r="A451" t="s">
        <v>910</v>
      </c>
      <c r="B451" t="s">
        <v>911</v>
      </c>
      <c r="C451" t="s">
        <v>21</v>
      </c>
      <c r="D451">
        <v>37</v>
      </c>
      <c r="E451" t="s">
        <v>22</v>
      </c>
      <c r="F451" t="s">
        <v>16</v>
      </c>
      <c r="G451" t="s">
        <v>23</v>
      </c>
      <c r="H451" s="1">
        <v>44588</v>
      </c>
      <c r="J451" s="3">
        <v>906000</v>
      </c>
      <c r="K451" s="4">
        <v>0.26</v>
      </c>
      <c r="L451" t="s">
        <v>24</v>
      </c>
      <c r="M451">
        <f t="shared" ref="M451:M514" ca="1" si="22">IF(ISBLANK(I451),DATEDIF(H451,TODAY(),"Y"),DATEDIF(H451,I451,"Y"))</f>
        <v>3</v>
      </c>
      <c r="N451" s="25">
        <f t="shared" si="21"/>
        <v>0</v>
      </c>
      <c r="O451" s="3">
        <f t="shared" ref="O451:O514" si="23">K451*J451</f>
        <v>235560</v>
      </c>
    </row>
    <row r="452" spans="1:15" x14ac:dyDescent="0.3">
      <c r="A452" t="s">
        <v>912</v>
      </c>
      <c r="B452" t="s">
        <v>913</v>
      </c>
      <c r="C452" t="s">
        <v>14</v>
      </c>
      <c r="D452">
        <v>38</v>
      </c>
      <c r="E452" t="s">
        <v>27</v>
      </c>
      <c r="F452" t="s">
        <v>28</v>
      </c>
      <c r="G452" t="s">
        <v>17</v>
      </c>
      <c r="H452" s="1">
        <v>45337</v>
      </c>
      <c r="J452" s="3">
        <v>908000</v>
      </c>
      <c r="K452" s="4">
        <v>0</v>
      </c>
      <c r="L452" t="s">
        <v>24</v>
      </c>
      <c r="M452">
        <f t="shared" ca="1" si="22"/>
        <v>1</v>
      </c>
      <c r="N452" s="25">
        <f t="shared" si="21"/>
        <v>283960</v>
      </c>
      <c r="O452" s="3">
        <f t="shared" si="23"/>
        <v>0</v>
      </c>
    </row>
    <row r="453" spans="1:15" x14ac:dyDescent="0.3">
      <c r="A453" t="s">
        <v>914</v>
      </c>
      <c r="B453" t="s">
        <v>915</v>
      </c>
      <c r="C453" t="s">
        <v>21</v>
      </c>
      <c r="D453">
        <v>45</v>
      </c>
      <c r="E453" t="s">
        <v>31</v>
      </c>
      <c r="F453" t="s">
        <v>16</v>
      </c>
      <c r="G453" t="s">
        <v>23</v>
      </c>
      <c r="H453" s="1">
        <v>44237</v>
      </c>
      <c r="I453" s="1">
        <v>45245</v>
      </c>
      <c r="J453" s="3">
        <v>910000</v>
      </c>
      <c r="K453" s="4">
        <v>0.09</v>
      </c>
      <c r="L453" t="s">
        <v>18</v>
      </c>
      <c r="M453">
        <f t="shared" ca="1" si="22"/>
        <v>2</v>
      </c>
      <c r="N453" s="25">
        <f t="shared" si="21"/>
        <v>0</v>
      </c>
      <c r="O453" s="3">
        <f t="shared" si="23"/>
        <v>81900</v>
      </c>
    </row>
    <row r="454" spans="1:15" x14ac:dyDescent="0.3">
      <c r="A454" t="s">
        <v>916</v>
      </c>
      <c r="B454" t="s">
        <v>917</v>
      </c>
      <c r="C454" t="s">
        <v>14</v>
      </c>
      <c r="D454">
        <v>51</v>
      </c>
      <c r="E454" t="s">
        <v>27</v>
      </c>
      <c r="F454" t="s">
        <v>28</v>
      </c>
      <c r="G454" t="s">
        <v>34</v>
      </c>
      <c r="H454" s="1">
        <v>44183</v>
      </c>
      <c r="J454" s="3">
        <v>912000</v>
      </c>
      <c r="K454" s="4">
        <v>0</v>
      </c>
      <c r="L454" t="s">
        <v>24</v>
      </c>
      <c r="M454">
        <f t="shared" ca="1" si="22"/>
        <v>4</v>
      </c>
      <c r="N454" s="25">
        <f t="shared" si="21"/>
        <v>312800</v>
      </c>
      <c r="O454" s="3">
        <f t="shared" si="23"/>
        <v>0</v>
      </c>
    </row>
    <row r="455" spans="1:15" x14ac:dyDescent="0.3">
      <c r="A455" t="s">
        <v>918</v>
      </c>
      <c r="B455" t="s">
        <v>919</v>
      </c>
      <c r="C455" t="s">
        <v>14</v>
      </c>
      <c r="D455">
        <v>56</v>
      </c>
      <c r="E455" t="s">
        <v>15</v>
      </c>
      <c r="F455" t="s">
        <v>16</v>
      </c>
      <c r="G455" t="s">
        <v>23</v>
      </c>
      <c r="H455" s="1">
        <v>43837</v>
      </c>
      <c r="J455" s="3">
        <v>914000</v>
      </c>
      <c r="K455" s="4">
        <v>0</v>
      </c>
      <c r="L455" t="s">
        <v>24</v>
      </c>
      <c r="M455">
        <f t="shared" ca="1" si="22"/>
        <v>5</v>
      </c>
      <c r="N455" s="25">
        <f t="shared" si="21"/>
        <v>138300</v>
      </c>
      <c r="O455" s="3">
        <f t="shared" si="23"/>
        <v>0</v>
      </c>
    </row>
    <row r="456" spans="1:15" x14ac:dyDescent="0.3">
      <c r="A456" t="s">
        <v>920</v>
      </c>
      <c r="B456" t="s">
        <v>921</v>
      </c>
      <c r="C456" t="s">
        <v>14</v>
      </c>
      <c r="D456">
        <v>53</v>
      </c>
      <c r="E456" t="s">
        <v>15</v>
      </c>
      <c r="F456" t="s">
        <v>16</v>
      </c>
      <c r="G456" t="s">
        <v>34</v>
      </c>
      <c r="H456" s="1">
        <v>45206</v>
      </c>
      <c r="J456" s="3">
        <v>916000</v>
      </c>
      <c r="K456" s="4">
        <v>0.31</v>
      </c>
      <c r="L456" t="s">
        <v>24</v>
      </c>
      <c r="M456">
        <f t="shared" ca="1" si="22"/>
        <v>2</v>
      </c>
      <c r="N456" s="25">
        <f t="shared" si="21"/>
        <v>0</v>
      </c>
      <c r="O456" s="3">
        <f t="shared" si="23"/>
        <v>283960</v>
      </c>
    </row>
    <row r="457" spans="1:15" x14ac:dyDescent="0.3">
      <c r="A457" t="s">
        <v>922</v>
      </c>
      <c r="B457" t="s">
        <v>923</v>
      </c>
      <c r="C457" t="s">
        <v>14</v>
      </c>
      <c r="D457">
        <v>47</v>
      </c>
      <c r="E457" t="s">
        <v>42</v>
      </c>
      <c r="F457" t="s">
        <v>43</v>
      </c>
      <c r="G457" t="s">
        <v>34</v>
      </c>
      <c r="H457" s="1">
        <v>44487</v>
      </c>
      <c r="J457" s="3">
        <v>918000</v>
      </c>
      <c r="K457" s="4">
        <v>0</v>
      </c>
      <c r="L457" t="s">
        <v>24</v>
      </c>
      <c r="M457">
        <f t="shared" ca="1" si="22"/>
        <v>3</v>
      </c>
      <c r="N457" s="25">
        <f t="shared" si="21"/>
        <v>0</v>
      </c>
      <c r="O457" s="3">
        <f t="shared" si="23"/>
        <v>0</v>
      </c>
    </row>
    <row r="458" spans="1:15" x14ac:dyDescent="0.3">
      <c r="A458" t="s">
        <v>442</v>
      </c>
      <c r="B458" t="s">
        <v>924</v>
      </c>
      <c r="C458" t="s">
        <v>21</v>
      </c>
      <c r="D458">
        <v>36</v>
      </c>
      <c r="E458" t="s">
        <v>42</v>
      </c>
      <c r="F458" t="s">
        <v>46</v>
      </c>
      <c r="G458" t="s">
        <v>23</v>
      </c>
      <c r="H458" s="1">
        <v>44791</v>
      </c>
      <c r="J458" s="3">
        <v>920000</v>
      </c>
      <c r="K458" s="4">
        <v>0.34</v>
      </c>
      <c r="L458" t="s">
        <v>24</v>
      </c>
      <c r="M458">
        <f t="shared" ca="1" si="22"/>
        <v>3</v>
      </c>
      <c r="N458" s="25">
        <f t="shared" si="21"/>
        <v>0</v>
      </c>
      <c r="O458" s="3">
        <f t="shared" si="23"/>
        <v>312800</v>
      </c>
    </row>
    <row r="459" spans="1:15" x14ac:dyDescent="0.3">
      <c r="A459" t="s">
        <v>54</v>
      </c>
      <c r="B459" t="s">
        <v>925</v>
      </c>
      <c r="C459" t="s">
        <v>14</v>
      </c>
      <c r="D459">
        <v>41</v>
      </c>
      <c r="E459" t="s">
        <v>42</v>
      </c>
      <c r="F459" t="s">
        <v>49</v>
      </c>
      <c r="G459" t="s">
        <v>17</v>
      </c>
      <c r="H459" s="1">
        <v>45440</v>
      </c>
      <c r="J459" s="3">
        <v>922000</v>
      </c>
      <c r="K459" s="4">
        <v>0.15</v>
      </c>
      <c r="L459" t="s">
        <v>24</v>
      </c>
      <c r="M459">
        <f t="shared" ca="1" si="22"/>
        <v>1</v>
      </c>
      <c r="N459" s="25">
        <f t="shared" si="21"/>
        <v>0</v>
      </c>
      <c r="O459" s="3">
        <f t="shared" si="23"/>
        <v>138300</v>
      </c>
    </row>
    <row r="460" spans="1:15" x14ac:dyDescent="0.3">
      <c r="A460" t="s">
        <v>926</v>
      </c>
      <c r="B460" t="s">
        <v>927</v>
      </c>
      <c r="C460" t="s">
        <v>21</v>
      </c>
      <c r="D460">
        <v>31</v>
      </c>
      <c r="E460" t="s">
        <v>52</v>
      </c>
      <c r="F460" t="s">
        <v>16</v>
      </c>
      <c r="G460" t="s">
        <v>53</v>
      </c>
      <c r="H460" s="1">
        <v>44811</v>
      </c>
      <c r="J460" s="3">
        <v>924000</v>
      </c>
      <c r="K460" s="4">
        <v>0</v>
      </c>
      <c r="L460" t="s">
        <v>24</v>
      </c>
      <c r="M460">
        <f t="shared" ca="1" si="22"/>
        <v>3</v>
      </c>
      <c r="N460" s="25">
        <f t="shared" si="21"/>
        <v>363480</v>
      </c>
      <c r="O460" s="3">
        <f t="shared" si="23"/>
        <v>0</v>
      </c>
    </row>
    <row r="461" spans="1:15" x14ac:dyDescent="0.3">
      <c r="A461" t="s">
        <v>928</v>
      </c>
      <c r="B461" t="s">
        <v>929</v>
      </c>
      <c r="C461" t="s">
        <v>14</v>
      </c>
      <c r="D461">
        <v>31</v>
      </c>
      <c r="E461" t="s">
        <v>42</v>
      </c>
      <c r="F461" t="s">
        <v>46</v>
      </c>
      <c r="G461" t="s">
        <v>53</v>
      </c>
      <c r="H461" s="1">
        <v>45294</v>
      </c>
      <c r="J461" s="3">
        <v>926000</v>
      </c>
      <c r="K461" s="4">
        <v>0</v>
      </c>
      <c r="L461" t="s">
        <v>24</v>
      </c>
      <c r="M461">
        <f t="shared" ca="1" si="22"/>
        <v>1</v>
      </c>
      <c r="N461" s="25">
        <f t="shared" si="21"/>
        <v>0</v>
      </c>
      <c r="O461" s="3">
        <f t="shared" si="23"/>
        <v>0</v>
      </c>
    </row>
    <row r="462" spans="1:15" x14ac:dyDescent="0.3">
      <c r="A462" t="s">
        <v>930</v>
      </c>
      <c r="B462" t="s">
        <v>931</v>
      </c>
      <c r="C462" t="s">
        <v>21</v>
      </c>
      <c r="D462">
        <v>38</v>
      </c>
      <c r="E462" t="s">
        <v>58</v>
      </c>
      <c r="F462" t="s">
        <v>59</v>
      </c>
      <c r="G462" t="s">
        <v>34</v>
      </c>
      <c r="H462" s="1">
        <v>45074</v>
      </c>
      <c r="I462" s="1">
        <v>45412</v>
      </c>
      <c r="J462" s="3">
        <v>928000</v>
      </c>
      <c r="K462" s="4">
        <v>0</v>
      </c>
      <c r="L462" t="s">
        <v>18</v>
      </c>
      <c r="M462">
        <f t="shared" ca="1" si="22"/>
        <v>0</v>
      </c>
      <c r="N462" s="25">
        <f t="shared" si="21"/>
        <v>84240</v>
      </c>
      <c r="O462" s="3">
        <f t="shared" si="23"/>
        <v>0</v>
      </c>
    </row>
    <row r="463" spans="1:15" x14ac:dyDescent="0.3">
      <c r="A463" t="s">
        <v>932</v>
      </c>
      <c r="B463" t="s">
        <v>933</v>
      </c>
      <c r="C463" t="s">
        <v>14</v>
      </c>
      <c r="D463">
        <v>31</v>
      </c>
      <c r="E463" t="s">
        <v>52</v>
      </c>
      <c r="F463" t="s">
        <v>16</v>
      </c>
      <c r="G463" t="s">
        <v>23</v>
      </c>
      <c r="H463" s="1">
        <v>45245</v>
      </c>
      <c r="J463" s="3">
        <v>930000</v>
      </c>
      <c r="K463" s="4">
        <v>0</v>
      </c>
      <c r="L463" t="s">
        <v>24</v>
      </c>
      <c r="M463">
        <f t="shared" ca="1" si="22"/>
        <v>1</v>
      </c>
      <c r="N463" s="25">
        <f t="shared" si="21"/>
        <v>0</v>
      </c>
      <c r="O463" s="3">
        <f t="shared" si="23"/>
        <v>0</v>
      </c>
    </row>
    <row r="464" spans="1:15" x14ac:dyDescent="0.3">
      <c r="A464" t="s">
        <v>934</v>
      </c>
      <c r="B464" t="s">
        <v>935</v>
      </c>
      <c r="C464" t="s">
        <v>41</v>
      </c>
      <c r="D464">
        <v>39</v>
      </c>
      <c r="E464" t="s">
        <v>52</v>
      </c>
      <c r="F464" t="s">
        <v>16</v>
      </c>
      <c r="G464" t="s">
        <v>34</v>
      </c>
      <c r="H464" s="1">
        <v>43851</v>
      </c>
      <c r="J464" s="3">
        <v>932000</v>
      </c>
      <c r="K464" s="4">
        <v>0.39</v>
      </c>
      <c r="L464" t="s">
        <v>24</v>
      </c>
      <c r="M464">
        <f t="shared" ca="1" si="22"/>
        <v>5</v>
      </c>
      <c r="N464" s="25">
        <f t="shared" si="21"/>
        <v>103400</v>
      </c>
      <c r="O464" s="3">
        <f t="shared" si="23"/>
        <v>363480</v>
      </c>
    </row>
    <row r="465" spans="1:15" x14ac:dyDescent="0.3">
      <c r="A465" t="s">
        <v>936</v>
      </c>
      <c r="B465" t="s">
        <v>937</v>
      </c>
      <c r="C465" t="s">
        <v>14</v>
      </c>
      <c r="D465">
        <v>31</v>
      </c>
      <c r="E465" t="s">
        <v>66</v>
      </c>
      <c r="F465" t="s">
        <v>16</v>
      </c>
      <c r="G465" t="s">
        <v>17</v>
      </c>
      <c r="H465" s="1">
        <v>45206</v>
      </c>
      <c r="J465" s="3">
        <v>934000</v>
      </c>
      <c r="K465" s="4">
        <v>0</v>
      </c>
      <c r="L465" t="s">
        <v>24</v>
      </c>
      <c r="M465">
        <f t="shared" ca="1" si="22"/>
        <v>2</v>
      </c>
      <c r="N465" s="25">
        <f t="shared" si="21"/>
        <v>0</v>
      </c>
      <c r="O465" s="3">
        <f t="shared" si="23"/>
        <v>0</v>
      </c>
    </row>
    <row r="466" spans="1:15" x14ac:dyDescent="0.3">
      <c r="A466" t="s">
        <v>115</v>
      </c>
      <c r="B466" t="s">
        <v>938</v>
      </c>
      <c r="C466" t="s">
        <v>41</v>
      </c>
      <c r="D466">
        <v>45</v>
      </c>
      <c r="E466" t="s">
        <v>58</v>
      </c>
      <c r="F466" t="s">
        <v>59</v>
      </c>
      <c r="G466" t="s">
        <v>23</v>
      </c>
      <c r="H466" s="1">
        <v>45401</v>
      </c>
      <c r="J466" s="3">
        <v>936000</v>
      </c>
      <c r="K466" s="4">
        <v>0.09</v>
      </c>
      <c r="L466" t="s">
        <v>24</v>
      </c>
      <c r="M466">
        <f t="shared" ca="1" si="22"/>
        <v>1</v>
      </c>
      <c r="N466" s="25">
        <f t="shared" si="21"/>
        <v>226560</v>
      </c>
      <c r="O466" s="3">
        <f t="shared" si="23"/>
        <v>84240</v>
      </c>
    </row>
    <row r="467" spans="1:15" x14ac:dyDescent="0.3">
      <c r="A467" t="s">
        <v>939</v>
      </c>
      <c r="B467" t="s">
        <v>940</v>
      </c>
      <c r="C467" t="s">
        <v>14</v>
      </c>
      <c r="D467">
        <v>50</v>
      </c>
      <c r="E467" t="s">
        <v>66</v>
      </c>
      <c r="F467" t="s">
        <v>16</v>
      </c>
      <c r="G467" t="s">
        <v>34</v>
      </c>
      <c r="H467" s="1">
        <v>44083</v>
      </c>
      <c r="J467" s="3">
        <v>938000</v>
      </c>
      <c r="K467" s="4">
        <v>0</v>
      </c>
      <c r="L467" t="s">
        <v>24</v>
      </c>
      <c r="M467">
        <f t="shared" ca="1" si="22"/>
        <v>5</v>
      </c>
      <c r="N467" s="25">
        <f t="shared" si="21"/>
        <v>94600</v>
      </c>
      <c r="O467" s="3">
        <f t="shared" si="23"/>
        <v>0</v>
      </c>
    </row>
    <row r="468" spans="1:15" x14ac:dyDescent="0.3">
      <c r="A468" t="s">
        <v>941</v>
      </c>
      <c r="B468" t="s">
        <v>942</v>
      </c>
      <c r="C468" t="s">
        <v>21</v>
      </c>
      <c r="D468">
        <v>36</v>
      </c>
      <c r="E468" t="s">
        <v>66</v>
      </c>
      <c r="F468" t="s">
        <v>16</v>
      </c>
      <c r="G468" t="s">
        <v>53</v>
      </c>
      <c r="H468" s="1">
        <v>45233</v>
      </c>
      <c r="J468" s="3">
        <v>940000</v>
      </c>
      <c r="K468" s="4">
        <v>0.11</v>
      </c>
      <c r="L468" t="s">
        <v>24</v>
      </c>
      <c r="M468">
        <f t="shared" ca="1" si="22"/>
        <v>1</v>
      </c>
      <c r="N468" s="25">
        <f t="shared" si="21"/>
        <v>94800</v>
      </c>
      <c r="O468" s="3">
        <f t="shared" si="23"/>
        <v>103400</v>
      </c>
    </row>
    <row r="469" spans="1:15" x14ac:dyDescent="0.3">
      <c r="A469" t="s">
        <v>943</v>
      </c>
      <c r="B469" t="s">
        <v>944</v>
      </c>
      <c r="C469" t="s">
        <v>21</v>
      </c>
      <c r="D469">
        <v>45</v>
      </c>
      <c r="E469" t="s">
        <v>58</v>
      </c>
      <c r="F469" t="s">
        <v>59</v>
      </c>
      <c r="G469" t="s">
        <v>53</v>
      </c>
      <c r="H469" s="1">
        <v>45412</v>
      </c>
      <c r="J469" s="3">
        <v>942000</v>
      </c>
      <c r="K469" s="4">
        <v>0</v>
      </c>
      <c r="L469" t="s">
        <v>24</v>
      </c>
      <c r="M469">
        <f t="shared" ca="1" si="22"/>
        <v>1</v>
      </c>
      <c r="N469" s="25">
        <f t="shared" si="21"/>
        <v>0</v>
      </c>
      <c r="O469" s="3">
        <f t="shared" si="23"/>
        <v>0</v>
      </c>
    </row>
    <row r="470" spans="1:15" x14ac:dyDescent="0.3">
      <c r="A470" t="s">
        <v>945</v>
      </c>
      <c r="B470" t="s">
        <v>946</v>
      </c>
      <c r="C470" t="s">
        <v>14</v>
      </c>
      <c r="D470">
        <v>31</v>
      </c>
      <c r="E470" t="s">
        <v>15</v>
      </c>
      <c r="F470" t="s">
        <v>16</v>
      </c>
      <c r="G470" t="s">
        <v>53</v>
      </c>
      <c r="H470" s="1">
        <v>43887</v>
      </c>
      <c r="J470" s="3">
        <v>944000</v>
      </c>
      <c r="K470" s="4">
        <v>0.24</v>
      </c>
      <c r="L470" t="s">
        <v>24</v>
      </c>
      <c r="M470">
        <f t="shared" ca="1" si="22"/>
        <v>5</v>
      </c>
      <c r="N470" s="25">
        <f t="shared" si="21"/>
        <v>0</v>
      </c>
      <c r="O470" s="3">
        <f t="shared" si="23"/>
        <v>226560</v>
      </c>
    </row>
    <row r="471" spans="1:15" x14ac:dyDescent="0.3">
      <c r="A471" t="s">
        <v>947</v>
      </c>
      <c r="B471" t="s">
        <v>948</v>
      </c>
      <c r="C471" t="s">
        <v>21</v>
      </c>
      <c r="D471">
        <v>41</v>
      </c>
      <c r="E471" t="s">
        <v>22</v>
      </c>
      <c r="F471" t="s">
        <v>16</v>
      </c>
      <c r="G471" t="s">
        <v>53</v>
      </c>
      <c r="H471" s="1">
        <v>44815</v>
      </c>
      <c r="J471" s="3">
        <v>946000</v>
      </c>
      <c r="K471" s="4">
        <v>0.1</v>
      </c>
      <c r="L471" t="s">
        <v>24</v>
      </c>
      <c r="M471">
        <f t="shared" ca="1" si="22"/>
        <v>3</v>
      </c>
      <c r="N471" s="25">
        <f t="shared" si="21"/>
        <v>0</v>
      </c>
      <c r="O471" s="3">
        <f t="shared" si="23"/>
        <v>94600</v>
      </c>
    </row>
    <row r="472" spans="1:15" x14ac:dyDescent="0.3">
      <c r="A472" t="s">
        <v>949</v>
      </c>
      <c r="B472" t="s">
        <v>950</v>
      </c>
      <c r="C472" t="s">
        <v>21</v>
      </c>
      <c r="D472">
        <v>47</v>
      </c>
      <c r="E472" t="s">
        <v>81</v>
      </c>
      <c r="F472" t="s">
        <v>43</v>
      </c>
      <c r="G472" t="s">
        <v>53</v>
      </c>
      <c r="H472" s="1">
        <v>45430</v>
      </c>
      <c r="J472" s="3">
        <v>948000</v>
      </c>
      <c r="K472" s="4">
        <v>0.1</v>
      </c>
      <c r="L472" t="s">
        <v>24</v>
      </c>
      <c r="M472">
        <f t="shared" ca="1" si="22"/>
        <v>1</v>
      </c>
      <c r="N472" s="25">
        <f t="shared" si="21"/>
        <v>0</v>
      </c>
      <c r="O472" s="3">
        <f t="shared" si="23"/>
        <v>94800</v>
      </c>
    </row>
    <row r="473" spans="1:15" x14ac:dyDescent="0.3">
      <c r="A473" t="s">
        <v>951</v>
      </c>
      <c r="B473" t="s">
        <v>952</v>
      </c>
      <c r="C473" t="s">
        <v>21</v>
      </c>
      <c r="D473">
        <v>38</v>
      </c>
      <c r="E473" t="s">
        <v>52</v>
      </c>
      <c r="F473" t="s">
        <v>16</v>
      </c>
      <c r="G473" t="s">
        <v>17</v>
      </c>
      <c r="H473" s="1">
        <v>44509</v>
      </c>
      <c r="J473" s="3">
        <v>950000</v>
      </c>
      <c r="K473" s="4">
        <v>0</v>
      </c>
      <c r="L473" t="s">
        <v>24</v>
      </c>
      <c r="M473">
        <f t="shared" ca="1" si="22"/>
        <v>3</v>
      </c>
      <c r="N473" s="25">
        <f t="shared" si="21"/>
        <v>306560</v>
      </c>
      <c r="O473" s="3">
        <f t="shared" si="23"/>
        <v>0</v>
      </c>
    </row>
    <row r="474" spans="1:15" x14ac:dyDescent="0.3">
      <c r="A474" t="s">
        <v>953</v>
      </c>
      <c r="B474" t="s">
        <v>954</v>
      </c>
      <c r="C474" t="s">
        <v>14</v>
      </c>
      <c r="D474">
        <v>40</v>
      </c>
      <c r="E474" t="s">
        <v>66</v>
      </c>
      <c r="F474" t="s">
        <v>16</v>
      </c>
      <c r="G474" t="s">
        <v>23</v>
      </c>
      <c r="H474" s="1">
        <v>43963</v>
      </c>
      <c r="J474" s="3">
        <v>952000</v>
      </c>
      <c r="K474" s="4">
        <v>0</v>
      </c>
      <c r="L474" t="s">
        <v>24</v>
      </c>
      <c r="M474">
        <f t="shared" ca="1" si="22"/>
        <v>5</v>
      </c>
      <c r="N474" s="25">
        <f t="shared" si="21"/>
        <v>0</v>
      </c>
      <c r="O474" s="3">
        <f t="shared" si="23"/>
        <v>0</v>
      </c>
    </row>
    <row r="475" spans="1:15" x14ac:dyDescent="0.3">
      <c r="A475" t="s">
        <v>955</v>
      </c>
      <c r="B475" t="s">
        <v>956</v>
      </c>
      <c r="C475" t="s">
        <v>41</v>
      </c>
      <c r="D475">
        <v>45</v>
      </c>
      <c r="E475" t="s">
        <v>31</v>
      </c>
      <c r="F475" t="s">
        <v>16</v>
      </c>
      <c r="G475" t="s">
        <v>53</v>
      </c>
      <c r="H475" s="1">
        <v>44815</v>
      </c>
      <c r="J475" s="3">
        <v>954000</v>
      </c>
      <c r="K475" s="4">
        <v>0</v>
      </c>
      <c r="L475" t="s">
        <v>24</v>
      </c>
      <c r="M475">
        <f t="shared" ca="1" si="22"/>
        <v>3</v>
      </c>
      <c r="N475" s="25">
        <f t="shared" si="21"/>
        <v>0</v>
      </c>
      <c r="O475" s="3">
        <f t="shared" si="23"/>
        <v>0</v>
      </c>
    </row>
    <row r="476" spans="1:15" x14ac:dyDescent="0.3">
      <c r="A476" t="s">
        <v>957</v>
      </c>
      <c r="B476" t="s">
        <v>958</v>
      </c>
      <c r="C476" t="s">
        <v>14</v>
      </c>
      <c r="D476">
        <v>31</v>
      </c>
      <c r="E476" t="s">
        <v>81</v>
      </c>
      <c r="F476" t="s">
        <v>49</v>
      </c>
      <c r="G476" t="s">
        <v>34</v>
      </c>
      <c r="H476" s="1">
        <v>44857</v>
      </c>
      <c r="J476" s="3">
        <v>956000</v>
      </c>
      <c r="K476" s="4">
        <v>0</v>
      </c>
      <c r="L476" t="s">
        <v>24</v>
      </c>
      <c r="M476">
        <f t="shared" ca="1" si="22"/>
        <v>2</v>
      </c>
      <c r="N476" s="25">
        <f t="shared" si="21"/>
        <v>106040</v>
      </c>
      <c r="O476" s="3">
        <f t="shared" si="23"/>
        <v>0</v>
      </c>
    </row>
    <row r="477" spans="1:15" x14ac:dyDescent="0.3">
      <c r="A477" t="s">
        <v>959</v>
      </c>
      <c r="B477" t="s">
        <v>960</v>
      </c>
      <c r="C477" t="s">
        <v>21</v>
      </c>
      <c r="D477">
        <v>35</v>
      </c>
      <c r="E477" t="s">
        <v>92</v>
      </c>
      <c r="F477" t="s">
        <v>59</v>
      </c>
      <c r="G477" t="s">
        <v>53</v>
      </c>
      <c r="H477" s="1">
        <v>45527</v>
      </c>
      <c r="J477" s="3">
        <v>958000</v>
      </c>
      <c r="K477" s="4">
        <v>0.32</v>
      </c>
      <c r="L477" t="s">
        <v>24</v>
      </c>
      <c r="M477">
        <f t="shared" ca="1" si="22"/>
        <v>1</v>
      </c>
      <c r="N477" s="25">
        <f t="shared" si="21"/>
        <v>0</v>
      </c>
      <c r="O477" s="3">
        <f t="shared" si="23"/>
        <v>306560</v>
      </c>
    </row>
    <row r="478" spans="1:15" x14ac:dyDescent="0.3">
      <c r="A478" t="s">
        <v>961</v>
      </c>
      <c r="B478" t="s">
        <v>962</v>
      </c>
      <c r="C478" t="s">
        <v>14</v>
      </c>
      <c r="D478">
        <v>31</v>
      </c>
      <c r="E478" t="s">
        <v>81</v>
      </c>
      <c r="F478" t="s">
        <v>46</v>
      </c>
      <c r="G478" t="s">
        <v>23</v>
      </c>
      <c r="H478" s="1">
        <v>45237</v>
      </c>
      <c r="J478" s="3">
        <v>960000</v>
      </c>
      <c r="K478" s="4">
        <v>0</v>
      </c>
      <c r="L478" t="s">
        <v>24</v>
      </c>
      <c r="M478">
        <f t="shared" ca="1" si="22"/>
        <v>1</v>
      </c>
      <c r="N478" s="25">
        <f t="shared" si="21"/>
        <v>58080</v>
      </c>
      <c r="O478" s="3">
        <f t="shared" si="23"/>
        <v>0</v>
      </c>
    </row>
    <row r="479" spans="1:15" x14ac:dyDescent="0.3">
      <c r="A479" t="s">
        <v>963</v>
      </c>
      <c r="B479" t="s">
        <v>964</v>
      </c>
      <c r="C479" t="s">
        <v>14</v>
      </c>
      <c r="D479">
        <v>35</v>
      </c>
      <c r="E479" t="s">
        <v>22</v>
      </c>
      <c r="F479" t="s">
        <v>16</v>
      </c>
      <c r="G479" t="s">
        <v>34</v>
      </c>
      <c r="H479" s="1">
        <v>45206</v>
      </c>
      <c r="I479" s="1">
        <v>45337</v>
      </c>
      <c r="J479" s="3">
        <v>962000</v>
      </c>
      <c r="K479" s="4">
        <v>0</v>
      </c>
      <c r="L479" t="s">
        <v>18</v>
      </c>
      <c r="M479">
        <f t="shared" ca="1" si="22"/>
        <v>0</v>
      </c>
      <c r="N479" s="25">
        <f t="shared" si="21"/>
        <v>0</v>
      </c>
      <c r="O479" s="3">
        <f t="shared" si="23"/>
        <v>0</v>
      </c>
    </row>
    <row r="480" spans="1:15" x14ac:dyDescent="0.3">
      <c r="A480" t="s">
        <v>965</v>
      </c>
      <c r="B480" t="s">
        <v>966</v>
      </c>
      <c r="C480" t="s">
        <v>14</v>
      </c>
      <c r="D480">
        <v>31</v>
      </c>
      <c r="E480" t="s">
        <v>92</v>
      </c>
      <c r="F480" t="s">
        <v>59</v>
      </c>
      <c r="G480" t="s">
        <v>34</v>
      </c>
      <c r="H480" s="1">
        <v>44677</v>
      </c>
      <c r="J480" s="3">
        <v>964000</v>
      </c>
      <c r="K480" s="4">
        <v>0.11</v>
      </c>
      <c r="L480" t="s">
        <v>24</v>
      </c>
      <c r="M480">
        <f t="shared" ca="1" si="22"/>
        <v>3</v>
      </c>
      <c r="N480" s="25">
        <f t="shared" si="21"/>
        <v>0</v>
      </c>
      <c r="O480" s="3">
        <f t="shared" si="23"/>
        <v>106040</v>
      </c>
    </row>
    <row r="481" spans="1:15" x14ac:dyDescent="0.3">
      <c r="A481" t="s">
        <v>967</v>
      </c>
      <c r="B481" t="s">
        <v>968</v>
      </c>
      <c r="C481" t="s">
        <v>14</v>
      </c>
      <c r="D481">
        <v>31</v>
      </c>
      <c r="E481" t="s">
        <v>31</v>
      </c>
      <c r="F481" t="s">
        <v>16</v>
      </c>
      <c r="G481" t="s">
        <v>17</v>
      </c>
      <c r="H481" s="1">
        <v>43889</v>
      </c>
      <c r="J481" s="3">
        <v>966000</v>
      </c>
      <c r="K481" s="4">
        <v>0</v>
      </c>
      <c r="L481" t="s">
        <v>24</v>
      </c>
      <c r="M481">
        <f t="shared" ca="1" si="22"/>
        <v>5</v>
      </c>
      <c r="N481" s="25">
        <f t="shared" si="21"/>
        <v>68180</v>
      </c>
      <c r="O481" s="3">
        <f t="shared" si="23"/>
        <v>0</v>
      </c>
    </row>
    <row r="482" spans="1:15" x14ac:dyDescent="0.3">
      <c r="A482" t="s">
        <v>969</v>
      </c>
      <c r="B482" t="s">
        <v>970</v>
      </c>
      <c r="C482" t="s">
        <v>14</v>
      </c>
      <c r="D482">
        <v>31</v>
      </c>
      <c r="E482" t="s">
        <v>15</v>
      </c>
      <c r="F482" t="s">
        <v>16</v>
      </c>
      <c r="G482" t="s">
        <v>17</v>
      </c>
      <c r="H482" s="1">
        <v>44116</v>
      </c>
      <c r="J482" s="3">
        <v>968000</v>
      </c>
      <c r="K482" s="4">
        <v>0.06</v>
      </c>
      <c r="L482" t="s">
        <v>24</v>
      </c>
      <c r="M482">
        <f t="shared" ca="1" si="22"/>
        <v>5</v>
      </c>
      <c r="N482" s="25">
        <f t="shared" si="21"/>
        <v>0</v>
      </c>
      <c r="O482" s="3">
        <f t="shared" si="23"/>
        <v>58080</v>
      </c>
    </row>
    <row r="483" spans="1:15" x14ac:dyDescent="0.3">
      <c r="A483" t="s">
        <v>971</v>
      </c>
      <c r="B483" t="s">
        <v>972</v>
      </c>
      <c r="C483" t="s">
        <v>14</v>
      </c>
      <c r="D483">
        <v>31</v>
      </c>
      <c r="E483" t="s">
        <v>22</v>
      </c>
      <c r="F483" t="s">
        <v>16</v>
      </c>
      <c r="G483" t="s">
        <v>23</v>
      </c>
      <c r="H483" s="1">
        <v>44588</v>
      </c>
      <c r="J483" s="3">
        <v>970000</v>
      </c>
      <c r="K483" s="4">
        <v>0</v>
      </c>
      <c r="L483" t="s">
        <v>24</v>
      </c>
      <c r="M483">
        <f t="shared" ca="1" si="22"/>
        <v>3</v>
      </c>
      <c r="N483" s="25">
        <f t="shared" si="21"/>
        <v>293400</v>
      </c>
      <c r="O483" s="3">
        <f t="shared" si="23"/>
        <v>0</v>
      </c>
    </row>
    <row r="484" spans="1:15" x14ac:dyDescent="0.3">
      <c r="A484" t="s">
        <v>56</v>
      </c>
      <c r="B484" t="s">
        <v>973</v>
      </c>
      <c r="C484" t="s">
        <v>14</v>
      </c>
      <c r="D484">
        <v>36</v>
      </c>
      <c r="E484" t="s">
        <v>27</v>
      </c>
      <c r="F484" t="s">
        <v>28</v>
      </c>
      <c r="G484" t="s">
        <v>17</v>
      </c>
      <c r="H484" s="1">
        <v>45337</v>
      </c>
      <c r="J484" s="3">
        <v>972000</v>
      </c>
      <c r="K484" s="4">
        <v>0</v>
      </c>
      <c r="L484" t="s">
        <v>24</v>
      </c>
      <c r="M484">
        <f t="shared" ca="1" si="22"/>
        <v>1</v>
      </c>
      <c r="N484" s="25">
        <f t="shared" si="21"/>
        <v>0</v>
      </c>
      <c r="O484" s="3">
        <f t="shared" si="23"/>
        <v>0</v>
      </c>
    </row>
    <row r="485" spans="1:15" x14ac:dyDescent="0.3">
      <c r="A485" t="s">
        <v>974</v>
      </c>
      <c r="B485" t="s">
        <v>975</v>
      </c>
      <c r="C485" t="s">
        <v>21</v>
      </c>
      <c r="D485">
        <v>45</v>
      </c>
      <c r="E485" t="s">
        <v>31</v>
      </c>
      <c r="F485" t="s">
        <v>16</v>
      </c>
      <c r="G485" t="s">
        <v>23</v>
      </c>
      <c r="H485" s="1">
        <v>45332</v>
      </c>
      <c r="J485" s="3">
        <v>974000</v>
      </c>
      <c r="K485" s="4">
        <v>7.0000000000000007E-2</v>
      </c>
      <c r="L485" t="s">
        <v>24</v>
      </c>
      <c r="M485">
        <f t="shared" ca="1" si="22"/>
        <v>1</v>
      </c>
      <c r="N485" s="25">
        <f t="shared" si="21"/>
        <v>0</v>
      </c>
      <c r="O485" s="3">
        <f t="shared" si="23"/>
        <v>68180</v>
      </c>
    </row>
    <row r="486" spans="1:15" x14ac:dyDescent="0.3">
      <c r="A486" t="s">
        <v>976</v>
      </c>
      <c r="B486" t="s">
        <v>977</v>
      </c>
      <c r="C486" t="s">
        <v>14</v>
      </c>
      <c r="D486">
        <v>37</v>
      </c>
      <c r="E486" t="s">
        <v>27</v>
      </c>
      <c r="F486" t="s">
        <v>28</v>
      </c>
      <c r="G486" t="s">
        <v>34</v>
      </c>
      <c r="H486" s="1">
        <v>44183</v>
      </c>
      <c r="J486" s="3">
        <v>976000</v>
      </c>
      <c r="K486" s="4">
        <v>0</v>
      </c>
      <c r="L486" t="s">
        <v>24</v>
      </c>
      <c r="M486">
        <f t="shared" ca="1" si="22"/>
        <v>4</v>
      </c>
      <c r="N486" s="25">
        <f t="shared" si="21"/>
        <v>49200</v>
      </c>
      <c r="O486" s="3">
        <f t="shared" si="23"/>
        <v>0</v>
      </c>
    </row>
    <row r="487" spans="1:15" x14ac:dyDescent="0.3">
      <c r="A487" t="s">
        <v>978</v>
      </c>
      <c r="B487" t="s">
        <v>979</v>
      </c>
      <c r="C487" t="s">
        <v>14</v>
      </c>
      <c r="D487">
        <v>38</v>
      </c>
      <c r="E487" t="s">
        <v>15</v>
      </c>
      <c r="F487" t="s">
        <v>16</v>
      </c>
      <c r="G487" t="s">
        <v>23</v>
      </c>
      <c r="H487" s="1">
        <v>43837</v>
      </c>
      <c r="J487" s="3">
        <v>978000</v>
      </c>
      <c r="K487" s="4">
        <v>0.3</v>
      </c>
      <c r="L487" t="s">
        <v>24</v>
      </c>
      <c r="M487">
        <f t="shared" ca="1" si="22"/>
        <v>5</v>
      </c>
      <c r="N487" s="25">
        <f t="shared" si="21"/>
        <v>147900</v>
      </c>
      <c r="O487" s="3">
        <f t="shared" si="23"/>
        <v>293400</v>
      </c>
    </row>
    <row r="488" spans="1:15" x14ac:dyDescent="0.3">
      <c r="A488" t="s">
        <v>980</v>
      </c>
      <c r="B488" t="s">
        <v>981</v>
      </c>
      <c r="C488" t="s">
        <v>14</v>
      </c>
      <c r="D488">
        <v>45</v>
      </c>
      <c r="E488" t="s">
        <v>15</v>
      </c>
      <c r="F488" t="s">
        <v>16</v>
      </c>
      <c r="G488" t="s">
        <v>34</v>
      </c>
      <c r="H488" s="1">
        <v>45206</v>
      </c>
      <c r="J488" s="3">
        <v>980000</v>
      </c>
      <c r="K488" s="4">
        <v>0</v>
      </c>
      <c r="L488" t="s">
        <v>24</v>
      </c>
      <c r="M488">
        <f t="shared" ca="1" si="22"/>
        <v>2</v>
      </c>
      <c r="N488" s="25">
        <f t="shared" si="21"/>
        <v>0</v>
      </c>
      <c r="O488" s="3">
        <f t="shared" si="23"/>
        <v>0</v>
      </c>
    </row>
    <row r="489" spans="1:15" x14ac:dyDescent="0.3">
      <c r="A489" t="s">
        <v>982</v>
      </c>
      <c r="B489" t="s">
        <v>983</v>
      </c>
      <c r="C489" t="s">
        <v>14</v>
      </c>
      <c r="D489">
        <v>51</v>
      </c>
      <c r="E489" t="s">
        <v>42</v>
      </c>
      <c r="F489" t="s">
        <v>43</v>
      </c>
      <c r="G489" t="s">
        <v>34</v>
      </c>
      <c r="H489" s="1">
        <v>44487</v>
      </c>
      <c r="J489" s="3">
        <v>982000</v>
      </c>
      <c r="K489" s="4">
        <v>0</v>
      </c>
      <c r="L489" t="s">
        <v>24</v>
      </c>
      <c r="M489">
        <f t="shared" ca="1" si="22"/>
        <v>3</v>
      </c>
      <c r="N489" s="25">
        <f t="shared" si="21"/>
        <v>356400</v>
      </c>
      <c r="O489" s="3">
        <f t="shared" si="23"/>
        <v>0</v>
      </c>
    </row>
    <row r="490" spans="1:15" x14ac:dyDescent="0.3">
      <c r="A490" t="s">
        <v>984</v>
      </c>
      <c r="B490" t="s">
        <v>985</v>
      </c>
      <c r="C490" t="s">
        <v>21</v>
      </c>
      <c r="D490">
        <v>56</v>
      </c>
      <c r="E490" t="s">
        <v>42</v>
      </c>
      <c r="F490" t="s">
        <v>46</v>
      </c>
      <c r="G490" t="s">
        <v>23</v>
      </c>
      <c r="H490" s="1">
        <v>44791</v>
      </c>
      <c r="J490" s="3">
        <v>984000</v>
      </c>
      <c r="K490" s="4">
        <v>0.05</v>
      </c>
      <c r="L490" t="s">
        <v>24</v>
      </c>
      <c r="M490">
        <f t="shared" ca="1" si="22"/>
        <v>3</v>
      </c>
      <c r="N490" s="25">
        <f t="shared" si="21"/>
        <v>0</v>
      </c>
      <c r="O490" s="3">
        <f t="shared" si="23"/>
        <v>49200</v>
      </c>
    </row>
    <row r="491" spans="1:15" x14ac:dyDescent="0.3">
      <c r="A491" t="s">
        <v>986</v>
      </c>
      <c r="B491" t="s">
        <v>987</v>
      </c>
      <c r="C491" t="s">
        <v>21</v>
      </c>
      <c r="D491">
        <v>53</v>
      </c>
      <c r="E491" t="s">
        <v>42</v>
      </c>
      <c r="F491" t="s">
        <v>49</v>
      </c>
      <c r="G491" t="s">
        <v>17</v>
      </c>
      <c r="H491" s="1">
        <v>45440</v>
      </c>
      <c r="J491" s="3">
        <v>986000</v>
      </c>
      <c r="K491" s="4">
        <v>0.15</v>
      </c>
      <c r="L491" t="s">
        <v>24</v>
      </c>
      <c r="M491">
        <f t="shared" ca="1" si="22"/>
        <v>1</v>
      </c>
      <c r="N491" s="25">
        <f t="shared" si="21"/>
        <v>0</v>
      </c>
      <c r="O491" s="3">
        <f t="shared" si="23"/>
        <v>147900</v>
      </c>
    </row>
    <row r="492" spans="1:15" x14ac:dyDescent="0.3">
      <c r="A492" t="s">
        <v>988</v>
      </c>
      <c r="B492" t="s">
        <v>989</v>
      </c>
      <c r="C492" t="s">
        <v>14</v>
      </c>
      <c r="D492">
        <v>47</v>
      </c>
      <c r="E492" t="s">
        <v>52</v>
      </c>
      <c r="F492" t="s">
        <v>16</v>
      </c>
      <c r="G492" t="s">
        <v>53</v>
      </c>
      <c r="H492" s="1">
        <v>44811</v>
      </c>
      <c r="I492" s="1">
        <v>45294</v>
      </c>
      <c r="J492" s="3">
        <v>988000</v>
      </c>
      <c r="K492" s="4">
        <v>0</v>
      </c>
      <c r="L492" t="s">
        <v>18</v>
      </c>
      <c r="M492">
        <f t="shared" ca="1" si="22"/>
        <v>1</v>
      </c>
      <c r="N492" s="25">
        <f t="shared" si="21"/>
        <v>308760</v>
      </c>
      <c r="O492" s="3">
        <f t="shared" si="23"/>
        <v>0</v>
      </c>
    </row>
    <row r="493" spans="1:15" x14ac:dyDescent="0.3">
      <c r="A493" t="s">
        <v>990</v>
      </c>
      <c r="B493" t="s">
        <v>991</v>
      </c>
      <c r="C493" t="s">
        <v>21</v>
      </c>
      <c r="D493">
        <v>36</v>
      </c>
      <c r="E493" t="s">
        <v>42</v>
      </c>
      <c r="F493" t="s">
        <v>46</v>
      </c>
      <c r="G493" t="s">
        <v>53</v>
      </c>
      <c r="H493" s="1">
        <v>45294</v>
      </c>
      <c r="J493" s="3">
        <v>990000</v>
      </c>
      <c r="K493" s="4">
        <v>0.36</v>
      </c>
      <c r="L493" t="s">
        <v>24</v>
      </c>
      <c r="M493">
        <f t="shared" ca="1" si="22"/>
        <v>1</v>
      </c>
      <c r="N493" s="25">
        <f t="shared" si="21"/>
        <v>89820</v>
      </c>
      <c r="O493" s="3">
        <f t="shared" si="23"/>
        <v>356400</v>
      </c>
    </row>
    <row r="494" spans="1:15" x14ac:dyDescent="0.3">
      <c r="A494" t="s">
        <v>992</v>
      </c>
      <c r="B494" t="s">
        <v>993</v>
      </c>
      <c r="C494" t="s">
        <v>14</v>
      </c>
      <c r="D494">
        <v>41</v>
      </c>
      <c r="E494" t="s">
        <v>58</v>
      </c>
      <c r="F494" t="s">
        <v>59</v>
      </c>
      <c r="G494" t="s">
        <v>34</v>
      </c>
      <c r="H494" s="1">
        <v>45074</v>
      </c>
      <c r="J494" s="3">
        <v>992000</v>
      </c>
      <c r="K494" s="4">
        <v>0</v>
      </c>
      <c r="L494" t="s">
        <v>24</v>
      </c>
      <c r="M494">
        <f t="shared" ca="1" si="22"/>
        <v>2</v>
      </c>
      <c r="N494" s="25">
        <f t="shared" si="21"/>
        <v>100000</v>
      </c>
      <c r="O494" s="3">
        <f t="shared" si="23"/>
        <v>0</v>
      </c>
    </row>
    <row r="495" spans="1:15" x14ac:dyDescent="0.3">
      <c r="A495" t="s">
        <v>60</v>
      </c>
      <c r="B495" t="s">
        <v>994</v>
      </c>
      <c r="C495" t="s">
        <v>14</v>
      </c>
      <c r="D495">
        <v>31</v>
      </c>
      <c r="E495" t="s">
        <v>52</v>
      </c>
      <c r="F495" t="s">
        <v>16</v>
      </c>
      <c r="G495" t="s">
        <v>23</v>
      </c>
      <c r="H495" s="1">
        <v>45245</v>
      </c>
      <c r="J495" s="3">
        <v>994000</v>
      </c>
      <c r="K495" s="4">
        <v>0</v>
      </c>
      <c r="L495" t="s">
        <v>24</v>
      </c>
      <c r="M495">
        <f t="shared" ca="1" si="22"/>
        <v>1</v>
      </c>
      <c r="N495" s="25">
        <f t="shared" si="21"/>
        <v>0</v>
      </c>
      <c r="O495" s="3">
        <f t="shared" si="23"/>
        <v>0</v>
      </c>
    </row>
    <row r="496" spans="1:15" x14ac:dyDescent="0.3">
      <c r="A496" t="s">
        <v>995</v>
      </c>
      <c r="B496" t="s">
        <v>996</v>
      </c>
      <c r="C496" t="s">
        <v>14</v>
      </c>
      <c r="D496">
        <v>31</v>
      </c>
      <c r="E496" t="s">
        <v>52</v>
      </c>
      <c r="F496" t="s">
        <v>16</v>
      </c>
      <c r="G496" t="s">
        <v>34</v>
      </c>
      <c r="H496" s="1">
        <v>43851</v>
      </c>
      <c r="J496" s="3">
        <v>996000</v>
      </c>
      <c r="K496" s="4">
        <v>0.31</v>
      </c>
      <c r="L496" t="s">
        <v>24</v>
      </c>
      <c r="M496">
        <f t="shared" ca="1" si="22"/>
        <v>5</v>
      </c>
      <c r="N496" s="25">
        <f t="shared" si="21"/>
        <v>0</v>
      </c>
      <c r="O496" s="3">
        <f t="shared" si="23"/>
        <v>308760</v>
      </c>
    </row>
    <row r="497" spans="1:15" x14ac:dyDescent="0.3">
      <c r="A497" t="s">
        <v>125</v>
      </c>
      <c r="B497" t="s">
        <v>997</v>
      </c>
      <c r="C497" t="s">
        <v>41</v>
      </c>
      <c r="D497">
        <v>38</v>
      </c>
      <c r="E497" t="s">
        <v>66</v>
      </c>
      <c r="F497" t="s">
        <v>16</v>
      </c>
      <c r="G497" t="s">
        <v>17</v>
      </c>
      <c r="H497" s="1">
        <v>45206</v>
      </c>
      <c r="J497" s="3">
        <v>998000</v>
      </c>
      <c r="K497" s="4">
        <v>0.09</v>
      </c>
      <c r="L497" t="s">
        <v>24</v>
      </c>
      <c r="M497">
        <f t="shared" ca="1" si="22"/>
        <v>2</v>
      </c>
      <c r="N497" s="25">
        <f t="shared" si="21"/>
        <v>60360</v>
      </c>
      <c r="O497" s="3">
        <f t="shared" si="23"/>
        <v>89820</v>
      </c>
    </row>
    <row r="498" spans="1:15" x14ac:dyDescent="0.3">
      <c r="A498" t="s">
        <v>998</v>
      </c>
      <c r="B498" t="s">
        <v>999</v>
      </c>
      <c r="C498" t="s">
        <v>14</v>
      </c>
      <c r="D498">
        <v>31</v>
      </c>
      <c r="E498" t="s">
        <v>58</v>
      </c>
      <c r="F498" t="s">
        <v>59</v>
      </c>
      <c r="G498" t="s">
        <v>23</v>
      </c>
      <c r="H498" s="1">
        <v>45401</v>
      </c>
      <c r="J498" s="3">
        <v>1000000</v>
      </c>
      <c r="K498" s="4">
        <v>0.1</v>
      </c>
      <c r="L498" t="s">
        <v>24</v>
      </c>
      <c r="M498">
        <f t="shared" ca="1" si="22"/>
        <v>1</v>
      </c>
      <c r="N498" s="25">
        <f t="shared" si="21"/>
        <v>0</v>
      </c>
      <c r="O498" s="3">
        <f t="shared" si="23"/>
        <v>100000</v>
      </c>
    </row>
    <row r="499" spans="1:15" x14ac:dyDescent="0.3">
      <c r="A499" t="s">
        <v>1000</v>
      </c>
      <c r="B499" t="s">
        <v>1001</v>
      </c>
      <c r="C499" t="s">
        <v>41</v>
      </c>
      <c r="D499">
        <v>39</v>
      </c>
      <c r="E499" t="s">
        <v>66</v>
      </c>
      <c r="F499" t="s">
        <v>16</v>
      </c>
      <c r="G499" t="s">
        <v>34</v>
      </c>
      <c r="H499" s="1">
        <v>44083</v>
      </c>
      <c r="J499" s="3">
        <v>1002000</v>
      </c>
      <c r="K499" s="4">
        <v>0</v>
      </c>
      <c r="L499" t="s">
        <v>24</v>
      </c>
      <c r="M499">
        <f t="shared" ca="1" si="22"/>
        <v>5</v>
      </c>
      <c r="N499" s="25">
        <f t="shared" si="21"/>
        <v>90900</v>
      </c>
      <c r="O499" s="3">
        <f t="shared" si="23"/>
        <v>0</v>
      </c>
    </row>
    <row r="500" spans="1:15" x14ac:dyDescent="0.3">
      <c r="A500" t="s">
        <v>1002</v>
      </c>
      <c r="B500" t="s">
        <v>1003</v>
      </c>
      <c r="C500" t="s">
        <v>14</v>
      </c>
      <c r="D500">
        <v>31</v>
      </c>
      <c r="E500" t="s">
        <v>66</v>
      </c>
      <c r="F500" t="s">
        <v>16</v>
      </c>
      <c r="G500" t="s">
        <v>53</v>
      </c>
      <c r="H500" s="1">
        <v>45233</v>
      </c>
      <c r="J500" s="3">
        <v>1004000</v>
      </c>
      <c r="K500" s="4">
        <v>0</v>
      </c>
      <c r="L500" t="s">
        <v>24</v>
      </c>
      <c r="M500">
        <f t="shared" ca="1" si="22"/>
        <v>1</v>
      </c>
      <c r="N500" s="25">
        <f t="shared" si="21"/>
        <v>0</v>
      </c>
      <c r="O500" s="3">
        <f t="shared" si="23"/>
        <v>0</v>
      </c>
    </row>
    <row r="501" spans="1:15" x14ac:dyDescent="0.3">
      <c r="A501" t="s">
        <v>1004</v>
      </c>
      <c r="B501" t="s">
        <v>1005</v>
      </c>
      <c r="C501" t="s">
        <v>21</v>
      </c>
      <c r="D501">
        <v>45</v>
      </c>
      <c r="E501" t="s">
        <v>58</v>
      </c>
      <c r="F501" t="s">
        <v>59</v>
      </c>
      <c r="G501" t="s">
        <v>53</v>
      </c>
      <c r="H501" s="1">
        <v>45412</v>
      </c>
      <c r="J501" s="3">
        <v>1006000</v>
      </c>
      <c r="K501" s="4">
        <v>0.06</v>
      </c>
      <c r="L501" t="s">
        <v>24</v>
      </c>
      <c r="M501">
        <f t="shared" ca="1" si="22"/>
        <v>1</v>
      </c>
      <c r="N501" s="25">
        <f t="shared" si="21"/>
        <v>0</v>
      </c>
      <c r="O501" s="3">
        <f t="shared" si="23"/>
        <v>60360</v>
      </c>
    </row>
    <row r="502" spans="1:15" x14ac:dyDescent="0.3">
      <c r="A502" t="s">
        <v>1006</v>
      </c>
      <c r="B502" t="s">
        <v>1007</v>
      </c>
      <c r="C502" t="s">
        <v>21</v>
      </c>
      <c r="D502">
        <v>50</v>
      </c>
      <c r="E502" t="s">
        <v>15</v>
      </c>
      <c r="F502" t="s">
        <v>16</v>
      </c>
      <c r="G502" t="s">
        <v>53</v>
      </c>
      <c r="H502" s="1">
        <v>43887</v>
      </c>
      <c r="J502" s="3">
        <v>1008000</v>
      </c>
      <c r="K502" s="4">
        <v>0</v>
      </c>
      <c r="L502" t="s">
        <v>24</v>
      </c>
      <c r="M502">
        <f t="shared" ca="1" si="22"/>
        <v>5</v>
      </c>
      <c r="N502" s="25">
        <f t="shared" si="21"/>
        <v>325120</v>
      </c>
      <c r="O502" s="3">
        <f t="shared" si="23"/>
        <v>0</v>
      </c>
    </row>
    <row r="503" spans="1:15" x14ac:dyDescent="0.3">
      <c r="A503" t="s">
        <v>945</v>
      </c>
      <c r="B503" t="s">
        <v>1008</v>
      </c>
      <c r="C503" t="s">
        <v>21</v>
      </c>
      <c r="D503">
        <v>36</v>
      </c>
      <c r="E503" t="s">
        <v>22</v>
      </c>
      <c r="F503" t="s">
        <v>16</v>
      </c>
      <c r="G503" t="s">
        <v>53</v>
      </c>
      <c r="H503" s="1">
        <v>44815</v>
      </c>
      <c r="J503" s="3">
        <v>1010000</v>
      </c>
      <c r="K503" s="4">
        <v>0.09</v>
      </c>
      <c r="L503" t="s">
        <v>24</v>
      </c>
      <c r="M503">
        <f t="shared" ca="1" si="22"/>
        <v>3</v>
      </c>
      <c r="N503" s="25">
        <f t="shared" si="21"/>
        <v>111980</v>
      </c>
      <c r="O503" s="3">
        <f t="shared" si="23"/>
        <v>90900</v>
      </c>
    </row>
    <row r="504" spans="1:15" x14ac:dyDescent="0.3">
      <c r="A504" t="s">
        <v>1009</v>
      </c>
      <c r="B504" t="s">
        <v>1010</v>
      </c>
      <c r="C504" t="s">
        <v>21</v>
      </c>
      <c r="D504">
        <v>45</v>
      </c>
      <c r="E504" t="s">
        <v>81</v>
      </c>
      <c r="F504" t="s">
        <v>43</v>
      </c>
      <c r="G504" t="s">
        <v>53</v>
      </c>
      <c r="H504" s="1">
        <v>45430</v>
      </c>
      <c r="J504" s="3">
        <v>1012000</v>
      </c>
      <c r="K504" s="4">
        <v>0</v>
      </c>
      <c r="L504" t="s">
        <v>24</v>
      </c>
      <c r="M504">
        <f t="shared" ca="1" si="22"/>
        <v>1</v>
      </c>
      <c r="N504" s="25">
        <f t="shared" si="21"/>
        <v>306000</v>
      </c>
      <c r="O504" s="3">
        <f t="shared" si="23"/>
        <v>0</v>
      </c>
    </row>
    <row r="505" spans="1:15" x14ac:dyDescent="0.3">
      <c r="A505" t="s">
        <v>1011</v>
      </c>
      <c r="B505" t="s">
        <v>1012</v>
      </c>
      <c r="C505" t="s">
        <v>14</v>
      </c>
      <c r="D505">
        <v>31</v>
      </c>
      <c r="E505" t="s">
        <v>52</v>
      </c>
      <c r="F505" t="s">
        <v>16</v>
      </c>
      <c r="G505" t="s">
        <v>17</v>
      </c>
      <c r="H505" s="1">
        <v>44509</v>
      </c>
      <c r="J505" s="3">
        <v>1014000</v>
      </c>
      <c r="K505" s="4">
        <v>0</v>
      </c>
      <c r="L505" t="s">
        <v>24</v>
      </c>
      <c r="M505">
        <f t="shared" ca="1" si="22"/>
        <v>3</v>
      </c>
      <c r="N505" s="25">
        <f t="shared" si="21"/>
        <v>0</v>
      </c>
      <c r="O505" s="3">
        <f t="shared" si="23"/>
        <v>0</v>
      </c>
    </row>
    <row r="506" spans="1:15" x14ac:dyDescent="0.3">
      <c r="A506" t="s">
        <v>1013</v>
      </c>
      <c r="B506" t="s">
        <v>1014</v>
      </c>
      <c r="C506" t="s">
        <v>21</v>
      </c>
      <c r="D506">
        <v>41</v>
      </c>
      <c r="E506" t="s">
        <v>66</v>
      </c>
      <c r="F506" t="s">
        <v>16</v>
      </c>
      <c r="G506" t="s">
        <v>23</v>
      </c>
      <c r="H506" s="1">
        <v>43963</v>
      </c>
      <c r="J506" s="3">
        <v>1016000</v>
      </c>
      <c r="K506" s="4">
        <v>0.32</v>
      </c>
      <c r="L506" t="s">
        <v>24</v>
      </c>
      <c r="M506">
        <f t="shared" ca="1" si="22"/>
        <v>5</v>
      </c>
      <c r="N506" s="25">
        <f t="shared" si="21"/>
        <v>0</v>
      </c>
      <c r="O506" s="3">
        <f t="shared" si="23"/>
        <v>325120</v>
      </c>
    </row>
    <row r="507" spans="1:15" x14ac:dyDescent="0.3">
      <c r="A507" t="s">
        <v>1015</v>
      </c>
      <c r="B507" t="s">
        <v>1016</v>
      </c>
      <c r="C507" t="s">
        <v>14</v>
      </c>
      <c r="D507">
        <v>47</v>
      </c>
      <c r="E507" t="s">
        <v>31</v>
      </c>
      <c r="F507" t="s">
        <v>16</v>
      </c>
      <c r="G507" t="s">
        <v>53</v>
      </c>
      <c r="H507" s="1">
        <v>44815</v>
      </c>
      <c r="J507" s="3">
        <v>1018000</v>
      </c>
      <c r="K507" s="4">
        <v>0.11</v>
      </c>
      <c r="L507" t="s">
        <v>24</v>
      </c>
      <c r="M507">
        <f t="shared" ca="1" si="22"/>
        <v>3</v>
      </c>
      <c r="N507" s="25">
        <f t="shared" si="21"/>
        <v>82080</v>
      </c>
      <c r="O507" s="3">
        <f t="shared" si="23"/>
        <v>111980</v>
      </c>
    </row>
    <row r="508" spans="1:15" x14ac:dyDescent="0.3">
      <c r="A508" t="s">
        <v>1017</v>
      </c>
      <c r="B508" t="s">
        <v>1018</v>
      </c>
      <c r="C508" t="s">
        <v>41</v>
      </c>
      <c r="D508">
        <v>38</v>
      </c>
      <c r="E508" t="s">
        <v>81</v>
      </c>
      <c r="F508" t="s">
        <v>49</v>
      </c>
      <c r="G508" t="s">
        <v>34</v>
      </c>
      <c r="H508" s="1">
        <v>44857</v>
      </c>
      <c r="J508" s="3">
        <v>1020000</v>
      </c>
      <c r="K508" s="4">
        <v>0.3</v>
      </c>
      <c r="L508" t="s">
        <v>24</v>
      </c>
      <c r="M508">
        <f t="shared" ca="1" si="22"/>
        <v>2</v>
      </c>
      <c r="N508" s="25">
        <f t="shared" si="21"/>
        <v>0</v>
      </c>
      <c r="O508" s="3">
        <f t="shared" si="23"/>
        <v>306000</v>
      </c>
    </row>
    <row r="509" spans="1:15" x14ac:dyDescent="0.3">
      <c r="A509" t="s">
        <v>1019</v>
      </c>
      <c r="B509" t="s">
        <v>1020</v>
      </c>
      <c r="C509" t="s">
        <v>14</v>
      </c>
      <c r="D509">
        <v>40</v>
      </c>
      <c r="E509" t="s">
        <v>92</v>
      </c>
      <c r="F509" t="s">
        <v>59</v>
      </c>
      <c r="G509" t="s">
        <v>53</v>
      </c>
      <c r="H509" s="1">
        <v>45527</v>
      </c>
      <c r="J509" s="3">
        <v>1022000</v>
      </c>
      <c r="K509" s="4">
        <v>0</v>
      </c>
      <c r="L509" t="s">
        <v>24</v>
      </c>
      <c r="M509">
        <f t="shared" ca="1" si="22"/>
        <v>1</v>
      </c>
      <c r="N509" s="25">
        <f t="shared" si="21"/>
        <v>247200</v>
      </c>
      <c r="O509" s="3">
        <f t="shared" si="23"/>
        <v>0</v>
      </c>
    </row>
    <row r="510" spans="1:15" x14ac:dyDescent="0.3">
      <c r="A510" t="s">
        <v>1021</v>
      </c>
      <c r="B510" t="s">
        <v>1022</v>
      </c>
      <c r="C510" t="s">
        <v>21</v>
      </c>
      <c r="D510">
        <v>45</v>
      </c>
      <c r="E510" t="s">
        <v>81</v>
      </c>
      <c r="F510" t="s">
        <v>46</v>
      </c>
      <c r="G510" t="s">
        <v>23</v>
      </c>
      <c r="H510" s="1">
        <v>45237</v>
      </c>
      <c r="J510" s="3">
        <v>1024000</v>
      </c>
      <c r="K510" s="4">
        <v>0</v>
      </c>
      <c r="L510" t="s">
        <v>24</v>
      </c>
      <c r="M510">
        <f t="shared" ca="1" si="22"/>
        <v>1</v>
      </c>
      <c r="N510" s="25">
        <f t="shared" si="21"/>
        <v>340560</v>
      </c>
      <c r="O510" s="3">
        <f t="shared" si="23"/>
        <v>0</v>
      </c>
    </row>
    <row r="511" spans="1:15" x14ac:dyDescent="0.3">
      <c r="A511" t="s">
        <v>1023</v>
      </c>
      <c r="B511" t="s">
        <v>1024</v>
      </c>
      <c r="C511" t="s">
        <v>14</v>
      </c>
      <c r="D511">
        <v>31</v>
      </c>
      <c r="E511" t="s">
        <v>22</v>
      </c>
      <c r="F511" t="s">
        <v>16</v>
      </c>
      <c r="G511" t="s">
        <v>34</v>
      </c>
      <c r="H511" s="1">
        <v>45206</v>
      </c>
      <c r="J511" s="3">
        <v>1026000</v>
      </c>
      <c r="K511" s="4">
        <v>0.08</v>
      </c>
      <c r="L511" t="s">
        <v>24</v>
      </c>
      <c r="M511">
        <f t="shared" ca="1" si="22"/>
        <v>2</v>
      </c>
      <c r="N511" s="25">
        <f t="shared" si="21"/>
        <v>0</v>
      </c>
      <c r="O511" s="3">
        <f t="shared" si="23"/>
        <v>82080</v>
      </c>
    </row>
    <row r="512" spans="1:15" x14ac:dyDescent="0.3">
      <c r="A512" t="s">
        <v>1025</v>
      </c>
      <c r="B512" t="s">
        <v>1026</v>
      </c>
      <c r="C512" t="s">
        <v>14</v>
      </c>
      <c r="D512">
        <v>35</v>
      </c>
      <c r="E512" t="s">
        <v>92</v>
      </c>
      <c r="F512" t="s">
        <v>59</v>
      </c>
      <c r="G512" t="s">
        <v>34</v>
      </c>
      <c r="H512" s="1">
        <v>44677</v>
      </c>
      <c r="J512" s="3">
        <v>1028000</v>
      </c>
      <c r="K512" s="4">
        <v>0</v>
      </c>
      <c r="L512" t="s">
        <v>24</v>
      </c>
      <c r="M512">
        <f t="shared" ca="1" si="22"/>
        <v>3</v>
      </c>
      <c r="N512" s="25">
        <f t="shared" si="21"/>
        <v>72520</v>
      </c>
      <c r="O512" s="3">
        <f t="shared" si="23"/>
        <v>0</v>
      </c>
    </row>
    <row r="513" spans="1:15" x14ac:dyDescent="0.3">
      <c r="A513" t="s">
        <v>1027</v>
      </c>
      <c r="B513" t="s">
        <v>1028</v>
      </c>
      <c r="C513" t="s">
        <v>14</v>
      </c>
      <c r="D513">
        <v>31</v>
      </c>
      <c r="E513" t="s">
        <v>31</v>
      </c>
      <c r="F513" t="s">
        <v>16</v>
      </c>
      <c r="G513" t="s">
        <v>17</v>
      </c>
      <c r="H513" s="1">
        <v>43889</v>
      </c>
      <c r="J513" s="3">
        <v>1030000</v>
      </c>
      <c r="K513" s="4">
        <v>0.24</v>
      </c>
      <c r="L513" t="s">
        <v>24</v>
      </c>
      <c r="M513">
        <f t="shared" ca="1" si="22"/>
        <v>5</v>
      </c>
      <c r="N513" s="25">
        <f t="shared" si="21"/>
        <v>124560</v>
      </c>
      <c r="O513" s="3">
        <f t="shared" si="23"/>
        <v>247200</v>
      </c>
    </row>
    <row r="514" spans="1:15" x14ac:dyDescent="0.3">
      <c r="A514" t="s">
        <v>1029</v>
      </c>
      <c r="B514" t="s">
        <v>1030</v>
      </c>
      <c r="C514" t="s">
        <v>21</v>
      </c>
      <c r="D514">
        <v>35</v>
      </c>
      <c r="E514" t="s">
        <v>15</v>
      </c>
      <c r="F514" t="s">
        <v>16</v>
      </c>
      <c r="G514" t="s">
        <v>17</v>
      </c>
      <c r="H514" s="1">
        <v>44116</v>
      </c>
      <c r="J514" s="3">
        <v>1032000</v>
      </c>
      <c r="K514" s="4">
        <v>0.33</v>
      </c>
      <c r="L514" t="s">
        <v>24</v>
      </c>
      <c r="M514">
        <f t="shared" ca="1" si="22"/>
        <v>5</v>
      </c>
      <c r="N514" s="25">
        <f t="shared" ref="N514:N577" si="24">O518</f>
        <v>72800</v>
      </c>
      <c r="O514" s="3">
        <f t="shared" si="23"/>
        <v>340560</v>
      </c>
    </row>
    <row r="515" spans="1:15" x14ac:dyDescent="0.3">
      <c r="A515" t="s">
        <v>1031</v>
      </c>
      <c r="B515" t="s">
        <v>1032</v>
      </c>
      <c r="C515" t="s">
        <v>14</v>
      </c>
      <c r="D515">
        <v>31</v>
      </c>
      <c r="E515" t="s">
        <v>22</v>
      </c>
      <c r="F515" t="s">
        <v>16</v>
      </c>
      <c r="G515" t="s">
        <v>23</v>
      </c>
      <c r="H515" s="1">
        <v>44588</v>
      </c>
      <c r="J515" s="3">
        <v>1034000</v>
      </c>
      <c r="K515" s="4">
        <v>0</v>
      </c>
      <c r="L515" t="s">
        <v>24</v>
      </c>
      <c r="M515">
        <f t="shared" ref="M515:M578" ca="1" si="25">IF(ISBLANK(I515),DATEDIF(H515,TODAY(),"Y"),DATEDIF(H515,I515,"Y"))</f>
        <v>3</v>
      </c>
      <c r="N515" s="25">
        <f t="shared" si="24"/>
        <v>208400</v>
      </c>
      <c r="O515" s="3">
        <f t="shared" ref="O515:O578" si="26">K515*J515</f>
        <v>0</v>
      </c>
    </row>
    <row r="516" spans="1:15" x14ac:dyDescent="0.3">
      <c r="A516" t="s">
        <v>1033</v>
      </c>
      <c r="B516" t="s">
        <v>1034</v>
      </c>
      <c r="C516" t="s">
        <v>21</v>
      </c>
      <c r="D516">
        <v>31</v>
      </c>
      <c r="E516" t="s">
        <v>27</v>
      </c>
      <c r="F516" t="s">
        <v>28</v>
      </c>
      <c r="G516" t="s">
        <v>17</v>
      </c>
      <c r="H516" s="1">
        <v>45337</v>
      </c>
      <c r="J516" s="3">
        <v>1036000</v>
      </c>
      <c r="K516" s="4">
        <v>7.0000000000000007E-2</v>
      </c>
      <c r="L516" t="s">
        <v>24</v>
      </c>
      <c r="M516">
        <f t="shared" ca="1" si="25"/>
        <v>1</v>
      </c>
      <c r="N516" s="25">
        <f t="shared" si="24"/>
        <v>0</v>
      </c>
      <c r="O516" s="3">
        <f t="shared" si="26"/>
        <v>72520</v>
      </c>
    </row>
    <row r="517" spans="1:15" x14ac:dyDescent="0.3">
      <c r="A517" t="s">
        <v>1035</v>
      </c>
      <c r="B517" t="s">
        <v>1036</v>
      </c>
      <c r="C517" t="s">
        <v>14</v>
      </c>
      <c r="D517">
        <v>31</v>
      </c>
      <c r="E517" t="s">
        <v>31</v>
      </c>
      <c r="F517" t="s">
        <v>16</v>
      </c>
      <c r="G517" t="s">
        <v>23</v>
      </c>
      <c r="H517" s="1">
        <v>45332</v>
      </c>
      <c r="J517" s="3">
        <v>1038000</v>
      </c>
      <c r="K517" s="4">
        <v>0.12</v>
      </c>
      <c r="L517" t="s">
        <v>24</v>
      </c>
      <c r="M517">
        <f t="shared" ca="1" si="25"/>
        <v>1</v>
      </c>
      <c r="N517" s="25">
        <f t="shared" si="24"/>
        <v>0</v>
      </c>
      <c r="O517" s="3">
        <f t="shared" si="26"/>
        <v>124560</v>
      </c>
    </row>
    <row r="518" spans="1:15" x14ac:dyDescent="0.3">
      <c r="A518" t="s">
        <v>1037</v>
      </c>
      <c r="B518" t="s">
        <v>1038</v>
      </c>
      <c r="C518" t="s">
        <v>14</v>
      </c>
      <c r="D518">
        <v>31</v>
      </c>
      <c r="E518" t="s">
        <v>27</v>
      </c>
      <c r="F518" t="s">
        <v>28</v>
      </c>
      <c r="G518" t="s">
        <v>34</v>
      </c>
      <c r="H518" s="1">
        <v>44183</v>
      </c>
      <c r="J518" s="3">
        <v>1040000</v>
      </c>
      <c r="K518" s="4">
        <v>7.0000000000000007E-2</v>
      </c>
      <c r="L518" t="s">
        <v>24</v>
      </c>
      <c r="M518">
        <f t="shared" ca="1" si="25"/>
        <v>4</v>
      </c>
      <c r="N518" s="25">
        <f t="shared" si="24"/>
        <v>0</v>
      </c>
      <c r="O518" s="3">
        <f t="shared" si="26"/>
        <v>72800</v>
      </c>
    </row>
    <row r="519" spans="1:15" x14ac:dyDescent="0.3">
      <c r="A519" t="s">
        <v>1039</v>
      </c>
      <c r="B519" t="s">
        <v>1040</v>
      </c>
      <c r="C519" t="s">
        <v>14</v>
      </c>
      <c r="D519">
        <v>36</v>
      </c>
      <c r="E519" t="s">
        <v>15</v>
      </c>
      <c r="F519" t="s">
        <v>16</v>
      </c>
      <c r="G519" t="s">
        <v>23</v>
      </c>
      <c r="H519" s="1">
        <v>43837</v>
      </c>
      <c r="J519" s="3">
        <v>1042000</v>
      </c>
      <c r="K519" s="4">
        <v>0.2</v>
      </c>
      <c r="L519" t="s">
        <v>24</v>
      </c>
      <c r="M519">
        <f t="shared" ca="1" si="25"/>
        <v>5</v>
      </c>
      <c r="N519" s="25">
        <f t="shared" si="24"/>
        <v>0</v>
      </c>
      <c r="O519" s="3">
        <f t="shared" si="26"/>
        <v>208400</v>
      </c>
    </row>
    <row r="520" spans="1:15" x14ac:dyDescent="0.3">
      <c r="A520" t="s">
        <v>1041</v>
      </c>
      <c r="B520" t="s">
        <v>1042</v>
      </c>
      <c r="C520" t="s">
        <v>14</v>
      </c>
      <c r="D520">
        <v>45</v>
      </c>
      <c r="E520" t="s">
        <v>15</v>
      </c>
      <c r="F520" t="s">
        <v>16</v>
      </c>
      <c r="G520" t="s">
        <v>34</v>
      </c>
      <c r="H520" s="1">
        <v>45206</v>
      </c>
      <c r="J520" s="3">
        <v>1044000</v>
      </c>
      <c r="K520" s="4">
        <v>0</v>
      </c>
      <c r="L520" t="s">
        <v>24</v>
      </c>
      <c r="M520">
        <f t="shared" ca="1" si="25"/>
        <v>2</v>
      </c>
      <c r="N520" s="25">
        <f t="shared" si="24"/>
        <v>368200</v>
      </c>
      <c r="O520" s="3">
        <f t="shared" si="26"/>
        <v>0</v>
      </c>
    </row>
    <row r="521" spans="1:15" x14ac:dyDescent="0.3">
      <c r="A521" t="s">
        <v>183</v>
      </c>
      <c r="B521" t="s">
        <v>1043</v>
      </c>
      <c r="C521" t="s">
        <v>14</v>
      </c>
      <c r="D521">
        <v>37</v>
      </c>
      <c r="E521" t="s">
        <v>42</v>
      </c>
      <c r="F521" t="s">
        <v>43</v>
      </c>
      <c r="G521" t="s">
        <v>34</v>
      </c>
      <c r="H521" s="1">
        <v>44487</v>
      </c>
      <c r="J521" s="3">
        <v>1046000</v>
      </c>
      <c r="K521" s="4">
        <v>0</v>
      </c>
      <c r="L521" t="s">
        <v>24</v>
      </c>
      <c r="M521">
        <f t="shared" ca="1" si="25"/>
        <v>3</v>
      </c>
      <c r="N521" s="25">
        <f t="shared" si="24"/>
        <v>0</v>
      </c>
      <c r="O521" s="3">
        <f t="shared" si="26"/>
        <v>0</v>
      </c>
    </row>
    <row r="522" spans="1:15" x14ac:dyDescent="0.3">
      <c r="A522" t="s">
        <v>1044</v>
      </c>
      <c r="B522" t="s">
        <v>1045</v>
      </c>
      <c r="C522" t="s">
        <v>14</v>
      </c>
      <c r="D522">
        <v>38</v>
      </c>
      <c r="E522" t="s">
        <v>42</v>
      </c>
      <c r="F522" t="s">
        <v>46</v>
      </c>
      <c r="G522" t="s">
        <v>23</v>
      </c>
      <c r="H522" s="1">
        <v>44791</v>
      </c>
      <c r="J522" s="3">
        <v>1048000</v>
      </c>
      <c r="K522" s="4">
        <v>0</v>
      </c>
      <c r="L522" t="s">
        <v>24</v>
      </c>
      <c r="M522">
        <f t="shared" ca="1" si="25"/>
        <v>3</v>
      </c>
      <c r="N522" s="25">
        <f t="shared" si="24"/>
        <v>0</v>
      </c>
      <c r="O522" s="3">
        <f t="shared" si="26"/>
        <v>0</v>
      </c>
    </row>
    <row r="523" spans="1:15" x14ac:dyDescent="0.3">
      <c r="A523" t="s">
        <v>1046</v>
      </c>
      <c r="B523" t="s">
        <v>1047</v>
      </c>
      <c r="C523" t="s">
        <v>21</v>
      </c>
      <c r="D523">
        <v>45</v>
      </c>
      <c r="E523" t="s">
        <v>42</v>
      </c>
      <c r="F523" t="s">
        <v>49</v>
      </c>
      <c r="G523" t="s">
        <v>17</v>
      </c>
      <c r="H523" s="1">
        <v>45440</v>
      </c>
      <c r="J523" s="3">
        <v>1050000</v>
      </c>
      <c r="K523" s="4">
        <v>0</v>
      </c>
      <c r="L523" t="s">
        <v>24</v>
      </c>
      <c r="M523">
        <f t="shared" ca="1" si="25"/>
        <v>1</v>
      </c>
      <c r="N523" s="25">
        <f t="shared" si="24"/>
        <v>0</v>
      </c>
      <c r="O523" s="3">
        <f t="shared" si="26"/>
        <v>0</v>
      </c>
    </row>
    <row r="524" spans="1:15" x14ac:dyDescent="0.3">
      <c r="A524" t="s">
        <v>1048</v>
      </c>
      <c r="B524" t="s">
        <v>1049</v>
      </c>
      <c r="C524" t="s">
        <v>14</v>
      </c>
      <c r="D524">
        <v>51</v>
      </c>
      <c r="E524" t="s">
        <v>52</v>
      </c>
      <c r="F524" t="s">
        <v>16</v>
      </c>
      <c r="G524" t="s">
        <v>53</v>
      </c>
      <c r="H524" s="1">
        <v>44811</v>
      </c>
      <c r="J524" s="3">
        <v>1052000</v>
      </c>
      <c r="K524" s="4">
        <v>0.35</v>
      </c>
      <c r="L524" t="s">
        <v>24</v>
      </c>
      <c r="M524">
        <f t="shared" ca="1" si="25"/>
        <v>3</v>
      </c>
      <c r="N524" s="25">
        <f t="shared" si="24"/>
        <v>212000</v>
      </c>
      <c r="O524" s="3">
        <f t="shared" si="26"/>
        <v>368200</v>
      </c>
    </row>
    <row r="525" spans="1:15" x14ac:dyDescent="0.3">
      <c r="A525" t="s">
        <v>62</v>
      </c>
      <c r="B525" t="s">
        <v>1050</v>
      </c>
      <c r="C525" t="s">
        <v>21</v>
      </c>
      <c r="D525">
        <v>56</v>
      </c>
      <c r="E525" t="s">
        <v>42</v>
      </c>
      <c r="F525" t="s">
        <v>46</v>
      </c>
      <c r="G525" t="s">
        <v>53</v>
      </c>
      <c r="H525" s="1">
        <v>45294</v>
      </c>
      <c r="J525" s="3">
        <v>1054000</v>
      </c>
      <c r="K525" s="4">
        <v>0</v>
      </c>
      <c r="L525" t="s">
        <v>24</v>
      </c>
      <c r="M525">
        <f t="shared" ca="1" si="25"/>
        <v>1</v>
      </c>
      <c r="N525" s="25">
        <f t="shared" si="24"/>
        <v>0</v>
      </c>
      <c r="O525" s="3">
        <f t="shared" si="26"/>
        <v>0</v>
      </c>
    </row>
    <row r="526" spans="1:15" x14ac:dyDescent="0.3">
      <c r="A526" t="s">
        <v>1051</v>
      </c>
      <c r="B526" t="s">
        <v>1052</v>
      </c>
      <c r="C526" t="s">
        <v>14</v>
      </c>
      <c r="D526">
        <v>53</v>
      </c>
      <c r="E526" t="s">
        <v>58</v>
      </c>
      <c r="F526" t="s">
        <v>59</v>
      </c>
      <c r="G526" t="s">
        <v>34</v>
      </c>
      <c r="H526" s="1">
        <v>45074</v>
      </c>
      <c r="J526" s="3">
        <v>1056000</v>
      </c>
      <c r="K526" s="4">
        <v>0</v>
      </c>
      <c r="L526" t="s">
        <v>24</v>
      </c>
      <c r="M526">
        <f t="shared" ca="1" si="25"/>
        <v>2</v>
      </c>
      <c r="N526" s="25">
        <f t="shared" si="24"/>
        <v>127680</v>
      </c>
      <c r="O526" s="3">
        <f t="shared" si="26"/>
        <v>0</v>
      </c>
    </row>
    <row r="527" spans="1:15" x14ac:dyDescent="0.3">
      <c r="A527" t="s">
        <v>1053</v>
      </c>
      <c r="B527" t="s">
        <v>1054</v>
      </c>
      <c r="C527" t="s">
        <v>21</v>
      </c>
      <c r="D527">
        <v>47</v>
      </c>
      <c r="E527" t="s">
        <v>52</v>
      </c>
      <c r="F527" t="s">
        <v>16</v>
      </c>
      <c r="G527" t="s">
        <v>23</v>
      </c>
      <c r="H527" s="1">
        <v>45245</v>
      </c>
      <c r="J527" s="3">
        <v>1058000</v>
      </c>
      <c r="K527" s="4">
        <v>0</v>
      </c>
      <c r="L527" t="s">
        <v>24</v>
      </c>
      <c r="M527">
        <f t="shared" ca="1" si="25"/>
        <v>1</v>
      </c>
      <c r="N527" s="25">
        <f t="shared" si="24"/>
        <v>0</v>
      </c>
      <c r="O527" s="3">
        <f t="shared" si="26"/>
        <v>0</v>
      </c>
    </row>
    <row r="528" spans="1:15" x14ac:dyDescent="0.3">
      <c r="A528" t="s">
        <v>1055</v>
      </c>
      <c r="B528" t="s">
        <v>1056</v>
      </c>
      <c r="C528" t="s">
        <v>21</v>
      </c>
      <c r="D528">
        <v>36</v>
      </c>
      <c r="E528" t="s">
        <v>52</v>
      </c>
      <c r="F528" t="s">
        <v>16</v>
      </c>
      <c r="G528" t="s">
        <v>34</v>
      </c>
      <c r="H528" s="1">
        <v>43851</v>
      </c>
      <c r="J528" s="3">
        <v>1060000</v>
      </c>
      <c r="K528" s="4">
        <v>0.2</v>
      </c>
      <c r="L528" t="s">
        <v>24</v>
      </c>
      <c r="M528">
        <f t="shared" ca="1" si="25"/>
        <v>5</v>
      </c>
      <c r="N528" s="25">
        <f t="shared" si="24"/>
        <v>0</v>
      </c>
      <c r="O528" s="3">
        <f t="shared" si="26"/>
        <v>212000</v>
      </c>
    </row>
    <row r="529" spans="1:15" x14ac:dyDescent="0.3">
      <c r="A529" t="s">
        <v>1057</v>
      </c>
      <c r="B529" t="s">
        <v>1058</v>
      </c>
      <c r="C529" t="s">
        <v>41</v>
      </c>
      <c r="D529">
        <v>41</v>
      </c>
      <c r="E529" t="s">
        <v>66</v>
      </c>
      <c r="F529" t="s">
        <v>16</v>
      </c>
      <c r="G529" t="s">
        <v>17</v>
      </c>
      <c r="H529" s="1">
        <v>45206</v>
      </c>
      <c r="J529" s="3">
        <v>1062000</v>
      </c>
      <c r="K529" s="4">
        <v>0</v>
      </c>
      <c r="L529" t="s">
        <v>24</v>
      </c>
      <c r="M529">
        <f t="shared" ca="1" si="25"/>
        <v>2</v>
      </c>
      <c r="N529" s="25">
        <f t="shared" si="24"/>
        <v>0</v>
      </c>
      <c r="O529" s="3">
        <f t="shared" si="26"/>
        <v>0</v>
      </c>
    </row>
    <row r="530" spans="1:15" x14ac:dyDescent="0.3">
      <c r="A530" t="s">
        <v>1059</v>
      </c>
      <c r="B530" t="s">
        <v>1060</v>
      </c>
      <c r="C530" t="s">
        <v>14</v>
      </c>
      <c r="D530">
        <v>31</v>
      </c>
      <c r="E530" t="s">
        <v>58</v>
      </c>
      <c r="F530" t="s">
        <v>59</v>
      </c>
      <c r="G530" t="s">
        <v>23</v>
      </c>
      <c r="H530" s="1">
        <v>45401</v>
      </c>
      <c r="J530" s="3">
        <v>1064000</v>
      </c>
      <c r="K530" s="4">
        <v>0.12</v>
      </c>
      <c r="L530" t="s">
        <v>24</v>
      </c>
      <c r="M530">
        <f t="shared" ca="1" si="25"/>
        <v>1</v>
      </c>
      <c r="N530" s="25">
        <f t="shared" si="24"/>
        <v>0</v>
      </c>
      <c r="O530" s="3">
        <f t="shared" si="26"/>
        <v>127680</v>
      </c>
    </row>
    <row r="531" spans="1:15" x14ac:dyDescent="0.3">
      <c r="A531" t="s">
        <v>1061</v>
      </c>
      <c r="B531" t="s">
        <v>1062</v>
      </c>
      <c r="C531" t="s">
        <v>14</v>
      </c>
      <c r="D531">
        <v>31</v>
      </c>
      <c r="E531" t="s">
        <v>66</v>
      </c>
      <c r="F531" t="s">
        <v>16</v>
      </c>
      <c r="G531" t="s">
        <v>34</v>
      </c>
      <c r="H531" s="1">
        <v>44083</v>
      </c>
      <c r="J531" s="3">
        <v>1066000</v>
      </c>
      <c r="K531" s="4">
        <v>0</v>
      </c>
      <c r="L531" t="s">
        <v>24</v>
      </c>
      <c r="M531">
        <f t="shared" ca="1" si="25"/>
        <v>5</v>
      </c>
      <c r="N531" s="25">
        <f t="shared" si="24"/>
        <v>85920</v>
      </c>
      <c r="O531" s="3">
        <f t="shared" si="26"/>
        <v>0</v>
      </c>
    </row>
    <row r="532" spans="1:15" x14ac:dyDescent="0.3">
      <c r="A532" t="s">
        <v>167</v>
      </c>
      <c r="B532" t="s">
        <v>1063</v>
      </c>
      <c r="C532" t="s">
        <v>14</v>
      </c>
      <c r="D532">
        <v>38</v>
      </c>
      <c r="E532" t="s">
        <v>66</v>
      </c>
      <c r="F532" t="s">
        <v>16</v>
      </c>
      <c r="G532" t="s">
        <v>53</v>
      </c>
      <c r="H532" s="1">
        <v>45233</v>
      </c>
      <c r="J532" s="3">
        <v>1068000</v>
      </c>
      <c r="K532" s="4">
        <v>0</v>
      </c>
      <c r="L532" t="s">
        <v>24</v>
      </c>
      <c r="M532">
        <f t="shared" ca="1" si="25"/>
        <v>1</v>
      </c>
      <c r="N532" s="25">
        <f t="shared" si="24"/>
        <v>279760</v>
      </c>
      <c r="O532" s="3">
        <f t="shared" si="26"/>
        <v>0</v>
      </c>
    </row>
    <row r="533" spans="1:15" x14ac:dyDescent="0.3">
      <c r="A533" t="s">
        <v>1064</v>
      </c>
      <c r="B533" t="s">
        <v>1065</v>
      </c>
      <c r="C533" t="s">
        <v>14</v>
      </c>
      <c r="D533">
        <v>31</v>
      </c>
      <c r="E533" t="s">
        <v>58</v>
      </c>
      <c r="F533" t="s">
        <v>59</v>
      </c>
      <c r="G533" t="s">
        <v>53</v>
      </c>
      <c r="H533" s="1">
        <v>45412</v>
      </c>
      <c r="J533" s="3">
        <v>1070000</v>
      </c>
      <c r="K533" s="4">
        <v>0</v>
      </c>
      <c r="L533" t="s">
        <v>24</v>
      </c>
      <c r="M533">
        <f t="shared" ca="1" si="25"/>
        <v>1</v>
      </c>
      <c r="N533" s="25">
        <f t="shared" si="24"/>
        <v>183260</v>
      </c>
      <c r="O533" s="3">
        <f t="shared" si="26"/>
        <v>0</v>
      </c>
    </row>
    <row r="534" spans="1:15" x14ac:dyDescent="0.3">
      <c r="A534" t="s">
        <v>444</v>
      </c>
      <c r="B534" t="s">
        <v>1066</v>
      </c>
      <c r="C534" t="s">
        <v>21</v>
      </c>
      <c r="D534">
        <v>39</v>
      </c>
      <c r="E534" t="s">
        <v>15</v>
      </c>
      <c r="F534" t="s">
        <v>16</v>
      </c>
      <c r="G534" t="s">
        <v>53</v>
      </c>
      <c r="H534" s="1">
        <v>43887</v>
      </c>
      <c r="J534" s="3">
        <v>1072000</v>
      </c>
      <c r="K534" s="4">
        <v>0</v>
      </c>
      <c r="L534" t="s">
        <v>24</v>
      </c>
      <c r="M534">
        <f t="shared" ca="1" si="25"/>
        <v>5</v>
      </c>
      <c r="N534" s="25">
        <f t="shared" si="24"/>
        <v>151200</v>
      </c>
      <c r="O534" s="3">
        <f t="shared" si="26"/>
        <v>0</v>
      </c>
    </row>
    <row r="535" spans="1:15" x14ac:dyDescent="0.3">
      <c r="A535" t="s">
        <v>1067</v>
      </c>
      <c r="B535" t="s">
        <v>1068</v>
      </c>
      <c r="C535" t="s">
        <v>21</v>
      </c>
      <c r="D535">
        <v>31</v>
      </c>
      <c r="E535" t="s">
        <v>22</v>
      </c>
      <c r="F535" t="s">
        <v>16</v>
      </c>
      <c r="G535" t="s">
        <v>53</v>
      </c>
      <c r="H535" s="1">
        <v>44815</v>
      </c>
      <c r="J535" s="3">
        <v>1074000</v>
      </c>
      <c r="K535" s="4">
        <v>0.08</v>
      </c>
      <c r="L535" t="s">
        <v>24</v>
      </c>
      <c r="M535">
        <f t="shared" ca="1" si="25"/>
        <v>3</v>
      </c>
      <c r="N535" s="25">
        <f t="shared" si="24"/>
        <v>0</v>
      </c>
      <c r="O535" s="3">
        <f t="shared" si="26"/>
        <v>85920</v>
      </c>
    </row>
    <row r="536" spans="1:15" x14ac:dyDescent="0.3">
      <c r="A536" t="s">
        <v>1069</v>
      </c>
      <c r="B536" t="s">
        <v>1070</v>
      </c>
      <c r="C536" t="s">
        <v>21</v>
      </c>
      <c r="D536">
        <v>45</v>
      </c>
      <c r="E536" t="s">
        <v>81</v>
      </c>
      <c r="F536" t="s">
        <v>43</v>
      </c>
      <c r="G536" t="s">
        <v>53</v>
      </c>
      <c r="H536" s="1">
        <v>45430</v>
      </c>
      <c r="J536" s="3">
        <v>1076000</v>
      </c>
      <c r="K536" s="4">
        <v>0.26</v>
      </c>
      <c r="L536" t="s">
        <v>24</v>
      </c>
      <c r="M536">
        <f t="shared" ca="1" si="25"/>
        <v>1</v>
      </c>
      <c r="N536" s="25">
        <f t="shared" si="24"/>
        <v>0</v>
      </c>
      <c r="O536" s="3">
        <f t="shared" si="26"/>
        <v>279760</v>
      </c>
    </row>
    <row r="537" spans="1:15" x14ac:dyDescent="0.3">
      <c r="A537" t="s">
        <v>1071</v>
      </c>
      <c r="B537" t="s">
        <v>1072</v>
      </c>
      <c r="C537" t="s">
        <v>21</v>
      </c>
      <c r="D537">
        <v>50</v>
      </c>
      <c r="E537" t="s">
        <v>52</v>
      </c>
      <c r="F537" t="s">
        <v>16</v>
      </c>
      <c r="G537" t="s">
        <v>17</v>
      </c>
      <c r="H537" s="1">
        <v>44509</v>
      </c>
      <c r="J537" s="3">
        <v>1078000</v>
      </c>
      <c r="K537" s="4">
        <v>0.17</v>
      </c>
      <c r="L537" t="s">
        <v>24</v>
      </c>
      <c r="M537">
        <f t="shared" ca="1" si="25"/>
        <v>3</v>
      </c>
      <c r="N537" s="25">
        <f t="shared" si="24"/>
        <v>0</v>
      </c>
      <c r="O537" s="3">
        <f t="shared" si="26"/>
        <v>183260</v>
      </c>
    </row>
    <row r="538" spans="1:15" x14ac:dyDescent="0.3">
      <c r="A538" t="s">
        <v>1073</v>
      </c>
      <c r="B538" t="s">
        <v>1074</v>
      </c>
      <c r="C538" t="s">
        <v>21</v>
      </c>
      <c r="D538">
        <v>36</v>
      </c>
      <c r="E538" t="s">
        <v>66</v>
      </c>
      <c r="F538" t="s">
        <v>16</v>
      </c>
      <c r="G538" t="s">
        <v>23</v>
      </c>
      <c r="H538" s="1">
        <v>43963</v>
      </c>
      <c r="J538" s="3">
        <v>1080000</v>
      </c>
      <c r="K538" s="4">
        <v>0.14000000000000001</v>
      </c>
      <c r="L538" t="s">
        <v>24</v>
      </c>
      <c r="M538">
        <f t="shared" ca="1" si="25"/>
        <v>5</v>
      </c>
      <c r="N538" s="25">
        <f t="shared" si="24"/>
        <v>0</v>
      </c>
      <c r="O538" s="3">
        <f t="shared" si="26"/>
        <v>151200</v>
      </c>
    </row>
    <row r="539" spans="1:15" x14ac:dyDescent="0.3">
      <c r="A539" t="s">
        <v>820</v>
      </c>
      <c r="B539" t="s">
        <v>1075</v>
      </c>
      <c r="C539" t="s">
        <v>14</v>
      </c>
      <c r="D539">
        <v>45</v>
      </c>
      <c r="E539" t="s">
        <v>31</v>
      </c>
      <c r="F539" t="s">
        <v>16</v>
      </c>
      <c r="G539" t="s">
        <v>53</v>
      </c>
      <c r="H539" s="1">
        <v>44815</v>
      </c>
      <c r="J539" s="3">
        <v>1082000</v>
      </c>
      <c r="K539" s="4">
        <v>0</v>
      </c>
      <c r="L539" t="s">
        <v>24</v>
      </c>
      <c r="M539">
        <f t="shared" ca="1" si="25"/>
        <v>3</v>
      </c>
      <c r="N539" s="25">
        <f t="shared" si="24"/>
        <v>0</v>
      </c>
      <c r="O539" s="3">
        <f t="shared" si="26"/>
        <v>0</v>
      </c>
    </row>
    <row r="540" spans="1:15" x14ac:dyDescent="0.3">
      <c r="A540" t="s">
        <v>1076</v>
      </c>
      <c r="B540" t="s">
        <v>1077</v>
      </c>
      <c r="C540" t="s">
        <v>41</v>
      </c>
      <c r="D540">
        <v>31</v>
      </c>
      <c r="E540" t="s">
        <v>81</v>
      </c>
      <c r="F540" t="s">
        <v>49</v>
      </c>
      <c r="G540" t="s">
        <v>34</v>
      </c>
      <c r="H540" s="1">
        <v>44857</v>
      </c>
      <c r="J540" s="3">
        <v>1084000</v>
      </c>
      <c r="K540" s="4">
        <v>0</v>
      </c>
      <c r="L540" t="s">
        <v>24</v>
      </c>
      <c r="M540">
        <f t="shared" ca="1" si="25"/>
        <v>2</v>
      </c>
      <c r="N540" s="25">
        <f t="shared" si="24"/>
        <v>0</v>
      </c>
      <c r="O540" s="3">
        <f t="shared" si="26"/>
        <v>0</v>
      </c>
    </row>
    <row r="541" spans="1:15" x14ac:dyDescent="0.3">
      <c r="A541" t="s">
        <v>1078</v>
      </c>
      <c r="B541" t="s">
        <v>1079</v>
      </c>
      <c r="C541" t="s">
        <v>14</v>
      </c>
      <c r="D541">
        <v>41</v>
      </c>
      <c r="E541" t="s">
        <v>92</v>
      </c>
      <c r="F541" t="s">
        <v>59</v>
      </c>
      <c r="G541" t="s">
        <v>53</v>
      </c>
      <c r="H541" s="1">
        <v>45527</v>
      </c>
      <c r="J541" s="3">
        <v>1086000</v>
      </c>
      <c r="K541" s="4">
        <v>0</v>
      </c>
      <c r="L541" t="s">
        <v>24</v>
      </c>
      <c r="M541">
        <f t="shared" ca="1" si="25"/>
        <v>1</v>
      </c>
      <c r="N541" s="25">
        <f t="shared" si="24"/>
        <v>0</v>
      </c>
      <c r="O541" s="3">
        <f t="shared" si="26"/>
        <v>0</v>
      </c>
    </row>
    <row r="542" spans="1:15" x14ac:dyDescent="0.3">
      <c r="A542" t="s">
        <v>1080</v>
      </c>
      <c r="B542" t="s">
        <v>1081</v>
      </c>
      <c r="C542" t="s">
        <v>21</v>
      </c>
      <c r="D542">
        <v>47</v>
      </c>
      <c r="E542" t="s">
        <v>81</v>
      </c>
      <c r="F542" t="s">
        <v>46</v>
      </c>
      <c r="G542" t="s">
        <v>23</v>
      </c>
      <c r="H542" s="1">
        <v>45237</v>
      </c>
      <c r="J542" s="3">
        <v>1088000</v>
      </c>
      <c r="K542" s="4">
        <v>0</v>
      </c>
      <c r="L542" t="s">
        <v>24</v>
      </c>
      <c r="M542">
        <f t="shared" ca="1" si="25"/>
        <v>1</v>
      </c>
      <c r="N542" s="25">
        <f t="shared" si="24"/>
        <v>0</v>
      </c>
      <c r="O542" s="3">
        <f t="shared" si="26"/>
        <v>0</v>
      </c>
    </row>
    <row r="543" spans="1:15" x14ac:dyDescent="0.3">
      <c r="A543" t="s">
        <v>229</v>
      </c>
      <c r="B543" t="s">
        <v>1082</v>
      </c>
      <c r="C543" t="s">
        <v>41</v>
      </c>
      <c r="D543">
        <v>38</v>
      </c>
      <c r="E543" t="s">
        <v>22</v>
      </c>
      <c r="F543" t="s">
        <v>16</v>
      </c>
      <c r="G543" t="s">
        <v>34</v>
      </c>
      <c r="H543" s="1">
        <v>45206</v>
      </c>
      <c r="J543" s="3">
        <v>1090000</v>
      </c>
      <c r="K543" s="4">
        <v>0</v>
      </c>
      <c r="L543" t="s">
        <v>24</v>
      </c>
      <c r="M543">
        <f t="shared" ca="1" si="25"/>
        <v>2</v>
      </c>
      <c r="N543" s="25">
        <f t="shared" si="24"/>
        <v>406260</v>
      </c>
      <c r="O543" s="3">
        <f t="shared" si="26"/>
        <v>0</v>
      </c>
    </row>
    <row r="544" spans="1:15" x14ac:dyDescent="0.3">
      <c r="A544" t="s">
        <v>1083</v>
      </c>
      <c r="B544" t="s">
        <v>1084</v>
      </c>
      <c r="C544" t="s">
        <v>14</v>
      </c>
      <c r="D544">
        <v>40</v>
      </c>
      <c r="E544" t="s">
        <v>92</v>
      </c>
      <c r="F544" t="s">
        <v>59</v>
      </c>
      <c r="G544" t="s">
        <v>34</v>
      </c>
      <c r="H544" s="1">
        <v>44677</v>
      </c>
      <c r="J544" s="3">
        <v>1092000</v>
      </c>
      <c r="K544" s="4">
        <v>0</v>
      </c>
      <c r="L544" t="s">
        <v>24</v>
      </c>
      <c r="M544">
        <f t="shared" ca="1" si="25"/>
        <v>3</v>
      </c>
      <c r="N544" s="25">
        <f t="shared" si="24"/>
        <v>154000.00000000003</v>
      </c>
      <c r="O544" s="3">
        <f t="shared" si="26"/>
        <v>0</v>
      </c>
    </row>
    <row r="545" spans="1:15" x14ac:dyDescent="0.3">
      <c r="A545" t="s">
        <v>1085</v>
      </c>
      <c r="B545" t="s">
        <v>1086</v>
      </c>
      <c r="C545" t="s">
        <v>21</v>
      </c>
      <c r="D545">
        <v>45</v>
      </c>
      <c r="E545" t="s">
        <v>31</v>
      </c>
      <c r="F545" t="s">
        <v>16</v>
      </c>
      <c r="G545" t="s">
        <v>17</v>
      </c>
      <c r="H545" s="1">
        <v>43889</v>
      </c>
      <c r="J545" s="3">
        <v>1094000</v>
      </c>
      <c r="K545" s="4">
        <v>0</v>
      </c>
      <c r="L545" t="s">
        <v>24</v>
      </c>
      <c r="M545">
        <f t="shared" ca="1" si="25"/>
        <v>5</v>
      </c>
      <c r="N545" s="25">
        <f t="shared" si="24"/>
        <v>132240</v>
      </c>
      <c r="O545" s="3">
        <f t="shared" si="26"/>
        <v>0</v>
      </c>
    </row>
    <row r="546" spans="1:15" x14ac:dyDescent="0.3">
      <c r="A546" t="s">
        <v>1087</v>
      </c>
      <c r="B546" t="s">
        <v>1088</v>
      </c>
      <c r="C546" t="s">
        <v>21</v>
      </c>
      <c r="D546">
        <v>31</v>
      </c>
      <c r="E546" t="s">
        <v>15</v>
      </c>
      <c r="F546" t="s">
        <v>16</v>
      </c>
      <c r="G546" t="s">
        <v>17</v>
      </c>
      <c r="H546" s="1">
        <v>44116</v>
      </c>
      <c r="J546" s="3">
        <v>1096000</v>
      </c>
      <c r="K546" s="4">
        <v>0</v>
      </c>
      <c r="L546" t="s">
        <v>24</v>
      </c>
      <c r="M546">
        <f t="shared" ca="1" si="25"/>
        <v>5</v>
      </c>
      <c r="N546" s="25">
        <f t="shared" si="24"/>
        <v>309120.00000000006</v>
      </c>
      <c r="O546" s="3">
        <f t="shared" si="26"/>
        <v>0</v>
      </c>
    </row>
    <row r="547" spans="1:15" x14ac:dyDescent="0.3">
      <c r="A547" t="s">
        <v>1089</v>
      </c>
      <c r="B547" t="s">
        <v>1090</v>
      </c>
      <c r="C547" t="s">
        <v>21</v>
      </c>
      <c r="D547">
        <v>35</v>
      </c>
      <c r="E547" t="s">
        <v>22</v>
      </c>
      <c r="F547" t="s">
        <v>16</v>
      </c>
      <c r="G547" t="s">
        <v>23</v>
      </c>
      <c r="H547" s="1">
        <v>44588</v>
      </c>
      <c r="J547" s="3">
        <v>1098000</v>
      </c>
      <c r="K547" s="4">
        <v>0.37</v>
      </c>
      <c r="L547" t="s">
        <v>24</v>
      </c>
      <c r="M547">
        <f t="shared" ca="1" si="25"/>
        <v>3</v>
      </c>
      <c r="N547" s="25">
        <f t="shared" si="24"/>
        <v>165900</v>
      </c>
      <c r="O547" s="3">
        <f t="shared" si="26"/>
        <v>406260</v>
      </c>
    </row>
    <row r="548" spans="1:15" x14ac:dyDescent="0.3">
      <c r="A548" t="s">
        <v>1091</v>
      </c>
      <c r="B548" t="s">
        <v>1092</v>
      </c>
      <c r="C548" t="s">
        <v>21</v>
      </c>
      <c r="D548">
        <v>31</v>
      </c>
      <c r="E548" t="s">
        <v>27</v>
      </c>
      <c r="F548" t="s">
        <v>28</v>
      </c>
      <c r="G548" t="s">
        <v>17</v>
      </c>
      <c r="H548" s="1">
        <v>45337</v>
      </c>
      <c r="J548" s="3">
        <v>1100000</v>
      </c>
      <c r="K548" s="4">
        <v>0.14000000000000001</v>
      </c>
      <c r="L548" t="s">
        <v>24</v>
      </c>
      <c r="M548">
        <f t="shared" ca="1" si="25"/>
        <v>1</v>
      </c>
      <c r="N548" s="25">
        <f t="shared" si="24"/>
        <v>66480</v>
      </c>
      <c r="O548" s="3">
        <f t="shared" si="26"/>
        <v>154000.00000000003</v>
      </c>
    </row>
    <row r="549" spans="1:15" x14ac:dyDescent="0.3">
      <c r="A549" t="s">
        <v>1093</v>
      </c>
      <c r="B549" t="s">
        <v>1094</v>
      </c>
      <c r="C549" t="s">
        <v>14</v>
      </c>
      <c r="D549">
        <v>35</v>
      </c>
      <c r="E549" t="s">
        <v>31</v>
      </c>
      <c r="F549" t="s">
        <v>16</v>
      </c>
      <c r="G549" t="s">
        <v>23</v>
      </c>
      <c r="H549" s="1">
        <v>45332</v>
      </c>
      <c r="J549" s="3">
        <v>1102000</v>
      </c>
      <c r="K549" s="4">
        <v>0.12</v>
      </c>
      <c r="L549" t="s">
        <v>24</v>
      </c>
      <c r="M549">
        <f t="shared" ca="1" si="25"/>
        <v>1</v>
      </c>
      <c r="N549" s="25">
        <f t="shared" si="24"/>
        <v>177600</v>
      </c>
      <c r="O549" s="3">
        <f t="shared" si="26"/>
        <v>132240</v>
      </c>
    </row>
    <row r="550" spans="1:15" x14ac:dyDescent="0.3">
      <c r="A550" t="s">
        <v>47</v>
      </c>
      <c r="B550" t="s">
        <v>1095</v>
      </c>
      <c r="C550" t="s">
        <v>21</v>
      </c>
      <c r="D550">
        <v>31</v>
      </c>
      <c r="E550" t="s">
        <v>27</v>
      </c>
      <c r="F550" t="s">
        <v>28</v>
      </c>
      <c r="G550" t="s">
        <v>34</v>
      </c>
      <c r="H550" s="1">
        <v>44183</v>
      </c>
      <c r="J550" s="3">
        <v>1104000</v>
      </c>
      <c r="K550" s="4">
        <v>0.28000000000000003</v>
      </c>
      <c r="L550" t="s">
        <v>24</v>
      </c>
      <c r="M550">
        <f t="shared" ca="1" si="25"/>
        <v>4</v>
      </c>
      <c r="N550" s="25">
        <f t="shared" si="24"/>
        <v>0</v>
      </c>
      <c r="O550" s="3">
        <f t="shared" si="26"/>
        <v>309120.00000000006</v>
      </c>
    </row>
    <row r="551" spans="1:15" x14ac:dyDescent="0.3">
      <c r="A551" t="s">
        <v>1096</v>
      </c>
      <c r="B551" t="s">
        <v>1097</v>
      </c>
      <c r="C551" t="s">
        <v>14</v>
      </c>
      <c r="D551">
        <v>26</v>
      </c>
      <c r="E551" t="s">
        <v>15</v>
      </c>
      <c r="F551" t="s">
        <v>16</v>
      </c>
      <c r="G551" t="s">
        <v>23</v>
      </c>
      <c r="H551" s="1">
        <v>43837</v>
      </c>
      <c r="I551" s="1">
        <v>45332</v>
      </c>
      <c r="J551" s="3">
        <v>1106000</v>
      </c>
      <c r="K551" s="4">
        <v>0.15</v>
      </c>
      <c r="L551" t="s">
        <v>18</v>
      </c>
      <c r="M551">
        <f t="shared" ca="1" si="25"/>
        <v>4</v>
      </c>
      <c r="N551" s="25">
        <f t="shared" si="24"/>
        <v>0</v>
      </c>
      <c r="O551" s="3">
        <f t="shared" si="26"/>
        <v>165900</v>
      </c>
    </row>
    <row r="552" spans="1:15" x14ac:dyDescent="0.3">
      <c r="A552" t="s">
        <v>1098</v>
      </c>
      <c r="B552" t="s">
        <v>1099</v>
      </c>
      <c r="C552" t="s">
        <v>14</v>
      </c>
      <c r="D552">
        <v>31</v>
      </c>
      <c r="E552" t="s">
        <v>15</v>
      </c>
      <c r="F552" t="s">
        <v>16</v>
      </c>
      <c r="G552" t="s">
        <v>34</v>
      </c>
      <c r="H552" s="1">
        <v>45206</v>
      </c>
      <c r="J552" s="3">
        <v>1108000</v>
      </c>
      <c r="K552" s="4">
        <v>0.06</v>
      </c>
      <c r="L552" t="s">
        <v>24</v>
      </c>
      <c r="M552">
        <f t="shared" ca="1" si="25"/>
        <v>2</v>
      </c>
      <c r="N552" s="25">
        <f t="shared" si="24"/>
        <v>0</v>
      </c>
      <c r="O552" s="3">
        <f t="shared" si="26"/>
        <v>66480</v>
      </c>
    </row>
    <row r="553" spans="1:15" x14ac:dyDescent="0.3">
      <c r="A553" t="s">
        <v>1100</v>
      </c>
      <c r="B553" t="s">
        <v>1101</v>
      </c>
      <c r="C553" t="s">
        <v>14</v>
      </c>
      <c r="D553">
        <v>31</v>
      </c>
      <c r="E553" t="s">
        <v>42</v>
      </c>
      <c r="F553" t="s">
        <v>43</v>
      </c>
      <c r="G553" t="s">
        <v>34</v>
      </c>
      <c r="H553" s="1">
        <v>44487</v>
      </c>
      <c r="J553" s="3">
        <v>1110000</v>
      </c>
      <c r="K553" s="4">
        <v>0.16</v>
      </c>
      <c r="L553" t="s">
        <v>24</v>
      </c>
      <c r="M553">
        <f t="shared" ca="1" si="25"/>
        <v>3</v>
      </c>
      <c r="N553" s="25">
        <f t="shared" si="24"/>
        <v>0</v>
      </c>
      <c r="O553" s="3">
        <f t="shared" si="26"/>
        <v>177600</v>
      </c>
    </row>
    <row r="554" spans="1:15" x14ac:dyDescent="0.3">
      <c r="A554" t="s">
        <v>1102</v>
      </c>
      <c r="B554" t="s">
        <v>1103</v>
      </c>
      <c r="C554" t="s">
        <v>355</v>
      </c>
      <c r="D554">
        <v>36</v>
      </c>
      <c r="E554" t="s">
        <v>42</v>
      </c>
      <c r="F554" t="s">
        <v>46</v>
      </c>
      <c r="G554" t="s">
        <v>23</v>
      </c>
      <c r="H554" s="1">
        <v>44791</v>
      </c>
      <c r="J554" s="3">
        <v>1112000</v>
      </c>
      <c r="K554" s="4">
        <v>0</v>
      </c>
      <c r="L554" t="s">
        <v>24</v>
      </c>
      <c r="M554">
        <f t="shared" ca="1" si="25"/>
        <v>3</v>
      </c>
      <c r="N554" s="25">
        <f t="shared" si="24"/>
        <v>156800.00000000003</v>
      </c>
      <c r="O554" s="3">
        <f t="shared" si="26"/>
        <v>0</v>
      </c>
    </row>
    <row r="555" spans="1:15" x14ac:dyDescent="0.3">
      <c r="A555" t="s">
        <v>1104</v>
      </c>
      <c r="B555" t="s">
        <v>1105</v>
      </c>
      <c r="C555" t="s">
        <v>14</v>
      </c>
      <c r="D555">
        <v>45</v>
      </c>
      <c r="E555" t="s">
        <v>42</v>
      </c>
      <c r="F555" t="s">
        <v>49</v>
      </c>
      <c r="G555" t="s">
        <v>17</v>
      </c>
      <c r="H555" s="1">
        <v>45440</v>
      </c>
      <c r="J555" s="3">
        <v>1114000</v>
      </c>
      <c r="K555" s="4">
        <v>0</v>
      </c>
      <c r="L555" t="s">
        <v>24</v>
      </c>
      <c r="M555">
        <f t="shared" ca="1" si="25"/>
        <v>1</v>
      </c>
      <c r="N555" s="25">
        <f t="shared" si="24"/>
        <v>78540.000000000015</v>
      </c>
      <c r="O555" s="3">
        <f t="shared" si="26"/>
        <v>0</v>
      </c>
    </row>
    <row r="556" spans="1:15" x14ac:dyDescent="0.3">
      <c r="A556" t="s">
        <v>1106</v>
      </c>
      <c r="B556" t="s">
        <v>1107</v>
      </c>
      <c r="C556" t="s">
        <v>21</v>
      </c>
      <c r="D556">
        <v>37</v>
      </c>
      <c r="E556" t="s">
        <v>52</v>
      </c>
      <c r="F556" t="s">
        <v>16</v>
      </c>
      <c r="G556" t="s">
        <v>53</v>
      </c>
      <c r="H556" s="1">
        <v>44811</v>
      </c>
      <c r="J556" s="3">
        <v>1116000</v>
      </c>
      <c r="K556" s="4">
        <v>0</v>
      </c>
      <c r="L556" t="s">
        <v>24</v>
      </c>
      <c r="M556">
        <f t="shared" ca="1" si="25"/>
        <v>3</v>
      </c>
      <c r="N556" s="25">
        <f t="shared" si="24"/>
        <v>78680.000000000015</v>
      </c>
      <c r="O556" s="3">
        <f t="shared" si="26"/>
        <v>0</v>
      </c>
    </row>
    <row r="557" spans="1:15" x14ac:dyDescent="0.3">
      <c r="A557" t="s">
        <v>1108</v>
      </c>
      <c r="B557" t="s">
        <v>1109</v>
      </c>
      <c r="C557" t="s">
        <v>14</v>
      </c>
      <c r="D557">
        <v>38</v>
      </c>
      <c r="E557" t="s">
        <v>42</v>
      </c>
      <c r="F557" t="s">
        <v>46</v>
      </c>
      <c r="G557" t="s">
        <v>53</v>
      </c>
      <c r="H557" s="1">
        <v>45294</v>
      </c>
      <c r="J557" s="3">
        <v>1118000</v>
      </c>
      <c r="K557" s="4">
        <v>0</v>
      </c>
      <c r="L557" t="s">
        <v>24</v>
      </c>
      <c r="M557">
        <f t="shared" ca="1" si="25"/>
        <v>1</v>
      </c>
      <c r="N557" s="25">
        <f t="shared" si="24"/>
        <v>0</v>
      </c>
      <c r="O557" s="3">
        <f t="shared" si="26"/>
        <v>0</v>
      </c>
    </row>
    <row r="558" spans="1:15" x14ac:dyDescent="0.3">
      <c r="A558" t="s">
        <v>1110</v>
      </c>
      <c r="B558" t="s">
        <v>1111</v>
      </c>
      <c r="C558" t="s">
        <v>21</v>
      </c>
      <c r="D558">
        <v>45</v>
      </c>
      <c r="E558" t="s">
        <v>58</v>
      </c>
      <c r="F558" t="s">
        <v>59</v>
      </c>
      <c r="G558" t="s">
        <v>34</v>
      </c>
      <c r="H558" s="1">
        <v>45074</v>
      </c>
      <c r="J558" s="3">
        <v>1120000</v>
      </c>
      <c r="K558" s="4">
        <v>0.14000000000000001</v>
      </c>
      <c r="L558" t="s">
        <v>24</v>
      </c>
      <c r="M558">
        <f t="shared" ca="1" si="25"/>
        <v>2</v>
      </c>
      <c r="N558" s="25">
        <f t="shared" si="24"/>
        <v>0</v>
      </c>
      <c r="O558" s="3">
        <f t="shared" si="26"/>
        <v>156800.00000000003</v>
      </c>
    </row>
    <row r="559" spans="1:15" x14ac:dyDescent="0.3">
      <c r="A559" t="s">
        <v>1112</v>
      </c>
      <c r="B559" t="s">
        <v>1113</v>
      </c>
      <c r="C559" t="s">
        <v>14</v>
      </c>
      <c r="D559">
        <v>51</v>
      </c>
      <c r="E559" t="s">
        <v>52</v>
      </c>
      <c r="F559" t="s">
        <v>16</v>
      </c>
      <c r="G559" t="s">
        <v>23</v>
      </c>
      <c r="H559" s="1">
        <v>45245</v>
      </c>
      <c r="J559" s="3">
        <v>1122000</v>
      </c>
      <c r="K559" s="4">
        <v>7.0000000000000007E-2</v>
      </c>
      <c r="L559" t="s">
        <v>24</v>
      </c>
      <c r="M559">
        <f t="shared" ca="1" si="25"/>
        <v>1</v>
      </c>
      <c r="N559" s="25">
        <f t="shared" si="24"/>
        <v>0</v>
      </c>
      <c r="O559" s="3">
        <f t="shared" si="26"/>
        <v>78540.000000000015</v>
      </c>
    </row>
    <row r="560" spans="1:15" x14ac:dyDescent="0.3">
      <c r="A560" t="s">
        <v>1114</v>
      </c>
      <c r="B560" t="s">
        <v>1115</v>
      </c>
      <c r="C560" t="s">
        <v>21</v>
      </c>
      <c r="D560">
        <v>56</v>
      </c>
      <c r="E560" t="s">
        <v>52</v>
      </c>
      <c r="F560" t="s">
        <v>16</v>
      </c>
      <c r="G560" t="s">
        <v>34</v>
      </c>
      <c r="H560" s="1">
        <v>43851</v>
      </c>
      <c r="J560" s="3">
        <v>1124000</v>
      </c>
      <c r="K560" s="4">
        <v>7.0000000000000007E-2</v>
      </c>
      <c r="L560" t="s">
        <v>24</v>
      </c>
      <c r="M560">
        <f t="shared" ca="1" si="25"/>
        <v>5</v>
      </c>
      <c r="N560" s="25">
        <f t="shared" si="24"/>
        <v>0</v>
      </c>
      <c r="O560" s="3">
        <f t="shared" si="26"/>
        <v>78680.000000000015</v>
      </c>
    </row>
    <row r="561" spans="1:15" x14ac:dyDescent="0.3">
      <c r="A561" t="s">
        <v>1116</v>
      </c>
      <c r="B561" t="s">
        <v>1117</v>
      </c>
      <c r="C561" t="s">
        <v>21</v>
      </c>
      <c r="D561">
        <v>53</v>
      </c>
      <c r="E561" t="s">
        <v>66</v>
      </c>
      <c r="F561" t="s">
        <v>16</v>
      </c>
      <c r="G561" t="s">
        <v>17</v>
      </c>
      <c r="H561" s="1">
        <v>45206</v>
      </c>
      <c r="J561" s="3">
        <v>1126000</v>
      </c>
      <c r="K561" s="4">
        <v>0</v>
      </c>
      <c r="L561" t="s">
        <v>24</v>
      </c>
      <c r="M561">
        <f t="shared" ca="1" si="25"/>
        <v>2</v>
      </c>
      <c r="N561" s="25">
        <f t="shared" si="24"/>
        <v>260820</v>
      </c>
      <c r="O561" s="3">
        <f t="shared" si="26"/>
        <v>0</v>
      </c>
    </row>
    <row r="562" spans="1:15" x14ac:dyDescent="0.3">
      <c r="A562" t="s">
        <v>1118</v>
      </c>
      <c r="B562" t="s">
        <v>1119</v>
      </c>
      <c r="C562" t="s">
        <v>41</v>
      </c>
      <c r="D562">
        <v>47</v>
      </c>
      <c r="E562" t="s">
        <v>58</v>
      </c>
      <c r="F562" t="s">
        <v>59</v>
      </c>
      <c r="G562" t="s">
        <v>23</v>
      </c>
      <c r="H562" s="1">
        <v>45401</v>
      </c>
      <c r="J562" s="3">
        <v>1128000</v>
      </c>
      <c r="K562" s="4">
        <v>0</v>
      </c>
      <c r="L562" t="s">
        <v>24</v>
      </c>
      <c r="M562">
        <f t="shared" ca="1" si="25"/>
        <v>1</v>
      </c>
      <c r="N562" s="25">
        <f t="shared" si="24"/>
        <v>443040</v>
      </c>
      <c r="O562" s="3">
        <f t="shared" si="26"/>
        <v>0</v>
      </c>
    </row>
    <row r="563" spans="1:15" x14ac:dyDescent="0.3">
      <c r="A563" t="s">
        <v>1120</v>
      </c>
      <c r="B563" t="s">
        <v>1121</v>
      </c>
      <c r="C563" t="s">
        <v>14</v>
      </c>
      <c r="D563">
        <v>36</v>
      </c>
      <c r="E563" t="s">
        <v>66</v>
      </c>
      <c r="F563" t="s">
        <v>16</v>
      </c>
      <c r="G563" t="s">
        <v>34</v>
      </c>
      <c r="H563" s="1">
        <v>44083</v>
      </c>
      <c r="J563" s="3">
        <v>1130000</v>
      </c>
      <c r="K563" s="4">
        <v>0</v>
      </c>
      <c r="L563" t="s">
        <v>24</v>
      </c>
      <c r="M563">
        <f t="shared" ca="1" si="25"/>
        <v>5</v>
      </c>
      <c r="N563" s="25">
        <f t="shared" si="24"/>
        <v>125180</v>
      </c>
      <c r="O563" s="3">
        <f t="shared" si="26"/>
        <v>0</v>
      </c>
    </row>
    <row r="564" spans="1:15" x14ac:dyDescent="0.3">
      <c r="A564" t="s">
        <v>1122</v>
      </c>
      <c r="B564" t="s">
        <v>1123</v>
      </c>
      <c r="C564" t="s">
        <v>41</v>
      </c>
      <c r="D564">
        <v>41</v>
      </c>
      <c r="E564" t="s">
        <v>66</v>
      </c>
      <c r="F564" t="s">
        <v>16</v>
      </c>
      <c r="G564" t="s">
        <v>53</v>
      </c>
      <c r="H564" s="1">
        <v>45233</v>
      </c>
      <c r="J564" s="3">
        <v>1132000</v>
      </c>
      <c r="K564" s="4">
        <v>0</v>
      </c>
      <c r="L564" t="s">
        <v>24</v>
      </c>
      <c r="M564">
        <f t="shared" ca="1" si="25"/>
        <v>1</v>
      </c>
      <c r="N564" s="25">
        <f t="shared" si="24"/>
        <v>205200</v>
      </c>
      <c r="O564" s="3">
        <f t="shared" si="26"/>
        <v>0</v>
      </c>
    </row>
    <row r="565" spans="1:15" x14ac:dyDescent="0.3">
      <c r="A565" t="s">
        <v>1124</v>
      </c>
      <c r="B565" t="s">
        <v>1125</v>
      </c>
      <c r="C565" t="s">
        <v>14</v>
      </c>
      <c r="D565">
        <v>30</v>
      </c>
      <c r="E565" t="s">
        <v>58</v>
      </c>
      <c r="F565" t="s">
        <v>59</v>
      </c>
      <c r="G565" t="s">
        <v>53</v>
      </c>
      <c r="H565" s="1">
        <v>43951</v>
      </c>
      <c r="I565" s="1">
        <v>45206</v>
      </c>
      <c r="J565" s="3">
        <v>1134000</v>
      </c>
      <c r="K565" s="4">
        <v>0.23</v>
      </c>
      <c r="L565" t="s">
        <v>18</v>
      </c>
      <c r="M565">
        <f t="shared" ca="1" si="25"/>
        <v>3</v>
      </c>
      <c r="N565" s="25">
        <f t="shared" si="24"/>
        <v>354020</v>
      </c>
      <c r="O565" s="3">
        <f t="shared" si="26"/>
        <v>260820</v>
      </c>
    </row>
    <row r="566" spans="1:15" x14ac:dyDescent="0.3">
      <c r="A566" t="s">
        <v>1126</v>
      </c>
      <c r="B566" t="s">
        <v>1127</v>
      </c>
      <c r="C566" t="s">
        <v>21</v>
      </c>
      <c r="D566">
        <v>31</v>
      </c>
      <c r="E566" t="s">
        <v>15</v>
      </c>
      <c r="F566" t="s">
        <v>16</v>
      </c>
      <c r="G566" t="s">
        <v>53</v>
      </c>
      <c r="H566" s="1">
        <v>43887</v>
      </c>
      <c r="J566" s="3">
        <v>1136000</v>
      </c>
      <c r="K566" s="4">
        <v>0.39</v>
      </c>
      <c r="L566" t="s">
        <v>24</v>
      </c>
      <c r="M566">
        <f t="shared" ca="1" si="25"/>
        <v>5</v>
      </c>
      <c r="N566" s="25">
        <f t="shared" si="24"/>
        <v>0</v>
      </c>
      <c r="O566" s="3">
        <f t="shared" si="26"/>
        <v>443040</v>
      </c>
    </row>
    <row r="567" spans="1:15" x14ac:dyDescent="0.3">
      <c r="A567" t="s">
        <v>1128</v>
      </c>
      <c r="B567" t="s">
        <v>1129</v>
      </c>
      <c r="C567" t="s">
        <v>21</v>
      </c>
      <c r="D567">
        <v>38</v>
      </c>
      <c r="E567" t="s">
        <v>22</v>
      </c>
      <c r="F567" t="s">
        <v>16</v>
      </c>
      <c r="G567" t="s">
        <v>53</v>
      </c>
      <c r="H567" s="1">
        <v>44815</v>
      </c>
      <c r="J567" s="3">
        <v>1138000</v>
      </c>
      <c r="K567" s="4">
        <v>0.11</v>
      </c>
      <c r="L567" t="s">
        <v>24</v>
      </c>
      <c r="M567">
        <f t="shared" ca="1" si="25"/>
        <v>3</v>
      </c>
      <c r="N567" s="25">
        <f t="shared" si="24"/>
        <v>0</v>
      </c>
      <c r="O567" s="3">
        <f t="shared" si="26"/>
        <v>125180</v>
      </c>
    </row>
    <row r="568" spans="1:15" x14ac:dyDescent="0.3">
      <c r="A568" t="s">
        <v>1130</v>
      </c>
      <c r="B568" t="s">
        <v>1131</v>
      </c>
      <c r="C568" t="s">
        <v>21</v>
      </c>
      <c r="D568">
        <v>31</v>
      </c>
      <c r="E568" t="s">
        <v>81</v>
      </c>
      <c r="F568" t="s">
        <v>43</v>
      </c>
      <c r="G568" t="s">
        <v>53</v>
      </c>
      <c r="H568" s="1">
        <v>45430</v>
      </c>
      <c r="J568" s="3">
        <v>1140000</v>
      </c>
      <c r="K568" s="4">
        <v>0.18</v>
      </c>
      <c r="L568" t="s">
        <v>24</v>
      </c>
      <c r="M568">
        <f t="shared" ca="1" si="25"/>
        <v>1</v>
      </c>
      <c r="N568" s="25">
        <f t="shared" si="24"/>
        <v>149240</v>
      </c>
      <c r="O568" s="3">
        <f t="shared" si="26"/>
        <v>205200</v>
      </c>
    </row>
    <row r="569" spans="1:15" x14ac:dyDescent="0.3">
      <c r="A569" t="s">
        <v>1132</v>
      </c>
      <c r="B569" t="s">
        <v>1133</v>
      </c>
      <c r="C569" t="s">
        <v>21</v>
      </c>
      <c r="D569">
        <v>39</v>
      </c>
      <c r="E569" t="s">
        <v>52</v>
      </c>
      <c r="F569" t="s">
        <v>16</v>
      </c>
      <c r="G569" t="s">
        <v>17</v>
      </c>
      <c r="H569" s="1">
        <v>44509</v>
      </c>
      <c r="J569" s="3">
        <v>1142000</v>
      </c>
      <c r="K569" s="4">
        <v>0.31</v>
      </c>
      <c r="L569" t="s">
        <v>24</v>
      </c>
      <c r="M569">
        <f t="shared" ca="1" si="25"/>
        <v>3</v>
      </c>
      <c r="N569" s="25">
        <f t="shared" si="24"/>
        <v>0</v>
      </c>
      <c r="O569" s="3">
        <f t="shared" si="26"/>
        <v>354020</v>
      </c>
    </row>
    <row r="570" spans="1:15" x14ac:dyDescent="0.3">
      <c r="A570" t="s">
        <v>1134</v>
      </c>
      <c r="B570" t="s">
        <v>1135</v>
      </c>
      <c r="C570" t="s">
        <v>21</v>
      </c>
      <c r="D570">
        <v>31</v>
      </c>
      <c r="E570" t="s">
        <v>66</v>
      </c>
      <c r="F570" t="s">
        <v>16</v>
      </c>
      <c r="G570" t="s">
        <v>23</v>
      </c>
      <c r="H570" s="1">
        <v>43963</v>
      </c>
      <c r="J570" s="3">
        <v>1144000</v>
      </c>
      <c r="K570" s="4">
        <v>0</v>
      </c>
      <c r="L570" t="s">
        <v>24</v>
      </c>
      <c r="M570">
        <f t="shared" ca="1" si="25"/>
        <v>5</v>
      </c>
      <c r="N570" s="25">
        <f t="shared" si="24"/>
        <v>57600</v>
      </c>
      <c r="O570" s="3">
        <f t="shared" si="26"/>
        <v>0</v>
      </c>
    </row>
    <row r="571" spans="1:15" x14ac:dyDescent="0.3">
      <c r="A571" t="s">
        <v>1136</v>
      </c>
      <c r="B571" t="s">
        <v>1137</v>
      </c>
      <c r="C571" t="s">
        <v>21</v>
      </c>
      <c r="D571">
        <v>45</v>
      </c>
      <c r="E571" t="s">
        <v>31</v>
      </c>
      <c r="F571" t="s">
        <v>16</v>
      </c>
      <c r="G571" t="s">
        <v>53</v>
      </c>
      <c r="H571" s="1">
        <v>44815</v>
      </c>
      <c r="J571" s="3">
        <v>1146000</v>
      </c>
      <c r="K571" s="4">
        <v>0</v>
      </c>
      <c r="L571" t="s">
        <v>24</v>
      </c>
      <c r="M571">
        <f t="shared" ca="1" si="25"/>
        <v>3</v>
      </c>
      <c r="N571" s="25">
        <f t="shared" si="24"/>
        <v>242340</v>
      </c>
      <c r="O571" s="3">
        <f t="shared" si="26"/>
        <v>0</v>
      </c>
    </row>
    <row r="572" spans="1:15" x14ac:dyDescent="0.3">
      <c r="A572" t="s">
        <v>1138</v>
      </c>
      <c r="B572" t="s">
        <v>1139</v>
      </c>
      <c r="C572" t="s">
        <v>14</v>
      </c>
      <c r="D572">
        <v>50</v>
      </c>
      <c r="E572" t="s">
        <v>81</v>
      </c>
      <c r="F572" t="s">
        <v>49</v>
      </c>
      <c r="G572" t="s">
        <v>34</v>
      </c>
      <c r="H572" s="1">
        <v>44857</v>
      </c>
      <c r="J572" s="3">
        <v>1148000</v>
      </c>
      <c r="K572" s="4">
        <v>0.13</v>
      </c>
      <c r="L572" t="s">
        <v>24</v>
      </c>
      <c r="M572">
        <f t="shared" ca="1" si="25"/>
        <v>2</v>
      </c>
      <c r="N572" s="25">
        <f t="shared" si="24"/>
        <v>0</v>
      </c>
      <c r="O572" s="3">
        <f t="shared" si="26"/>
        <v>149240</v>
      </c>
    </row>
    <row r="573" spans="1:15" x14ac:dyDescent="0.3">
      <c r="A573" t="s">
        <v>217</v>
      </c>
      <c r="B573" t="s">
        <v>1140</v>
      </c>
      <c r="C573" t="s">
        <v>41</v>
      </c>
      <c r="D573">
        <v>36</v>
      </c>
      <c r="E573" t="s">
        <v>92</v>
      </c>
      <c r="F573" t="s">
        <v>59</v>
      </c>
      <c r="G573" t="s">
        <v>53</v>
      </c>
      <c r="H573" s="1">
        <v>45527</v>
      </c>
      <c r="J573" s="3">
        <v>1150000</v>
      </c>
      <c r="K573" s="4">
        <v>0</v>
      </c>
      <c r="L573" t="s">
        <v>24</v>
      </c>
      <c r="M573">
        <f t="shared" ca="1" si="25"/>
        <v>1</v>
      </c>
      <c r="N573" s="25">
        <f t="shared" si="24"/>
        <v>81060.000000000015</v>
      </c>
      <c r="O573" s="3">
        <f t="shared" si="26"/>
        <v>0</v>
      </c>
    </row>
    <row r="574" spans="1:15" x14ac:dyDescent="0.3">
      <c r="A574" t="s">
        <v>1141</v>
      </c>
      <c r="B574" t="s">
        <v>1142</v>
      </c>
      <c r="C574" t="s">
        <v>14</v>
      </c>
      <c r="D574">
        <v>45</v>
      </c>
      <c r="E574" t="s">
        <v>81</v>
      </c>
      <c r="F574" t="s">
        <v>46</v>
      </c>
      <c r="G574" t="s">
        <v>23</v>
      </c>
      <c r="H574" s="1">
        <v>45237</v>
      </c>
      <c r="J574" s="3">
        <v>1152000</v>
      </c>
      <c r="K574" s="4">
        <v>0.05</v>
      </c>
      <c r="L574" t="s">
        <v>24</v>
      </c>
      <c r="M574">
        <f t="shared" ca="1" si="25"/>
        <v>1</v>
      </c>
      <c r="N574" s="25">
        <f t="shared" si="24"/>
        <v>0</v>
      </c>
      <c r="O574" s="3">
        <f t="shared" si="26"/>
        <v>57600</v>
      </c>
    </row>
    <row r="575" spans="1:15" x14ac:dyDescent="0.3">
      <c r="A575" t="s">
        <v>1143</v>
      </c>
      <c r="B575" t="s">
        <v>1144</v>
      </c>
      <c r="C575" t="s">
        <v>21</v>
      </c>
      <c r="D575">
        <v>29</v>
      </c>
      <c r="E575" t="s">
        <v>22</v>
      </c>
      <c r="F575" t="s">
        <v>16</v>
      </c>
      <c r="G575" t="s">
        <v>34</v>
      </c>
      <c r="H575" s="1">
        <v>45206</v>
      </c>
      <c r="I575" s="1">
        <v>45430</v>
      </c>
      <c r="J575" s="3">
        <v>1154000</v>
      </c>
      <c r="K575" s="4">
        <v>0.21</v>
      </c>
      <c r="L575" t="s">
        <v>18</v>
      </c>
      <c r="M575">
        <f t="shared" ca="1" si="25"/>
        <v>0</v>
      </c>
      <c r="N575" s="25">
        <f t="shared" si="24"/>
        <v>0</v>
      </c>
      <c r="O575" s="3">
        <f t="shared" si="26"/>
        <v>242340</v>
      </c>
    </row>
    <row r="576" spans="1:15" x14ac:dyDescent="0.3">
      <c r="A576" t="s">
        <v>1145</v>
      </c>
      <c r="B576" t="s">
        <v>1146</v>
      </c>
      <c r="C576" t="s">
        <v>41</v>
      </c>
      <c r="D576">
        <v>41</v>
      </c>
      <c r="E576" t="s">
        <v>92</v>
      </c>
      <c r="F576" t="s">
        <v>59</v>
      </c>
      <c r="G576" t="s">
        <v>34</v>
      </c>
      <c r="H576" s="1">
        <v>44677</v>
      </c>
      <c r="J576" s="3">
        <v>1156000</v>
      </c>
      <c r="K576" s="4">
        <v>0</v>
      </c>
      <c r="L576" t="s">
        <v>24</v>
      </c>
      <c r="M576">
        <f t="shared" ca="1" si="25"/>
        <v>3</v>
      </c>
      <c r="N576" s="25">
        <f t="shared" si="24"/>
        <v>325920.00000000006</v>
      </c>
      <c r="O576" s="3">
        <f t="shared" si="26"/>
        <v>0</v>
      </c>
    </row>
    <row r="577" spans="1:15" x14ac:dyDescent="0.3">
      <c r="A577" t="s">
        <v>1147</v>
      </c>
      <c r="B577" t="s">
        <v>1148</v>
      </c>
      <c r="C577" t="s">
        <v>14</v>
      </c>
      <c r="D577">
        <v>47</v>
      </c>
      <c r="E577" t="s">
        <v>31</v>
      </c>
      <c r="F577" t="s">
        <v>16</v>
      </c>
      <c r="G577" t="s">
        <v>17</v>
      </c>
      <c r="H577" s="1">
        <v>43889</v>
      </c>
      <c r="J577" s="3">
        <v>1158000</v>
      </c>
      <c r="K577" s="4">
        <v>7.0000000000000007E-2</v>
      </c>
      <c r="L577" t="s">
        <v>24</v>
      </c>
      <c r="M577">
        <f t="shared" ca="1" si="25"/>
        <v>5</v>
      </c>
      <c r="N577" s="25">
        <f t="shared" si="24"/>
        <v>0</v>
      </c>
      <c r="O577" s="3">
        <f t="shared" si="26"/>
        <v>81060.000000000015</v>
      </c>
    </row>
    <row r="578" spans="1:15" x14ac:dyDescent="0.3">
      <c r="A578" t="s">
        <v>1149</v>
      </c>
      <c r="B578" t="s">
        <v>1150</v>
      </c>
      <c r="C578" t="s">
        <v>21</v>
      </c>
      <c r="D578">
        <v>38</v>
      </c>
      <c r="E578" t="s">
        <v>15</v>
      </c>
      <c r="F578" t="s">
        <v>16</v>
      </c>
      <c r="G578" t="s">
        <v>17</v>
      </c>
      <c r="H578" s="1">
        <v>44116</v>
      </c>
      <c r="J578" s="3">
        <v>1160000</v>
      </c>
      <c r="K578" s="4">
        <v>0</v>
      </c>
      <c r="L578" t="s">
        <v>24</v>
      </c>
      <c r="M578">
        <f t="shared" ca="1" si="25"/>
        <v>5</v>
      </c>
      <c r="N578" s="25">
        <f t="shared" ref="N578:N641" si="27">O582</f>
        <v>140160</v>
      </c>
      <c r="O578" s="3">
        <f t="shared" si="26"/>
        <v>0</v>
      </c>
    </row>
    <row r="579" spans="1:15" x14ac:dyDescent="0.3">
      <c r="A579" t="s">
        <v>1151</v>
      </c>
      <c r="B579" t="s">
        <v>1152</v>
      </c>
      <c r="C579" t="s">
        <v>21</v>
      </c>
      <c r="D579">
        <v>40</v>
      </c>
      <c r="E579" t="s">
        <v>22</v>
      </c>
      <c r="F579" t="s">
        <v>16</v>
      </c>
      <c r="G579" t="s">
        <v>23</v>
      </c>
      <c r="H579" s="1">
        <v>44588</v>
      </c>
      <c r="I579" s="1">
        <v>45527</v>
      </c>
      <c r="J579" s="3">
        <v>1162000</v>
      </c>
      <c r="K579" s="4">
        <v>0</v>
      </c>
      <c r="L579" t="s">
        <v>18</v>
      </c>
      <c r="M579">
        <f t="shared" ref="M579:M642" ca="1" si="28">IF(ISBLANK(I579),DATEDIF(H579,TODAY(),"Y"),DATEDIF(H579,I579,"Y"))</f>
        <v>2</v>
      </c>
      <c r="N579" s="25">
        <f t="shared" si="27"/>
        <v>152100</v>
      </c>
      <c r="O579" s="3">
        <f t="shared" ref="O579:O642" si="29">K579*J579</f>
        <v>0</v>
      </c>
    </row>
    <row r="580" spans="1:15" x14ac:dyDescent="0.3">
      <c r="A580" t="s">
        <v>1153</v>
      </c>
      <c r="B580" t="s">
        <v>1154</v>
      </c>
      <c r="C580" t="s">
        <v>21</v>
      </c>
      <c r="D580">
        <v>45</v>
      </c>
      <c r="E580" t="s">
        <v>27</v>
      </c>
      <c r="F580" t="s">
        <v>28</v>
      </c>
      <c r="G580" t="s">
        <v>17</v>
      </c>
      <c r="H580" s="1">
        <v>45337</v>
      </c>
      <c r="J580" s="3">
        <v>1164000</v>
      </c>
      <c r="K580" s="4">
        <v>0.28000000000000003</v>
      </c>
      <c r="L580" t="s">
        <v>24</v>
      </c>
      <c r="M580">
        <f t="shared" ca="1" si="28"/>
        <v>1</v>
      </c>
      <c r="N580" s="25">
        <f t="shared" si="27"/>
        <v>70320</v>
      </c>
      <c r="O580" s="3">
        <f t="shared" si="29"/>
        <v>325920.00000000006</v>
      </c>
    </row>
    <row r="581" spans="1:15" x14ac:dyDescent="0.3">
      <c r="A581" t="s">
        <v>1155</v>
      </c>
      <c r="B581" t="s">
        <v>1156</v>
      </c>
      <c r="C581" t="s">
        <v>21</v>
      </c>
      <c r="D581">
        <v>51</v>
      </c>
      <c r="E581" t="s">
        <v>31</v>
      </c>
      <c r="F581" t="s">
        <v>16</v>
      </c>
      <c r="G581" t="s">
        <v>23</v>
      </c>
      <c r="H581" s="1">
        <v>45332</v>
      </c>
      <c r="J581" s="3">
        <v>1166000</v>
      </c>
      <c r="K581" s="4">
        <v>0</v>
      </c>
      <c r="L581" t="s">
        <v>24</v>
      </c>
      <c r="M581">
        <f t="shared" ca="1" si="28"/>
        <v>1</v>
      </c>
      <c r="N581" s="25">
        <f t="shared" si="27"/>
        <v>457860</v>
      </c>
      <c r="O581" s="3">
        <f t="shared" si="29"/>
        <v>0</v>
      </c>
    </row>
    <row r="582" spans="1:15" x14ac:dyDescent="0.3">
      <c r="A582" t="s">
        <v>258</v>
      </c>
      <c r="B582" t="s">
        <v>1157</v>
      </c>
      <c r="C582" t="s">
        <v>14</v>
      </c>
      <c r="D582">
        <v>35</v>
      </c>
      <c r="E582" t="s">
        <v>27</v>
      </c>
      <c r="F582" t="s">
        <v>28</v>
      </c>
      <c r="G582" t="s">
        <v>34</v>
      </c>
      <c r="H582" s="1">
        <v>44183</v>
      </c>
      <c r="J582" s="3">
        <v>1168000</v>
      </c>
      <c r="K582" s="4">
        <v>0.12</v>
      </c>
      <c r="L582" t="s">
        <v>24</v>
      </c>
      <c r="M582">
        <f t="shared" ca="1" si="28"/>
        <v>4</v>
      </c>
      <c r="N582" s="25">
        <f t="shared" si="27"/>
        <v>0</v>
      </c>
      <c r="O582" s="3">
        <f t="shared" si="29"/>
        <v>140160</v>
      </c>
    </row>
    <row r="583" spans="1:15" x14ac:dyDescent="0.3">
      <c r="A583" t="s">
        <v>1158</v>
      </c>
      <c r="B583" t="s">
        <v>1159</v>
      </c>
      <c r="C583" t="s">
        <v>21</v>
      </c>
      <c r="D583">
        <v>51</v>
      </c>
      <c r="E583" t="s">
        <v>15</v>
      </c>
      <c r="F583" t="s">
        <v>16</v>
      </c>
      <c r="G583" t="s">
        <v>23</v>
      </c>
      <c r="H583" s="1">
        <v>43837</v>
      </c>
      <c r="J583" s="3">
        <v>1170000</v>
      </c>
      <c r="K583" s="4">
        <v>0.13</v>
      </c>
      <c r="L583" t="s">
        <v>24</v>
      </c>
      <c r="M583">
        <f t="shared" ca="1" si="28"/>
        <v>5</v>
      </c>
      <c r="N583" s="25">
        <f t="shared" si="27"/>
        <v>117800</v>
      </c>
      <c r="O583" s="3">
        <f t="shared" si="29"/>
        <v>152100</v>
      </c>
    </row>
    <row r="584" spans="1:15" x14ac:dyDescent="0.3">
      <c r="A584" t="s">
        <v>1160</v>
      </c>
      <c r="B584" t="s">
        <v>1161</v>
      </c>
      <c r="C584" t="s">
        <v>14</v>
      </c>
      <c r="D584">
        <v>35</v>
      </c>
      <c r="E584" t="s">
        <v>15</v>
      </c>
      <c r="F584" t="s">
        <v>16</v>
      </c>
      <c r="G584" t="s">
        <v>34</v>
      </c>
      <c r="H584" s="1">
        <v>45206</v>
      </c>
      <c r="J584" s="3">
        <v>1172000</v>
      </c>
      <c r="K584" s="4">
        <v>0.06</v>
      </c>
      <c r="L584" t="s">
        <v>24</v>
      </c>
      <c r="M584">
        <f t="shared" ca="1" si="28"/>
        <v>2</v>
      </c>
      <c r="N584" s="25">
        <f t="shared" si="27"/>
        <v>0</v>
      </c>
      <c r="O584" s="3">
        <f t="shared" si="29"/>
        <v>70320</v>
      </c>
    </row>
    <row r="585" spans="1:15" x14ac:dyDescent="0.3">
      <c r="A585" t="s">
        <v>1162</v>
      </c>
      <c r="B585" t="s">
        <v>1163</v>
      </c>
      <c r="C585" t="s">
        <v>14</v>
      </c>
      <c r="D585">
        <v>31</v>
      </c>
      <c r="E585" t="s">
        <v>42</v>
      </c>
      <c r="F585" t="s">
        <v>43</v>
      </c>
      <c r="G585" t="s">
        <v>34</v>
      </c>
      <c r="H585" s="1">
        <v>44487</v>
      </c>
      <c r="J585" s="3">
        <v>1174000</v>
      </c>
      <c r="K585" s="4">
        <v>0.39</v>
      </c>
      <c r="L585" t="s">
        <v>24</v>
      </c>
      <c r="M585">
        <f t="shared" ca="1" si="28"/>
        <v>3</v>
      </c>
      <c r="N585" s="25">
        <f t="shared" si="27"/>
        <v>0</v>
      </c>
      <c r="O585" s="3">
        <f t="shared" si="29"/>
        <v>457860</v>
      </c>
    </row>
    <row r="586" spans="1:15" x14ac:dyDescent="0.3">
      <c r="A586" t="s">
        <v>1164</v>
      </c>
      <c r="B586" t="s">
        <v>1165</v>
      </c>
      <c r="C586" t="s">
        <v>14</v>
      </c>
      <c r="D586">
        <v>31</v>
      </c>
      <c r="E586" t="s">
        <v>42</v>
      </c>
      <c r="F586" t="s">
        <v>46</v>
      </c>
      <c r="G586" t="s">
        <v>23</v>
      </c>
      <c r="H586" s="1">
        <v>44791</v>
      </c>
      <c r="J586" s="3">
        <v>1176000</v>
      </c>
      <c r="K586" s="4">
        <v>0</v>
      </c>
      <c r="L586" t="s">
        <v>24</v>
      </c>
      <c r="M586">
        <f t="shared" ca="1" si="28"/>
        <v>3</v>
      </c>
      <c r="N586" s="25">
        <f t="shared" si="27"/>
        <v>82880.000000000015</v>
      </c>
      <c r="O586" s="3">
        <f t="shared" si="29"/>
        <v>0</v>
      </c>
    </row>
    <row r="587" spans="1:15" x14ac:dyDescent="0.3">
      <c r="A587" t="s">
        <v>1166</v>
      </c>
      <c r="B587" t="s">
        <v>1167</v>
      </c>
      <c r="C587" t="s">
        <v>14</v>
      </c>
      <c r="D587">
        <v>31</v>
      </c>
      <c r="E587" t="s">
        <v>42</v>
      </c>
      <c r="F587" t="s">
        <v>49</v>
      </c>
      <c r="G587" t="s">
        <v>17</v>
      </c>
      <c r="H587" s="1">
        <v>45440</v>
      </c>
      <c r="J587" s="3">
        <v>1178000</v>
      </c>
      <c r="K587" s="4">
        <v>0.1</v>
      </c>
      <c r="L587" t="s">
        <v>24</v>
      </c>
      <c r="M587">
        <f t="shared" ca="1" si="28"/>
        <v>1</v>
      </c>
      <c r="N587" s="25">
        <f t="shared" si="27"/>
        <v>0</v>
      </c>
      <c r="O587" s="3">
        <f t="shared" si="29"/>
        <v>117800</v>
      </c>
    </row>
    <row r="588" spans="1:15" x14ac:dyDescent="0.3">
      <c r="A588" t="s">
        <v>111</v>
      </c>
      <c r="B588" t="s">
        <v>1168</v>
      </c>
      <c r="C588" t="s">
        <v>21</v>
      </c>
      <c r="D588">
        <v>51</v>
      </c>
      <c r="E588" t="s">
        <v>52</v>
      </c>
      <c r="F588" t="s">
        <v>16</v>
      </c>
      <c r="G588" t="s">
        <v>53</v>
      </c>
      <c r="H588" s="1">
        <v>44811</v>
      </c>
      <c r="J588" s="3">
        <v>1180000</v>
      </c>
      <c r="K588" s="4">
        <v>0</v>
      </c>
      <c r="L588" t="s">
        <v>24</v>
      </c>
      <c r="M588">
        <f t="shared" ca="1" si="28"/>
        <v>3</v>
      </c>
      <c r="N588" s="25">
        <f t="shared" si="27"/>
        <v>0</v>
      </c>
      <c r="O588" s="3">
        <f t="shared" si="29"/>
        <v>0</v>
      </c>
    </row>
    <row r="589" spans="1:15" x14ac:dyDescent="0.3">
      <c r="A589" t="s">
        <v>1169</v>
      </c>
      <c r="B589" t="s">
        <v>1170</v>
      </c>
      <c r="C589" t="s">
        <v>14</v>
      </c>
      <c r="D589">
        <v>36</v>
      </c>
      <c r="E589" t="s">
        <v>42</v>
      </c>
      <c r="F589" t="s">
        <v>46</v>
      </c>
      <c r="G589" t="s">
        <v>53</v>
      </c>
      <c r="H589" s="1">
        <v>44564</v>
      </c>
      <c r="I589" s="1">
        <v>45206</v>
      </c>
      <c r="J589" s="3">
        <v>1182000</v>
      </c>
      <c r="K589" s="4">
        <v>0</v>
      </c>
      <c r="L589" t="s">
        <v>18</v>
      </c>
      <c r="M589">
        <f t="shared" ca="1" si="28"/>
        <v>1</v>
      </c>
      <c r="N589" s="25">
        <f t="shared" si="27"/>
        <v>0</v>
      </c>
      <c r="O589" s="3">
        <f t="shared" si="29"/>
        <v>0</v>
      </c>
    </row>
    <row r="590" spans="1:15" x14ac:dyDescent="0.3">
      <c r="A590" t="s">
        <v>1171</v>
      </c>
      <c r="B590" t="s">
        <v>1172</v>
      </c>
      <c r="C590" t="s">
        <v>21</v>
      </c>
      <c r="D590">
        <v>45</v>
      </c>
      <c r="E590" t="s">
        <v>58</v>
      </c>
      <c r="F590" t="s">
        <v>59</v>
      </c>
      <c r="G590" t="s">
        <v>34</v>
      </c>
      <c r="H590" s="1">
        <v>45074</v>
      </c>
      <c r="J590" s="3">
        <v>1184000</v>
      </c>
      <c r="K590" s="4">
        <v>7.0000000000000007E-2</v>
      </c>
      <c r="L590" t="s">
        <v>24</v>
      </c>
      <c r="M590">
        <f t="shared" ca="1" si="28"/>
        <v>2</v>
      </c>
      <c r="N590" s="25">
        <f t="shared" si="27"/>
        <v>119200</v>
      </c>
      <c r="O590" s="3">
        <f t="shared" si="29"/>
        <v>82880.000000000015</v>
      </c>
    </row>
    <row r="591" spans="1:15" x14ac:dyDescent="0.3">
      <c r="A591" t="s">
        <v>1096</v>
      </c>
      <c r="B591" t="s">
        <v>1173</v>
      </c>
      <c r="C591" t="s">
        <v>14</v>
      </c>
      <c r="D591">
        <v>37</v>
      </c>
      <c r="E591" t="s">
        <v>52</v>
      </c>
      <c r="F591" t="s">
        <v>16</v>
      </c>
      <c r="G591" t="s">
        <v>23</v>
      </c>
      <c r="H591" s="1">
        <v>45245</v>
      </c>
      <c r="J591" s="3">
        <v>1186000</v>
      </c>
      <c r="K591" s="4">
        <v>0</v>
      </c>
      <c r="L591" t="s">
        <v>24</v>
      </c>
      <c r="M591">
        <f t="shared" ca="1" si="28"/>
        <v>1</v>
      </c>
      <c r="N591" s="25">
        <f t="shared" si="27"/>
        <v>107460</v>
      </c>
      <c r="O591" s="3">
        <f t="shared" si="29"/>
        <v>0</v>
      </c>
    </row>
    <row r="592" spans="1:15" x14ac:dyDescent="0.3">
      <c r="A592" t="s">
        <v>918</v>
      </c>
      <c r="B592" t="s">
        <v>1174</v>
      </c>
      <c r="C592" t="s">
        <v>21</v>
      </c>
      <c r="D592">
        <v>37</v>
      </c>
      <c r="E592" t="s">
        <v>52</v>
      </c>
      <c r="F592" t="s">
        <v>16</v>
      </c>
      <c r="G592" t="s">
        <v>34</v>
      </c>
      <c r="H592" s="1">
        <v>43851</v>
      </c>
      <c r="J592" s="3">
        <v>1188000</v>
      </c>
      <c r="K592" s="4">
        <v>0</v>
      </c>
      <c r="L592" t="s">
        <v>24</v>
      </c>
      <c r="M592">
        <f t="shared" ca="1" si="28"/>
        <v>5</v>
      </c>
      <c r="N592" s="25">
        <f t="shared" si="27"/>
        <v>358800</v>
      </c>
      <c r="O592" s="3">
        <f t="shared" si="29"/>
        <v>0</v>
      </c>
    </row>
    <row r="593" spans="1:15" x14ac:dyDescent="0.3">
      <c r="A593" t="s">
        <v>1175</v>
      </c>
      <c r="B593" t="s">
        <v>1176</v>
      </c>
      <c r="C593" t="s">
        <v>21</v>
      </c>
      <c r="D593">
        <v>47</v>
      </c>
      <c r="E593" t="s">
        <v>66</v>
      </c>
      <c r="F593" t="s">
        <v>16</v>
      </c>
      <c r="G593" t="s">
        <v>17</v>
      </c>
      <c r="H593" s="1">
        <v>45206</v>
      </c>
      <c r="J593" s="3">
        <v>1190000</v>
      </c>
      <c r="K593" s="4">
        <v>0</v>
      </c>
      <c r="L593" t="s">
        <v>24</v>
      </c>
      <c r="M593">
        <f t="shared" ca="1" si="28"/>
        <v>2</v>
      </c>
      <c r="N593" s="25">
        <f t="shared" si="27"/>
        <v>275540</v>
      </c>
      <c r="O593" s="3">
        <f t="shared" si="29"/>
        <v>0</v>
      </c>
    </row>
    <row r="594" spans="1:15" x14ac:dyDescent="0.3">
      <c r="A594" t="s">
        <v>1177</v>
      </c>
      <c r="B594" t="s">
        <v>1178</v>
      </c>
      <c r="C594" t="s">
        <v>41</v>
      </c>
      <c r="D594">
        <v>36</v>
      </c>
      <c r="E594" t="s">
        <v>58</v>
      </c>
      <c r="F594" t="s">
        <v>59</v>
      </c>
      <c r="G594" t="s">
        <v>23</v>
      </c>
      <c r="H594" s="1">
        <v>45401</v>
      </c>
      <c r="J594" s="3">
        <v>1192000</v>
      </c>
      <c r="K594" s="4">
        <v>0.1</v>
      </c>
      <c r="L594" t="s">
        <v>24</v>
      </c>
      <c r="M594">
        <f t="shared" ca="1" si="28"/>
        <v>1</v>
      </c>
      <c r="N594" s="25">
        <f t="shared" si="27"/>
        <v>0</v>
      </c>
      <c r="O594" s="3">
        <f t="shared" si="29"/>
        <v>119200</v>
      </c>
    </row>
    <row r="595" spans="1:15" x14ac:dyDescent="0.3">
      <c r="A595" t="s">
        <v>1179</v>
      </c>
      <c r="B595" t="s">
        <v>1180</v>
      </c>
      <c r="C595" t="s">
        <v>14</v>
      </c>
      <c r="D595">
        <v>41</v>
      </c>
      <c r="E595" t="s">
        <v>66</v>
      </c>
      <c r="F595" t="s">
        <v>16</v>
      </c>
      <c r="G595" t="s">
        <v>34</v>
      </c>
      <c r="H595" s="1">
        <v>44083</v>
      </c>
      <c r="J595" s="3">
        <v>1194000</v>
      </c>
      <c r="K595" s="4">
        <v>0.09</v>
      </c>
      <c r="L595" t="s">
        <v>24</v>
      </c>
      <c r="M595">
        <f t="shared" ca="1" si="28"/>
        <v>5</v>
      </c>
      <c r="N595" s="25">
        <f t="shared" si="27"/>
        <v>0</v>
      </c>
      <c r="O595" s="3">
        <f t="shared" si="29"/>
        <v>107460</v>
      </c>
    </row>
    <row r="596" spans="1:15" x14ac:dyDescent="0.3">
      <c r="A596" t="s">
        <v>967</v>
      </c>
      <c r="B596" t="s">
        <v>1181</v>
      </c>
      <c r="C596" t="s">
        <v>41</v>
      </c>
      <c r="D596">
        <v>51</v>
      </c>
      <c r="E596" t="s">
        <v>66</v>
      </c>
      <c r="F596" t="s">
        <v>16</v>
      </c>
      <c r="G596" t="s">
        <v>53</v>
      </c>
      <c r="H596" s="1">
        <v>45233</v>
      </c>
      <c r="J596" s="3">
        <v>1196000</v>
      </c>
      <c r="K596" s="4">
        <v>0.3</v>
      </c>
      <c r="L596" t="s">
        <v>24</v>
      </c>
      <c r="M596">
        <f t="shared" ca="1" si="28"/>
        <v>1</v>
      </c>
      <c r="N596" s="25">
        <f t="shared" si="27"/>
        <v>0</v>
      </c>
      <c r="O596" s="3">
        <f t="shared" si="29"/>
        <v>358800</v>
      </c>
    </row>
    <row r="597" spans="1:15" x14ac:dyDescent="0.3">
      <c r="A597" t="s">
        <v>121</v>
      </c>
      <c r="B597" t="s">
        <v>1182</v>
      </c>
      <c r="C597" t="s">
        <v>14</v>
      </c>
      <c r="D597">
        <v>41</v>
      </c>
      <c r="E597" t="s">
        <v>58</v>
      </c>
      <c r="F597" t="s">
        <v>59</v>
      </c>
      <c r="G597" t="s">
        <v>53</v>
      </c>
      <c r="H597" s="1">
        <v>45412</v>
      </c>
      <c r="J597" s="3">
        <v>1198000</v>
      </c>
      <c r="K597" s="4">
        <v>0.23</v>
      </c>
      <c r="L597" t="s">
        <v>24</v>
      </c>
      <c r="M597">
        <f t="shared" ca="1" si="28"/>
        <v>1</v>
      </c>
      <c r="N597" s="25">
        <f t="shared" si="27"/>
        <v>0</v>
      </c>
      <c r="O597" s="3">
        <f t="shared" si="29"/>
        <v>275540</v>
      </c>
    </row>
    <row r="598" spans="1:15" x14ac:dyDescent="0.3">
      <c r="A598" t="s">
        <v>1183</v>
      </c>
      <c r="B598" t="s">
        <v>1184</v>
      </c>
      <c r="C598" t="s">
        <v>21</v>
      </c>
      <c r="D598">
        <v>38</v>
      </c>
      <c r="E598" t="s">
        <v>15</v>
      </c>
      <c r="F598" t="s">
        <v>16</v>
      </c>
      <c r="G598" t="s">
        <v>53</v>
      </c>
      <c r="H598" s="1">
        <v>43887</v>
      </c>
      <c r="J598" s="3">
        <v>1200000</v>
      </c>
      <c r="K598" s="4">
        <v>0</v>
      </c>
      <c r="L598" t="s">
        <v>24</v>
      </c>
      <c r="M598">
        <f t="shared" ca="1" si="28"/>
        <v>5</v>
      </c>
      <c r="N598" s="25">
        <f t="shared" si="27"/>
        <v>132880</v>
      </c>
      <c r="O598" s="3">
        <f t="shared" si="29"/>
        <v>0</v>
      </c>
    </row>
    <row r="599" spans="1:15" x14ac:dyDescent="0.3">
      <c r="A599" t="s">
        <v>1185</v>
      </c>
      <c r="B599" t="s">
        <v>1186</v>
      </c>
      <c r="C599" t="s">
        <v>21</v>
      </c>
      <c r="D599">
        <v>51</v>
      </c>
      <c r="E599" t="s">
        <v>22</v>
      </c>
      <c r="F599" t="s">
        <v>16</v>
      </c>
      <c r="G599" t="s">
        <v>53</v>
      </c>
      <c r="H599" s="1">
        <v>44815</v>
      </c>
      <c r="J599" s="3">
        <v>1202000</v>
      </c>
      <c r="K599" s="4">
        <v>0</v>
      </c>
      <c r="L599" t="s">
        <v>24</v>
      </c>
      <c r="M599">
        <f t="shared" ca="1" si="28"/>
        <v>3</v>
      </c>
      <c r="N599" s="25">
        <f t="shared" si="27"/>
        <v>72600</v>
      </c>
      <c r="O599" s="3">
        <f t="shared" si="29"/>
        <v>0</v>
      </c>
    </row>
    <row r="600" spans="1:15" x14ac:dyDescent="0.3">
      <c r="A600" t="s">
        <v>1187</v>
      </c>
      <c r="B600" t="s">
        <v>1188</v>
      </c>
      <c r="C600" t="s">
        <v>21</v>
      </c>
      <c r="D600">
        <v>39</v>
      </c>
      <c r="E600" t="s">
        <v>81</v>
      </c>
      <c r="F600" t="s">
        <v>43</v>
      </c>
      <c r="G600" t="s">
        <v>53</v>
      </c>
      <c r="H600" s="1">
        <v>45430</v>
      </c>
      <c r="J600" s="3">
        <v>1204000</v>
      </c>
      <c r="K600" s="4">
        <v>0</v>
      </c>
      <c r="L600" t="s">
        <v>24</v>
      </c>
      <c r="M600">
        <f t="shared" ca="1" si="28"/>
        <v>1</v>
      </c>
      <c r="N600" s="25">
        <f t="shared" si="27"/>
        <v>436320</v>
      </c>
      <c r="O600" s="3">
        <f t="shared" si="29"/>
        <v>0</v>
      </c>
    </row>
    <row r="601" spans="1:15" x14ac:dyDescent="0.3">
      <c r="A601" t="s">
        <v>1189</v>
      </c>
      <c r="B601" t="s">
        <v>1190</v>
      </c>
      <c r="C601" t="s">
        <v>21</v>
      </c>
      <c r="D601">
        <v>31</v>
      </c>
      <c r="E601" t="s">
        <v>52</v>
      </c>
      <c r="F601" t="s">
        <v>16</v>
      </c>
      <c r="G601" t="s">
        <v>17</v>
      </c>
      <c r="H601" s="1">
        <v>44509</v>
      </c>
      <c r="J601" s="3">
        <v>1206000</v>
      </c>
      <c r="K601" s="4">
        <v>0</v>
      </c>
      <c r="L601" t="s">
        <v>24</v>
      </c>
      <c r="M601">
        <f t="shared" ca="1" si="28"/>
        <v>3</v>
      </c>
      <c r="N601" s="25">
        <f t="shared" si="27"/>
        <v>72840</v>
      </c>
      <c r="O601" s="3">
        <f t="shared" si="29"/>
        <v>0</v>
      </c>
    </row>
    <row r="602" spans="1:15" x14ac:dyDescent="0.3">
      <c r="A602" t="s">
        <v>1191</v>
      </c>
      <c r="B602" t="s">
        <v>1192</v>
      </c>
      <c r="C602" t="s">
        <v>21</v>
      </c>
      <c r="D602">
        <v>45</v>
      </c>
      <c r="E602" t="s">
        <v>66</v>
      </c>
      <c r="F602" t="s">
        <v>16</v>
      </c>
      <c r="G602" t="s">
        <v>23</v>
      </c>
      <c r="H602" s="1">
        <v>43963</v>
      </c>
      <c r="J602" s="3">
        <v>1208000</v>
      </c>
      <c r="K602" s="4">
        <v>0.11</v>
      </c>
      <c r="L602" t="s">
        <v>24</v>
      </c>
      <c r="M602">
        <f t="shared" ca="1" si="28"/>
        <v>5</v>
      </c>
      <c r="N602" s="25">
        <f t="shared" si="27"/>
        <v>0</v>
      </c>
      <c r="O602" s="3">
        <f t="shared" si="29"/>
        <v>132880</v>
      </c>
    </row>
    <row r="603" spans="1:15" x14ac:dyDescent="0.3">
      <c r="A603" t="s">
        <v>488</v>
      </c>
      <c r="B603" t="s">
        <v>1193</v>
      </c>
      <c r="C603" t="s">
        <v>21</v>
      </c>
      <c r="D603">
        <v>50</v>
      </c>
      <c r="E603" t="s">
        <v>31</v>
      </c>
      <c r="F603" t="s">
        <v>16</v>
      </c>
      <c r="G603" t="s">
        <v>53</v>
      </c>
      <c r="H603" s="1">
        <v>44815</v>
      </c>
      <c r="J603" s="3">
        <v>1210000</v>
      </c>
      <c r="K603" s="4">
        <v>0.06</v>
      </c>
      <c r="L603" t="s">
        <v>24</v>
      </c>
      <c r="M603">
        <f t="shared" ca="1" si="28"/>
        <v>3</v>
      </c>
      <c r="N603" s="25">
        <f t="shared" si="27"/>
        <v>0</v>
      </c>
      <c r="O603" s="3">
        <f t="shared" si="29"/>
        <v>72600</v>
      </c>
    </row>
    <row r="604" spans="1:15" x14ac:dyDescent="0.3">
      <c r="A604" t="s">
        <v>1194</v>
      </c>
      <c r="B604" t="s">
        <v>1195</v>
      </c>
      <c r="C604" t="s">
        <v>14</v>
      </c>
      <c r="D604">
        <v>36</v>
      </c>
      <c r="E604" t="s">
        <v>81</v>
      </c>
      <c r="F604" t="s">
        <v>49</v>
      </c>
      <c r="G604" t="s">
        <v>34</v>
      </c>
      <c r="H604" s="1">
        <v>44857</v>
      </c>
      <c r="J604" s="3">
        <v>1212000</v>
      </c>
      <c r="K604" s="4">
        <v>0.36</v>
      </c>
      <c r="L604" t="s">
        <v>24</v>
      </c>
      <c r="M604">
        <f t="shared" ca="1" si="28"/>
        <v>2</v>
      </c>
      <c r="N604" s="25">
        <f t="shared" si="27"/>
        <v>341600.00000000006</v>
      </c>
      <c r="O604" s="3">
        <f t="shared" si="29"/>
        <v>436320</v>
      </c>
    </row>
    <row r="605" spans="1:15" x14ac:dyDescent="0.3">
      <c r="A605" t="s">
        <v>1196</v>
      </c>
      <c r="B605" t="s">
        <v>1197</v>
      </c>
      <c r="C605" t="s">
        <v>41</v>
      </c>
      <c r="D605">
        <v>45</v>
      </c>
      <c r="E605" t="s">
        <v>92</v>
      </c>
      <c r="F605" t="s">
        <v>59</v>
      </c>
      <c r="G605" t="s">
        <v>53</v>
      </c>
      <c r="H605" s="1">
        <v>45527</v>
      </c>
      <c r="J605" s="3">
        <v>1214000</v>
      </c>
      <c r="K605" s="4">
        <v>0.06</v>
      </c>
      <c r="L605" t="s">
        <v>24</v>
      </c>
      <c r="M605">
        <f t="shared" ca="1" si="28"/>
        <v>1</v>
      </c>
      <c r="N605" s="25">
        <f t="shared" si="27"/>
        <v>0</v>
      </c>
      <c r="O605" s="3">
        <f t="shared" si="29"/>
        <v>72840</v>
      </c>
    </row>
    <row r="606" spans="1:15" x14ac:dyDescent="0.3">
      <c r="A606" t="s">
        <v>1198</v>
      </c>
      <c r="B606" t="s">
        <v>1199</v>
      </c>
      <c r="C606" t="s">
        <v>14</v>
      </c>
      <c r="D606">
        <v>29</v>
      </c>
      <c r="E606" t="s">
        <v>81</v>
      </c>
      <c r="F606" t="s">
        <v>46</v>
      </c>
      <c r="G606" t="s">
        <v>23</v>
      </c>
      <c r="H606" s="1">
        <v>45237</v>
      </c>
      <c r="I606" s="1">
        <v>45401</v>
      </c>
      <c r="J606" s="3">
        <v>1216000</v>
      </c>
      <c r="K606" s="4">
        <v>0</v>
      </c>
      <c r="L606" t="s">
        <v>18</v>
      </c>
      <c r="M606">
        <f t="shared" ca="1" si="28"/>
        <v>0</v>
      </c>
      <c r="N606" s="25">
        <f t="shared" si="27"/>
        <v>391680</v>
      </c>
      <c r="O606" s="3">
        <f t="shared" si="29"/>
        <v>0</v>
      </c>
    </row>
    <row r="607" spans="1:15" x14ac:dyDescent="0.3">
      <c r="A607" t="s">
        <v>1200</v>
      </c>
      <c r="B607" t="s">
        <v>1201</v>
      </c>
      <c r="C607" t="s">
        <v>21</v>
      </c>
      <c r="D607">
        <v>41</v>
      </c>
      <c r="E607" t="s">
        <v>22</v>
      </c>
      <c r="F607" t="s">
        <v>16</v>
      </c>
      <c r="G607" t="s">
        <v>34</v>
      </c>
      <c r="H607" s="1">
        <v>45206</v>
      </c>
      <c r="J607" s="3">
        <v>1218000</v>
      </c>
      <c r="K607" s="4">
        <v>0</v>
      </c>
      <c r="L607" t="s">
        <v>24</v>
      </c>
      <c r="M607">
        <f t="shared" ca="1" si="28"/>
        <v>2</v>
      </c>
      <c r="N607" s="25">
        <f t="shared" si="27"/>
        <v>159380</v>
      </c>
      <c r="O607" s="3">
        <f t="shared" si="29"/>
        <v>0</v>
      </c>
    </row>
    <row r="608" spans="1:15" x14ac:dyDescent="0.3">
      <c r="A608" t="s">
        <v>1202</v>
      </c>
      <c r="B608" t="s">
        <v>1203</v>
      </c>
      <c r="C608" t="s">
        <v>41</v>
      </c>
      <c r="D608">
        <v>47</v>
      </c>
      <c r="E608" t="s">
        <v>92</v>
      </c>
      <c r="F608" t="s">
        <v>59</v>
      </c>
      <c r="G608" t="s">
        <v>34</v>
      </c>
      <c r="H608" s="1">
        <v>44677</v>
      </c>
      <c r="J608" s="3">
        <v>1220000</v>
      </c>
      <c r="K608" s="4">
        <v>0.28000000000000003</v>
      </c>
      <c r="L608" t="s">
        <v>24</v>
      </c>
      <c r="M608">
        <f t="shared" ca="1" si="28"/>
        <v>3</v>
      </c>
      <c r="N608" s="25">
        <f t="shared" si="27"/>
        <v>85960.000000000015</v>
      </c>
      <c r="O608" s="3">
        <f t="shared" si="29"/>
        <v>341600.00000000006</v>
      </c>
    </row>
    <row r="609" spans="1:15" x14ac:dyDescent="0.3">
      <c r="A609" t="s">
        <v>1204</v>
      </c>
      <c r="B609" t="s">
        <v>1205</v>
      </c>
      <c r="C609" t="s">
        <v>14</v>
      </c>
      <c r="D609">
        <v>38</v>
      </c>
      <c r="E609" t="s">
        <v>31</v>
      </c>
      <c r="F609" t="s">
        <v>16</v>
      </c>
      <c r="G609" t="s">
        <v>17</v>
      </c>
      <c r="H609" s="1">
        <v>43889</v>
      </c>
      <c r="I609" s="1">
        <v>44815</v>
      </c>
      <c r="J609" s="3">
        <v>1222000</v>
      </c>
      <c r="K609" s="4">
        <v>0</v>
      </c>
      <c r="L609" t="s">
        <v>18</v>
      </c>
      <c r="M609">
        <f t="shared" ca="1" si="28"/>
        <v>2</v>
      </c>
      <c r="N609" s="25">
        <f t="shared" si="27"/>
        <v>455100</v>
      </c>
      <c r="O609" s="3">
        <f t="shared" si="29"/>
        <v>0</v>
      </c>
    </row>
    <row r="610" spans="1:15" x14ac:dyDescent="0.3">
      <c r="A610" t="s">
        <v>1206</v>
      </c>
      <c r="B610" t="s">
        <v>1207</v>
      </c>
      <c r="C610" t="s">
        <v>21</v>
      </c>
      <c r="D610">
        <v>40</v>
      </c>
      <c r="E610" t="s">
        <v>15</v>
      </c>
      <c r="F610" t="s">
        <v>16</v>
      </c>
      <c r="G610" t="s">
        <v>17</v>
      </c>
      <c r="H610" s="1">
        <v>44116</v>
      </c>
      <c r="J610" s="3">
        <v>1224000</v>
      </c>
      <c r="K610" s="4">
        <v>0.32</v>
      </c>
      <c r="L610" t="s">
        <v>24</v>
      </c>
      <c r="M610">
        <f t="shared" ca="1" si="28"/>
        <v>5</v>
      </c>
      <c r="N610" s="25">
        <f t="shared" si="27"/>
        <v>110880</v>
      </c>
      <c r="O610" s="3">
        <f t="shared" si="29"/>
        <v>391680</v>
      </c>
    </row>
    <row r="611" spans="1:15" x14ac:dyDescent="0.3">
      <c r="A611" t="s">
        <v>1208</v>
      </c>
      <c r="B611" t="s">
        <v>1209</v>
      </c>
      <c r="C611" t="s">
        <v>21</v>
      </c>
      <c r="D611">
        <v>45</v>
      </c>
      <c r="E611" t="s">
        <v>22</v>
      </c>
      <c r="F611" t="s">
        <v>16</v>
      </c>
      <c r="G611" t="s">
        <v>23</v>
      </c>
      <c r="H611" s="1">
        <v>44588</v>
      </c>
      <c r="J611" s="3">
        <v>1226000</v>
      </c>
      <c r="K611" s="4">
        <v>0.13</v>
      </c>
      <c r="L611" t="s">
        <v>24</v>
      </c>
      <c r="M611">
        <f t="shared" ca="1" si="28"/>
        <v>3</v>
      </c>
      <c r="N611" s="25">
        <f t="shared" si="27"/>
        <v>0</v>
      </c>
      <c r="O611" s="3">
        <f t="shared" si="29"/>
        <v>159380</v>
      </c>
    </row>
    <row r="612" spans="1:15" x14ac:dyDescent="0.3">
      <c r="A612" t="s">
        <v>1210</v>
      </c>
      <c r="B612" t="s">
        <v>1211</v>
      </c>
      <c r="C612" t="s">
        <v>21</v>
      </c>
      <c r="D612">
        <v>51</v>
      </c>
      <c r="E612" t="s">
        <v>27</v>
      </c>
      <c r="F612" t="s">
        <v>28</v>
      </c>
      <c r="G612" t="s">
        <v>17</v>
      </c>
      <c r="H612" s="1">
        <v>45337</v>
      </c>
      <c r="J612" s="3">
        <v>1228000</v>
      </c>
      <c r="K612" s="4">
        <v>7.0000000000000007E-2</v>
      </c>
      <c r="L612" t="s">
        <v>24</v>
      </c>
      <c r="M612">
        <f t="shared" ca="1" si="28"/>
        <v>1</v>
      </c>
      <c r="N612" s="25">
        <f t="shared" si="27"/>
        <v>0</v>
      </c>
      <c r="O612" s="3">
        <f t="shared" si="29"/>
        <v>85960.000000000015</v>
      </c>
    </row>
    <row r="613" spans="1:15" x14ac:dyDescent="0.3">
      <c r="A613" t="s">
        <v>1212</v>
      </c>
      <c r="B613" t="s">
        <v>1213</v>
      </c>
      <c r="C613" t="s">
        <v>21</v>
      </c>
      <c r="D613">
        <v>35</v>
      </c>
      <c r="E613" t="s">
        <v>31</v>
      </c>
      <c r="F613" t="s">
        <v>16</v>
      </c>
      <c r="G613" t="s">
        <v>23</v>
      </c>
      <c r="H613" s="1">
        <v>45332</v>
      </c>
      <c r="J613" s="3">
        <v>1230000</v>
      </c>
      <c r="K613" s="4">
        <v>0.37</v>
      </c>
      <c r="L613" t="s">
        <v>24</v>
      </c>
      <c r="M613">
        <f t="shared" ca="1" si="28"/>
        <v>1</v>
      </c>
      <c r="N613" s="25">
        <f t="shared" si="27"/>
        <v>198080</v>
      </c>
      <c r="O613" s="3">
        <f t="shared" si="29"/>
        <v>455100</v>
      </c>
    </row>
    <row r="614" spans="1:15" x14ac:dyDescent="0.3">
      <c r="A614" t="s">
        <v>1214</v>
      </c>
      <c r="B614" t="s">
        <v>1215</v>
      </c>
      <c r="C614" t="s">
        <v>14</v>
      </c>
      <c r="D614">
        <v>41</v>
      </c>
      <c r="E614" t="s">
        <v>27</v>
      </c>
      <c r="F614" t="s">
        <v>28</v>
      </c>
      <c r="G614" t="s">
        <v>34</v>
      </c>
      <c r="H614" s="1">
        <v>44183</v>
      </c>
      <c r="J614" s="3">
        <v>1232000</v>
      </c>
      <c r="K614" s="4">
        <v>0.09</v>
      </c>
      <c r="L614" t="s">
        <v>24</v>
      </c>
      <c r="M614">
        <f t="shared" ca="1" si="28"/>
        <v>4</v>
      </c>
      <c r="N614" s="25">
        <f t="shared" si="27"/>
        <v>0</v>
      </c>
      <c r="O614" s="3">
        <f t="shared" si="29"/>
        <v>110880</v>
      </c>
    </row>
    <row r="615" spans="1:15" x14ac:dyDescent="0.3">
      <c r="A615" t="s">
        <v>67</v>
      </c>
      <c r="B615" t="s">
        <v>1216</v>
      </c>
      <c r="C615" t="s">
        <v>21</v>
      </c>
      <c r="D615">
        <v>35</v>
      </c>
      <c r="E615" t="s">
        <v>15</v>
      </c>
      <c r="F615" t="s">
        <v>16</v>
      </c>
      <c r="G615" t="s">
        <v>23</v>
      </c>
      <c r="H615" s="1">
        <v>43837</v>
      </c>
      <c r="J615" s="3">
        <v>1234000</v>
      </c>
      <c r="K615" s="4">
        <v>0</v>
      </c>
      <c r="L615" t="s">
        <v>24</v>
      </c>
      <c r="M615">
        <f t="shared" ca="1" si="28"/>
        <v>5</v>
      </c>
      <c r="N615" s="25">
        <f t="shared" si="27"/>
        <v>0</v>
      </c>
      <c r="O615" s="3">
        <f t="shared" si="29"/>
        <v>0</v>
      </c>
    </row>
    <row r="616" spans="1:15" x14ac:dyDescent="0.3">
      <c r="A616" t="s">
        <v>1217</v>
      </c>
      <c r="B616" t="s">
        <v>1218</v>
      </c>
      <c r="C616" t="s">
        <v>14</v>
      </c>
      <c r="D616">
        <v>41</v>
      </c>
      <c r="E616" t="s">
        <v>15</v>
      </c>
      <c r="F616" t="s">
        <v>16</v>
      </c>
      <c r="G616" t="s">
        <v>34</v>
      </c>
      <c r="H616" s="1">
        <v>45206</v>
      </c>
      <c r="J616" s="3">
        <v>1236000</v>
      </c>
      <c r="K616" s="4">
        <v>0</v>
      </c>
      <c r="L616" t="s">
        <v>24</v>
      </c>
      <c r="M616">
        <f t="shared" ca="1" si="28"/>
        <v>2</v>
      </c>
      <c r="N616" s="25">
        <f t="shared" si="27"/>
        <v>136840</v>
      </c>
      <c r="O616" s="3">
        <f t="shared" si="29"/>
        <v>0</v>
      </c>
    </row>
    <row r="617" spans="1:15" x14ac:dyDescent="0.3">
      <c r="A617" t="s">
        <v>1219</v>
      </c>
      <c r="B617" t="s">
        <v>1220</v>
      </c>
      <c r="C617" t="s">
        <v>14</v>
      </c>
      <c r="D617">
        <v>41</v>
      </c>
      <c r="E617" t="s">
        <v>42</v>
      </c>
      <c r="F617" t="s">
        <v>43</v>
      </c>
      <c r="G617" t="s">
        <v>34</v>
      </c>
      <c r="H617" s="1">
        <v>44487</v>
      </c>
      <c r="J617" s="3">
        <v>1238000</v>
      </c>
      <c r="K617" s="4">
        <v>0.16</v>
      </c>
      <c r="L617" t="s">
        <v>24</v>
      </c>
      <c r="M617">
        <f t="shared" ca="1" si="28"/>
        <v>3</v>
      </c>
      <c r="N617" s="25">
        <f t="shared" si="27"/>
        <v>0</v>
      </c>
      <c r="O617" s="3">
        <f t="shared" si="29"/>
        <v>198080</v>
      </c>
    </row>
    <row r="618" spans="1:15" x14ac:dyDescent="0.3">
      <c r="A618" t="s">
        <v>1221</v>
      </c>
      <c r="B618" t="s">
        <v>1222</v>
      </c>
      <c r="C618" t="s">
        <v>14</v>
      </c>
      <c r="D618">
        <v>41</v>
      </c>
      <c r="E618" t="s">
        <v>42</v>
      </c>
      <c r="F618" t="s">
        <v>46</v>
      </c>
      <c r="G618" t="s">
        <v>23</v>
      </c>
      <c r="H618" s="1">
        <v>44791</v>
      </c>
      <c r="J618" s="3">
        <v>1240000</v>
      </c>
      <c r="K618" s="4">
        <v>0</v>
      </c>
      <c r="L618" t="s">
        <v>24</v>
      </c>
      <c r="M618">
        <f t="shared" ca="1" si="28"/>
        <v>3</v>
      </c>
      <c r="N618" s="25">
        <f t="shared" si="27"/>
        <v>0</v>
      </c>
      <c r="O618" s="3">
        <f t="shared" si="29"/>
        <v>0</v>
      </c>
    </row>
    <row r="619" spans="1:15" x14ac:dyDescent="0.3">
      <c r="A619" t="s">
        <v>1223</v>
      </c>
      <c r="B619" t="s">
        <v>1224</v>
      </c>
      <c r="C619" t="s">
        <v>355</v>
      </c>
      <c r="D619">
        <v>46</v>
      </c>
      <c r="E619" t="s">
        <v>42</v>
      </c>
      <c r="F619" t="s">
        <v>49</v>
      </c>
      <c r="G619" t="s">
        <v>17</v>
      </c>
      <c r="H619" s="1">
        <v>45440</v>
      </c>
      <c r="J619" s="3">
        <v>1242000</v>
      </c>
      <c r="K619" s="4">
        <v>0</v>
      </c>
      <c r="L619" t="s">
        <v>24</v>
      </c>
      <c r="M619">
        <f t="shared" ca="1" si="28"/>
        <v>1</v>
      </c>
      <c r="N619" s="25">
        <f t="shared" si="27"/>
        <v>0</v>
      </c>
      <c r="O619" s="3">
        <f t="shared" si="29"/>
        <v>0</v>
      </c>
    </row>
    <row r="620" spans="1:15" x14ac:dyDescent="0.3">
      <c r="A620" t="s">
        <v>1225</v>
      </c>
      <c r="B620" t="s">
        <v>1226</v>
      </c>
      <c r="C620" t="s">
        <v>14</v>
      </c>
      <c r="D620">
        <v>36</v>
      </c>
      <c r="E620" t="s">
        <v>52</v>
      </c>
      <c r="F620" t="s">
        <v>16</v>
      </c>
      <c r="G620" t="s">
        <v>53</v>
      </c>
      <c r="H620" s="1">
        <v>44811</v>
      </c>
      <c r="J620" s="3">
        <v>1244000</v>
      </c>
      <c r="K620" s="4">
        <v>0.11</v>
      </c>
      <c r="L620" t="s">
        <v>24</v>
      </c>
      <c r="M620">
        <f t="shared" ca="1" si="28"/>
        <v>3</v>
      </c>
      <c r="N620" s="25">
        <f t="shared" si="27"/>
        <v>400640</v>
      </c>
      <c r="O620" s="3">
        <f t="shared" si="29"/>
        <v>136840</v>
      </c>
    </row>
    <row r="621" spans="1:15" x14ac:dyDescent="0.3">
      <c r="A621" t="s">
        <v>1227</v>
      </c>
      <c r="B621" t="s">
        <v>1228</v>
      </c>
      <c r="C621" t="s">
        <v>21</v>
      </c>
      <c r="D621">
        <v>45</v>
      </c>
      <c r="E621" t="s">
        <v>42</v>
      </c>
      <c r="F621" t="s">
        <v>46</v>
      </c>
      <c r="G621" t="s">
        <v>53</v>
      </c>
      <c r="H621" s="1">
        <v>45294</v>
      </c>
      <c r="J621" s="3">
        <v>1246000</v>
      </c>
      <c r="K621" s="4">
        <v>0</v>
      </c>
      <c r="L621" t="s">
        <v>24</v>
      </c>
      <c r="M621">
        <f t="shared" ca="1" si="28"/>
        <v>1</v>
      </c>
      <c r="N621" s="25">
        <f t="shared" si="27"/>
        <v>112860</v>
      </c>
      <c r="O621" s="3">
        <f t="shared" si="29"/>
        <v>0</v>
      </c>
    </row>
    <row r="622" spans="1:15" x14ac:dyDescent="0.3">
      <c r="A622" t="s">
        <v>1229</v>
      </c>
      <c r="B622" t="s">
        <v>1230</v>
      </c>
      <c r="C622" t="s">
        <v>14</v>
      </c>
      <c r="D622">
        <v>37</v>
      </c>
      <c r="E622" t="s">
        <v>58</v>
      </c>
      <c r="F622" t="s">
        <v>59</v>
      </c>
      <c r="G622" t="s">
        <v>34</v>
      </c>
      <c r="H622" s="1">
        <v>45074</v>
      </c>
      <c r="I622" s="1">
        <v>45337</v>
      </c>
      <c r="J622" s="3">
        <v>1248000</v>
      </c>
      <c r="K622" s="4">
        <v>0</v>
      </c>
      <c r="L622" t="s">
        <v>18</v>
      </c>
      <c r="M622">
        <f t="shared" ca="1" si="28"/>
        <v>0</v>
      </c>
      <c r="N622" s="25">
        <f t="shared" si="27"/>
        <v>0</v>
      </c>
      <c r="O622" s="3">
        <f t="shared" si="29"/>
        <v>0</v>
      </c>
    </row>
    <row r="623" spans="1:15" x14ac:dyDescent="0.3">
      <c r="A623" t="s">
        <v>1231</v>
      </c>
      <c r="B623" t="s">
        <v>1232</v>
      </c>
      <c r="C623" t="s">
        <v>21</v>
      </c>
      <c r="D623">
        <v>38</v>
      </c>
      <c r="E623" t="s">
        <v>52</v>
      </c>
      <c r="F623" t="s">
        <v>16</v>
      </c>
      <c r="G623" t="s">
        <v>23</v>
      </c>
      <c r="H623" s="1">
        <v>45245</v>
      </c>
      <c r="I623" s="1">
        <v>45294</v>
      </c>
      <c r="J623" s="3">
        <v>1250000</v>
      </c>
      <c r="K623" s="4">
        <v>0</v>
      </c>
      <c r="L623" t="s">
        <v>18</v>
      </c>
      <c r="M623">
        <f t="shared" ca="1" si="28"/>
        <v>0</v>
      </c>
      <c r="N623" s="25">
        <f t="shared" si="27"/>
        <v>352240.00000000006</v>
      </c>
      <c r="O623" s="3">
        <f t="shared" si="29"/>
        <v>0</v>
      </c>
    </row>
    <row r="624" spans="1:15" x14ac:dyDescent="0.3">
      <c r="A624" t="s">
        <v>1233</v>
      </c>
      <c r="B624" t="s">
        <v>1234</v>
      </c>
      <c r="C624" t="s">
        <v>14</v>
      </c>
      <c r="D624">
        <v>45</v>
      </c>
      <c r="E624" t="s">
        <v>52</v>
      </c>
      <c r="F624" t="s">
        <v>16</v>
      </c>
      <c r="G624" t="s">
        <v>34</v>
      </c>
      <c r="H624" s="1">
        <v>43851</v>
      </c>
      <c r="I624" s="1">
        <v>45206</v>
      </c>
      <c r="J624" s="3">
        <v>1252000</v>
      </c>
      <c r="K624" s="4">
        <v>0.32</v>
      </c>
      <c r="L624" t="s">
        <v>18</v>
      </c>
      <c r="M624">
        <f t="shared" ca="1" si="28"/>
        <v>3</v>
      </c>
      <c r="N624" s="25">
        <f t="shared" si="27"/>
        <v>0</v>
      </c>
      <c r="O624" s="3">
        <f t="shared" si="29"/>
        <v>400640</v>
      </c>
    </row>
    <row r="625" spans="1:15" x14ac:dyDescent="0.3">
      <c r="A625" t="s">
        <v>1235</v>
      </c>
      <c r="B625" t="s">
        <v>1236</v>
      </c>
      <c r="C625" t="s">
        <v>21</v>
      </c>
      <c r="D625">
        <v>51</v>
      </c>
      <c r="E625" t="s">
        <v>66</v>
      </c>
      <c r="F625" t="s">
        <v>16</v>
      </c>
      <c r="G625" t="s">
        <v>17</v>
      </c>
      <c r="H625" s="1">
        <v>45206</v>
      </c>
      <c r="J625" s="3">
        <v>1254000</v>
      </c>
      <c r="K625" s="4">
        <v>0.09</v>
      </c>
      <c r="L625" t="s">
        <v>24</v>
      </c>
      <c r="M625">
        <f t="shared" ca="1" si="28"/>
        <v>2</v>
      </c>
      <c r="N625" s="25">
        <f t="shared" si="27"/>
        <v>416460</v>
      </c>
      <c r="O625" s="3">
        <f t="shared" si="29"/>
        <v>112860</v>
      </c>
    </row>
    <row r="626" spans="1:15" x14ac:dyDescent="0.3">
      <c r="A626" t="s">
        <v>69</v>
      </c>
      <c r="B626" t="s">
        <v>1237</v>
      </c>
      <c r="C626" t="s">
        <v>21</v>
      </c>
      <c r="D626">
        <v>56</v>
      </c>
      <c r="E626" t="s">
        <v>58</v>
      </c>
      <c r="F626" t="s">
        <v>59</v>
      </c>
      <c r="G626" t="s">
        <v>23</v>
      </c>
      <c r="H626" s="1">
        <v>45401</v>
      </c>
      <c r="J626" s="3">
        <v>1256000</v>
      </c>
      <c r="K626" s="4">
        <v>0</v>
      </c>
      <c r="L626" t="s">
        <v>24</v>
      </c>
      <c r="M626">
        <f t="shared" ca="1" si="28"/>
        <v>1</v>
      </c>
      <c r="N626" s="25">
        <f t="shared" si="27"/>
        <v>0</v>
      </c>
      <c r="O626" s="3">
        <f t="shared" si="29"/>
        <v>0</v>
      </c>
    </row>
    <row r="627" spans="1:15" x14ac:dyDescent="0.3">
      <c r="A627" t="s">
        <v>260</v>
      </c>
      <c r="B627" t="s">
        <v>1238</v>
      </c>
      <c r="C627" t="s">
        <v>41</v>
      </c>
      <c r="D627">
        <v>53</v>
      </c>
      <c r="E627" t="s">
        <v>66</v>
      </c>
      <c r="F627" t="s">
        <v>16</v>
      </c>
      <c r="G627" t="s">
        <v>34</v>
      </c>
      <c r="H627" s="1">
        <v>44083</v>
      </c>
      <c r="J627" s="3">
        <v>1258000</v>
      </c>
      <c r="K627" s="4">
        <v>0.28000000000000003</v>
      </c>
      <c r="L627" t="s">
        <v>24</v>
      </c>
      <c r="M627">
        <f t="shared" ca="1" si="28"/>
        <v>5</v>
      </c>
      <c r="N627" s="25">
        <f t="shared" si="27"/>
        <v>101280</v>
      </c>
      <c r="O627" s="3">
        <f t="shared" si="29"/>
        <v>352240.00000000006</v>
      </c>
    </row>
    <row r="628" spans="1:15" x14ac:dyDescent="0.3">
      <c r="A628" t="s">
        <v>1239</v>
      </c>
      <c r="B628" t="s">
        <v>1240</v>
      </c>
      <c r="C628" t="s">
        <v>14</v>
      </c>
      <c r="D628">
        <v>47</v>
      </c>
      <c r="E628" t="s">
        <v>66</v>
      </c>
      <c r="F628" t="s">
        <v>16</v>
      </c>
      <c r="G628" t="s">
        <v>53</v>
      </c>
      <c r="H628" s="1">
        <v>45233</v>
      </c>
      <c r="J628" s="3">
        <v>1260000</v>
      </c>
      <c r="K628" s="4">
        <v>0</v>
      </c>
      <c r="L628" t="s">
        <v>24</v>
      </c>
      <c r="M628">
        <f t="shared" ca="1" si="28"/>
        <v>1</v>
      </c>
      <c r="N628" s="25">
        <f t="shared" si="27"/>
        <v>355040.00000000006</v>
      </c>
      <c r="O628" s="3">
        <f t="shared" si="29"/>
        <v>0</v>
      </c>
    </row>
    <row r="629" spans="1:15" x14ac:dyDescent="0.3">
      <c r="A629" t="s">
        <v>1241</v>
      </c>
      <c r="B629" t="s">
        <v>1242</v>
      </c>
      <c r="C629" t="s">
        <v>41</v>
      </c>
      <c r="D629">
        <v>36</v>
      </c>
      <c r="E629" t="s">
        <v>58</v>
      </c>
      <c r="F629" t="s">
        <v>59</v>
      </c>
      <c r="G629" t="s">
        <v>53</v>
      </c>
      <c r="H629" s="1">
        <v>45412</v>
      </c>
      <c r="J629" s="3">
        <v>1262000</v>
      </c>
      <c r="K629" s="4">
        <v>0.33</v>
      </c>
      <c r="L629" t="s">
        <v>24</v>
      </c>
      <c r="M629">
        <f t="shared" ca="1" si="28"/>
        <v>1</v>
      </c>
      <c r="N629" s="25">
        <f t="shared" si="27"/>
        <v>152400</v>
      </c>
      <c r="O629" s="3">
        <f t="shared" si="29"/>
        <v>416460</v>
      </c>
    </row>
    <row r="630" spans="1:15" x14ac:dyDescent="0.3">
      <c r="A630" t="s">
        <v>1243</v>
      </c>
      <c r="B630" t="s">
        <v>1244</v>
      </c>
      <c r="C630" t="s">
        <v>14</v>
      </c>
      <c r="D630">
        <v>41</v>
      </c>
      <c r="E630" t="s">
        <v>15</v>
      </c>
      <c r="F630" t="s">
        <v>16</v>
      </c>
      <c r="G630" t="s">
        <v>53</v>
      </c>
      <c r="H630" s="1">
        <v>43887</v>
      </c>
      <c r="J630" s="3">
        <v>1264000</v>
      </c>
      <c r="K630" s="4">
        <v>0</v>
      </c>
      <c r="L630" t="s">
        <v>24</v>
      </c>
      <c r="M630">
        <f t="shared" ca="1" si="28"/>
        <v>5</v>
      </c>
      <c r="N630" s="25">
        <f t="shared" si="27"/>
        <v>356160.00000000006</v>
      </c>
      <c r="O630" s="3">
        <f t="shared" si="29"/>
        <v>0</v>
      </c>
    </row>
    <row r="631" spans="1:15" x14ac:dyDescent="0.3">
      <c r="A631" t="s">
        <v>1245</v>
      </c>
      <c r="B631" t="s">
        <v>1246</v>
      </c>
      <c r="C631" t="s">
        <v>21</v>
      </c>
      <c r="D631">
        <v>30</v>
      </c>
      <c r="E631" t="s">
        <v>22</v>
      </c>
      <c r="F631" t="s">
        <v>16</v>
      </c>
      <c r="G631" t="s">
        <v>53</v>
      </c>
      <c r="H631" s="1">
        <v>44815</v>
      </c>
      <c r="I631" s="1">
        <v>45074</v>
      </c>
      <c r="J631" s="3">
        <v>1266000</v>
      </c>
      <c r="K631" s="4">
        <v>0.08</v>
      </c>
      <c r="L631" t="s">
        <v>18</v>
      </c>
      <c r="M631">
        <f t="shared" ca="1" si="28"/>
        <v>0</v>
      </c>
      <c r="N631" s="25">
        <f t="shared" si="27"/>
        <v>496860</v>
      </c>
      <c r="O631" s="3">
        <f t="shared" si="29"/>
        <v>101280</v>
      </c>
    </row>
    <row r="632" spans="1:15" x14ac:dyDescent="0.3">
      <c r="A632" t="s">
        <v>1247</v>
      </c>
      <c r="B632" t="s">
        <v>1248</v>
      </c>
      <c r="C632" t="s">
        <v>21</v>
      </c>
      <c r="D632">
        <v>30</v>
      </c>
      <c r="E632" t="s">
        <v>81</v>
      </c>
      <c r="F632" t="s">
        <v>43</v>
      </c>
      <c r="G632" t="s">
        <v>53</v>
      </c>
      <c r="H632" s="1">
        <v>45064</v>
      </c>
      <c r="I632" s="1">
        <v>45401</v>
      </c>
      <c r="J632" s="3">
        <v>1268000</v>
      </c>
      <c r="K632" s="4">
        <v>0.28000000000000003</v>
      </c>
      <c r="L632" t="s">
        <v>18</v>
      </c>
      <c r="M632">
        <f t="shared" ca="1" si="28"/>
        <v>0</v>
      </c>
      <c r="N632" s="25">
        <f t="shared" si="27"/>
        <v>0</v>
      </c>
      <c r="O632" s="3">
        <f t="shared" si="29"/>
        <v>355040.00000000006</v>
      </c>
    </row>
    <row r="633" spans="1:15" x14ac:dyDescent="0.3">
      <c r="A633" t="s">
        <v>1249</v>
      </c>
      <c r="B633" t="s">
        <v>1250</v>
      </c>
      <c r="C633" t="s">
        <v>21</v>
      </c>
      <c r="D633">
        <v>38</v>
      </c>
      <c r="E633" t="s">
        <v>52</v>
      </c>
      <c r="F633" t="s">
        <v>16</v>
      </c>
      <c r="G633" t="s">
        <v>17</v>
      </c>
      <c r="H633" s="1">
        <v>44509</v>
      </c>
      <c r="J633" s="3">
        <v>1270000</v>
      </c>
      <c r="K633" s="4">
        <v>0.12</v>
      </c>
      <c r="L633" t="s">
        <v>24</v>
      </c>
      <c r="M633">
        <f t="shared" ca="1" si="28"/>
        <v>3</v>
      </c>
      <c r="N633" s="25">
        <f t="shared" si="27"/>
        <v>0</v>
      </c>
      <c r="O633" s="3">
        <f t="shared" si="29"/>
        <v>152400</v>
      </c>
    </row>
    <row r="634" spans="1:15" x14ac:dyDescent="0.3">
      <c r="A634" t="s">
        <v>1251</v>
      </c>
      <c r="B634" t="s">
        <v>1252</v>
      </c>
      <c r="C634" t="s">
        <v>21</v>
      </c>
      <c r="D634">
        <v>51</v>
      </c>
      <c r="E634" t="s">
        <v>66</v>
      </c>
      <c r="F634" t="s">
        <v>16</v>
      </c>
      <c r="G634" t="s">
        <v>23</v>
      </c>
      <c r="H634" s="1">
        <v>43963</v>
      </c>
      <c r="J634" s="3">
        <v>1272000</v>
      </c>
      <c r="K634" s="4">
        <v>0.28000000000000003</v>
      </c>
      <c r="L634" t="s">
        <v>24</v>
      </c>
      <c r="M634">
        <f t="shared" ca="1" si="28"/>
        <v>5</v>
      </c>
      <c r="N634" s="25">
        <f t="shared" si="27"/>
        <v>0</v>
      </c>
      <c r="O634" s="3">
        <f t="shared" si="29"/>
        <v>356160.00000000006</v>
      </c>
    </row>
    <row r="635" spans="1:15" x14ac:dyDescent="0.3">
      <c r="A635" t="s">
        <v>1253</v>
      </c>
      <c r="B635" t="s">
        <v>1254</v>
      </c>
      <c r="C635" t="s">
        <v>21</v>
      </c>
      <c r="D635">
        <v>39</v>
      </c>
      <c r="E635" t="s">
        <v>31</v>
      </c>
      <c r="F635" t="s">
        <v>16</v>
      </c>
      <c r="G635" t="s">
        <v>53</v>
      </c>
      <c r="H635" s="1">
        <v>44815</v>
      </c>
      <c r="J635" s="3">
        <v>1274000</v>
      </c>
      <c r="K635" s="4">
        <v>0.39</v>
      </c>
      <c r="L635" t="s">
        <v>24</v>
      </c>
      <c r="M635">
        <f t="shared" ca="1" si="28"/>
        <v>3</v>
      </c>
      <c r="N635" s="25">
        <f t="shared" si="27"/>
        <v>384600</v>
      </c>
      <c r="O635" s="3">
        <f t="shared" si="29"/>
        <v>496860</v>
      </c>
    </row>
    <row r="636" spans="1:15" x14ac:dyDescent="0.3">
      <c r="A636" t="s">
        <v>1255</v>
      </c>
      <c r="B636" t="s">
        <v>1256</v>
      </c>
      <c r="C636" t="s">
        <v>21</v>
      </c>
      <c r="D636">
        <v>31</v>
      </c>
      <c r="E636" t="s">
        <v>81</v>
      </c>
      <c r="F636" t="s">
        <v>49</v>
      </c>
      <c r="G636" t="s">
        <v>34</v>
      </c>
      <c r="H636" s="1">
        <v>44857</v>
      </c>
      <c r="I636" s="1">
        <v>45412</v>
      </c>
      <c r="J636" s="3">
        <v>1276000</v>
      </c>
      <c r="K636" s="4">
        <v>0</v>
      </c>
      <c r="L636" t="s">
        <v>18</v>
      </c>
      <c r="M636">
        <f t="shared" ca="1" si="28"/>
        <v>1</v>
      </c>
      <c r="N636" s="25">
        <f t="shared" si="27"/>
        <v>231120</v>
      </c>
      <c r="O636" s="3">
        <f t="shared" si="29"/>
        <v>0</v>
      </c>
    </row>
    <row r="637" spans="1:15" x14ac:dyDescent="0.3">
      <c r="A637" t="s">
        <v>1257</v>
      </c>
      <c r="B637" t="s">
        <v>1258</v>
      </c>
      <c r="C637" t="s">
        <v>14</v>
      </c>
      <c r="D637">
        <v>45</v>
      </c>
      <c r="E637" t="s">
        <v>92</v>
      </c>
      <c r="F637" t="s">
        <v>59</v>
      </c>
      <c r="G637" t="s">
        <v>53</v>
      </c>
      <c r="H637" s="1">
        <v>45527</v>
      </c>
      <c r="J637" s="3">
        <v>1278000</v>
      </c>
      <c r="K637" s="4">
        <v>0</v>
      </c>
      <c r="L637" t="s">
        <v>24</v>
      </c>
      <c r="M637">
        <f t="shared" ca="1" si="28"/>
        <v>1</v>
      </c>
      <c r="N637" s="25">
        <f t="shared" si="27"/>
        <v>0</v>
      </c>
      <c r="O637" s="3">
        <f t="shared" si="29"/>
        <v>0</v>
      </c>
    </row>
    <row r="638" spans="1:15" x14ac:dyDescent="0.3">
      <c r="A638" t="s">
        <v>1259</v>
      </c>
      <c r="B638" t="s">
        <v>1260</v>
      </c>
      <c r="C638" t="s">
        <v>41</v>
      </c>
      <c r="D638">
        <v>50</v>
      </c>
      <c r="E638" t="s">
        <v>81</v>
      </c>
      <c r="F638" t="s">
        <v>46</v>
      </c>
      <c r="G638" t="s">
        <v>23</v>
      </c>
      <c r="H638" s="1">
        <v>45237</v>
      </c>
      <c r="I638" s="1">
        <v>45430</v>
      </c>
      <c r="J638" s="3">
        <v>1280000</v>
      </c>
      <c r="K638" s="4">
        <v>0</v>
      </c>
      <c r="L638" t="s">
        <v>18</v>
      </c>
      <c r="M638">
        <f t="shared" ca="1" si="28"/>
        <v>0</v>
      </c>
      <c r="N638" s="25">
        <f t="shared" si="27"/>
        <v>309120</v>
      </c>
      <c r="O638" s="3">
        <f t="shared" si="29"/>
        <v>0</v>
      </c>
    </row>
    <row r="639" spans="1:15" x14ac:dyDescent="0.3">
      <c r="A639" t="s">
        <v>119</v>
      </c>
      <c r="B639" t="s">
        <v>1261</v>
      </c>
      <c r="C639" t="s">
        <v>14</v>
      </c>
      <c r="D639">
        <v>36</v>
      </c>
      <c r="E639" t="s">
        <v>22</v>
      </c>
      <c r="F639" t="s">
        <v>16</v>
      </c>
      <c r="G639" t="s">
        <v>34</v>
      </c>
      <c r="H639" s="1">
        <v>45206</v>
      </c>
      <c r="J639" s="3">
        <v>1282000</v>
      </c>
      <c r="K639" s="4">
        <v>0.3</v>
      </c>
      <c r="L639" t="s">
        <v>24</v>
      </c>
      <c r="M639">
        <f t="shared" ca="1" si="28"/>
        <v>2</v>
      </c>
      <c r="N639" s="25">
        <f t="shared" si="27"/>
        <v>0</v>
      </c>
      <c r="O639" s="3">
        <f t="shared" si="29"/>
        <v>384600</v>
      </c>
    </row>
    <row r="640" spans="1:15" x14ac:dyDescent="0.3">
      <c r="A640" t="s">
        <v>1262</v>
      </c>
      <c r="B640" t="s">
        <v>1263</v>
      </c>
      <c r="C640" t="s">
        <v>21</v>
      </c>
      <c r="D640">
        <v>45</v>
      </c>
      <c r="E640" t="s">
        <v>92</v>
      </c>
      <c r="F640" t="s">
        <v>59</v>
      </c>
      <c r="G640" t="s">
        <v>34</v>
      </c>
      <c r="H640" s="1">
        <v>44677</v>
      </c>
      <c r="J640" s="3">
        <v>1284000</v>
      </c>
      <c r="K640" s="4">
        <v>0.18</v>
      </c>
      <c r="L640" t="s">
        <v>24</v>
      </c>
      <c r="M640">
        <f t="shared" ca="1" si="28"/>
        <v>3</v>
      </c>
      <c r="N640" s="25">
        <f t="shared" si="27"/>
        <v>0</v>
      </c>
      <c r="O640" s="3">
        <f t="shared" si="29"/>
        <v>231120</v>
      </c>
    </row>
    <row r="641" spans="1:15" x14ac:dyDescent="0.3">
      <c r="A641" t="s">
        <v>1264</v>
      </c>
      <c r="B641" t="s">
        <v>1265</v>
      </c>
      <c r="C641" t="s">
        <v>41</v>
      </c>
      <c r="D641">
        <v>29</v>
      </c>
      <c r="E641" t="s">
        <v>31</v>
      </c>
      <c r="F641" t="s">
        <v>16</v>
      </c>
      <c r="G641" t="s">
        <v>17</v>
      </c>
      <c r="H641" s="1">
        <v>43889</v>
      </c>
      <c r="I641" s="1">
        <v>44815</v>
      </c>
      <c r="J641" s="3">
        <v>1286000</v>
      </c>
      <c r="K641" s="4">
        <v>0</v>
      </c>
      <c r="L641" t="s">
        <v>18</v>
      </c>
      <c r="M641">
        <f t="shared" ca="1" si="28"/>
        <v>2</v>
      </c>
      <c r="N641" s="25">
        <f t="shared" si="27"/>
        <v>0</v>
      </c>
      <c r="O641" s="3">
        <f t="shared" si="29"/>
        <v>0</v>
      </c>
    </row>
    <row r="642" spans="1:15" x14ac:dyDescent="0.3">
      <c r="A642" t="s">
        <v>1266</v>
      </c>
      <c r="B642" t="s">
        <v>1267</v>
      </c>
      <c r="C642" t="s">
        <v>14</v>
      </c>
      <c r="D642">
        <v>41</v>
      </c>
      <c r="E642" t="s">
        <v>15</v>
      </c>
      <c r="F642" t="s">
        <v>16</v>
      </c>
      <c r="G642" t="s">
        <v>17</v>
      </c>
      <c r="H642" s="1">
        <v>44116</v>
      </c>
      <c r="I642" s="1">
        <v>45206</v>
      </c>
      <c r="J642" s="3">
        <v>1288000</v>
      </c>
      <c r="K642" s="4">
        <v>0.24</v>
      </c>
      <c r="L642" t="s">
        <v>18</v>
      </c>
      <c r="M642">
        <f t="shared" ca="1" si="28"/>
        <v>2</v>
      </c>
      <c r="N642" s="25">
        <f t="shared" ref="N642:N705" si="30">O646</f>
        <v>0</v>
      </c>
      <c r="O642" s="3">
        <f t="shared" si="29"/>
        <v>309120</v>
      </c>
    </row>
    <row r="643" spans="1:15" x14ac:dyDescent="0.3">
      <c r="A643" t="s">
        <v>1268</v>
      </c>
      <c r="B643" t="s">
        <v>1269</v>
      </c>
      <c r="C643" t="s">
        <v>21</v>
      </c>
      <c r="D643">
        <v>47</v>
      </c>
      <c r="E643" t="s">
        <v>22</v>
      </c>
      <c r="F643" t="s">
        <v>16</v>
      </c>
      <c r="G643" t="s">
        <v>23</v>
      </c>
      <c r="H643" s="1">
        <v>44588</v>
      </c>
      <c r="J643" s="3">
        <v>1290000</v>
      </c>
      <c r="K643" s="4">
        <v>0</v>
      </c>
      <c r="L643" t="s">
        <v>24</v>
      </c>
      <c r="M643">
        <f t="shared" ref="M643:M706" ca="1" si="31">IF(ISBLANK(I643),DATEDIF(H643,TODAY(),"Y"),DATEDIF(H643,I643,"Y"))</f>
        <v>3</v>
      </c>
      <c r="N643" s="25">
        <f t="shared" si="30"/>
        <v>194700</v>
      </c>
      <c r="O643" s="3">
        <f t="shared" ref="O643:O706" si="32">K643*J643</f>
        <v>0</v>
      </c>
    </row>
    <row r="644" spans="1:15" x14ac:dyDescent="0.3">
      <c r="A644" t="s">
        <v>1270</v>
      </c>
      <c r="B644" t="s">
        <v>1271</v>
      </c>
      <c r="C644" t="s">
        <v>21</v>
      </c>
      <c r="D644">
        <v>38</v>
      </c>
      <c r="E644" t="s">
        <v>27</v>
      </c>
      <c r="F644" t="s">
        <v>28</v>
      </c>
      <c r="G644" t="s">
        <v>17</v>
      </c>
      <c r="H644" s="1">
        <v>43876</v>
      </c>
      <c r="I644" s="1">
        <v>45440</v>
      </c>
      <c r="J644" s="3">
        <v>1292000</v>
      </c>
      <c r="K644" s="4">
        <v>0</v>
      </c>
      <c r="L644" t="s">
        <v>18</v>
      </c>
      <c r="M644">
        <f t="shared" ca="1" si="31"/>
        <v>4</v>
      </c>
      <c r="N644" s="25">
        <f t="shared" si="30"/>
        <v>0</v>
      </c>
      <c r="O644" s="3">
        <f t="shared" si="32"/>
        <v>0</v>
      </c>
    </row>
    <row r="645" spans="1:15" x14ac:dyDescent="0.3">
      <c r="A645" t="s">
        <v>1272</v>
      </c>
      <c r="B645" t="s">
        <v>1273</v>
      </c>
      <c r="C645" t="s">
        <v>21</v>
      </c>
      <c r="D645">
        <v>40</v>
      </c>
      <c r="E645" t="s">
        <v>31</v>
      </c>
      <c r="F645" t="s">
        <v>16</v>
      </c>
      <c r="G645" t="s">
        <v>23</v>
      </c>
      <c r="H645" s="1">
        <v>45332</v>
      </c>
      <c r="J645" s="3">
        <v>1294000</v>
      </c>
      <c r="K645" s="4">
        <v>0</v>
      </c>
      <c r="L645" t="s">
        <v>24</v>
      </c>
      <c r="M645">
        <f t="shared" ca="1" si="31"/>
        <v>1</v>
      </c>
      <c r="N645" s="25">
        <f t="shared" si="30"/>
        <v>338520</v>
      </c>
      <c r="O645" s="3">
        <f t="shared" si="32"/>
        <v>0</v>
      </c>
    </row>
    <row r="646" spans="1:15" x14ac:dyDescent="0.3">
      <c r="A646" t="s">
        <v>1274</v>
      </c>
      <c r="B646" t="s">
        <v>1275</v>
      </c>
      <c r="C646" t="s">
        <v>21</v>
      </c>
      <c r="D646">
        <v>45</v>
      </c>
      <c r="E646" t="s">
        <v>27</v>
      </c>
      <c r="F646" t="s">
        <v>28</v>
      </c>
      <c r="G646" t="s">
        <v>34</v>
      </c>
      <c r="H646" s="1">
        <v>44183</v>
      </c>
      <c r="J646" s="3">
        <v>1296000</v>
      </c>
      <c r="K646" s="4">
        <v>0</v>
      </c>
      <c r="L646" t="s">
        <v>24</v>
      </c>
      <c r="M646">
        <f t="shared" ca="1" si="31"/>
        <v>4</v>
      </c>
      <c r="N646" s="25">
        <f t="shared" si="30"/>
        <v>0</v>
      </c>
      <c r="O646" s="3">
        <f t="shared" si="32"/>
        <v>0</v>
      </c>
    </row>
    <row r="647" spans="1:15" x14ac:dyDescent="0.3">
      <c r="A647" t="s">
        <v>1276</v>
      </c>
      <c r="B647" t="s">
        <v>1277</v>
      </c>
      <c r="C647" t="s">
        <v>14</v>
      </c>
      <c r="D647">
        <v>46</v>
      </c>
      <c r="E647" t="s">
        <v>15</v>
      </c>
      <c r="F647" t="s">
        <v>16</v>
      </c>
      <c r="G647" t="s">
        <v>23</v>
      </c>
      <c r="H647" s="1">
        <v>43837</v>
      </c>
      <c r="J647" s="3">
        <v>1298000</v>
      </c>
      <c r="K647" s="4">
        <v>0.15</v>
      </c>
      <c r="L647" t="s">
        <v>24</v>
      </c>
      <c r="M647">
        <f t="shared" ca="1" si="31"/>
        <v>5</v>
      </c>
      <c r="N647" s="25">
        <f t="shared" si="30"/>
        <v>156720</v>
      </c>
      <c r="O647" s="3">
        <f t="shared" si="32"/>
        <v>194700</v>
      </c>
    </row>
    <row r="648" spans="1:15" x14ac:dyDescent="0.3">
      <c r="A648" t="s">
        <v>1278</v>
      </c>
      <c r="B648" t="s">
        <v>1279</v>
      </c>
      <c r="C648" t="s">
        <v>21</v>
      </c>
      <c r="D648">
        <v>35</v>
      </c>
      <c r="E648" t="s">
        <v>15</v>
      </c>
      <c r="F648" t="s">
        <v>16</v>
      </c>
      <c r="G648" t="s">
        <v>34</v>
      </c>
      <c r="H648" s="1">
        <v>45206</v>
      </c>
      <c r="J648" s="3">
        <v>1300000</v>
      </c>
      <c r="K648" s="4">
        <v>0</v>
      </c>
      <c r="L648" t="s">
        <v>24</v>
      </c>
      <c r="M648">
        <f t="shared" ca="1" si="31"/>
        <v>2</v>
      </c>
      <c r="N648" s="25">
        <f t="shared" si="30"/>
        <v>0</v>
      </c>
      <c r="O648" s="3">
        <f t="shared" si="32"/>
        <v>0</v>
      </c>
    </row>
    <row r="649" spans="1:15" x14ac:dyDescent="0.3">
      <c r="A649" t="s">
        <v>1280</v>
      </c>
      <c r="B649" t="s">
        <v>1281</v>
      </c>
      <c r="C649" t="s">
        <v>14</v>
      </c>
      <c r="D649">
        <v>46</v>
      </c>
      <c r="E649" t="s">
        <v>42</v>
      </c>
      <c r="F649" t="s">
        <v>43</v>
      </c>
      <c r="G649" t="s">
        <v>34</v>
      </c>
      <c r="H649" s="1">
        <v>44487</v>
      </c>
      <c r="J649" s="3">
        <v>1302000</v>
      </c>
      <c r="K649" s="4">
        <v>0.26</v>
      </c>
      <c r="L649" t="s">
        <v>24</v>
      </c>
      <c r="M649">
        <f t="shared" ca="1" si="31"/>
        <v>3</v>
      </c>
      <c r="N649" s="25">
        <f t="shared" si="30"/>
        <v>0</v>
      </c>
      <c r="O649" s="3">
        <f t="shared" si="32"/>
        <v>338520</v>
      </c>
    </row>
    <row r="650" spans="1:15" x14ac:dyDescent="0.3">
      <c r="A650" t="s">
        <v>1282</v>
      </c>
      <c r="B650" t="s">
        <v>1283</v>
      </c>
      <c r="C650" t="s">
        <v>14</v>
      </c>
      <c r="D650">
        <v>35</v>
      </c>
      <c r="E650" t="s">
        <v>42</v>
      </c>
      <c r="F650" t="s">
        <v>46</v>
      </c>
      <c r="G650" t="s">
        <v>23</v>
      </c>
      <c r="H650" s="1">
        <v>44791</v>
      </c>
      <c r="J650" s="3">
        <v>1304000</v>
      </c>
      <c r="K650" s="4">
        <v>0</v>
      </c>
      <c r="L650" t="s">
        <v>24</v>
      </c>
      <c r="M650">
        <f t="shared" ca="1" si="31"/>
        <v>3</v>
      </c>
      <c r="N650" s="25">
        <f t="shared" si="30"/>
        <v>0</v>
      </c>
      <c r="O650" s="3">
        <f t="shared" si="32"/>
        <v>0</v>
      </c>
    </row>
    <row r="651" spans="1:15" x14ac:dyDescent="0.3">
      <c r="A651" t="s">
        <v>1284</v>
      </c>
      <c r="B651" t="s">
        <v>1285</v>
      </c>
      <c r="C651" t="s">
        <v>14</v>
      </c>
      <c r="D651">
        <v>46</v>
      </c>
      <c r="E651" t="s">
        <v>42</v>
      </c>
      <c r="F651" t="s">
        <v>49</v>
      </c>
      <c r="G651" t="s">
        <v>17</v>
      </c>
      <c r="H651" s="1">
        <v>45440</v>
      </c>
      <c r="J651" s="3">
        <v>1306000</v>
      </c>
      <c r="K651" s="4">
        <v>0.12</v>
      </c>
      <c r="L651" t="s">
        <v>24</v>
      </c>
      <c r="M651">
        <f t="shared" ca="1" si="31"/>
        <v>1</v>
      </c>
      <c r="N651" s="25">
        <f t="shared" si="30"/>
        <v>105120</v>
      </c>
      <c r="O651" s="3">
        <f t="shared" si="32"/>
        <v>156720</v>
      </c>
    </row>
    <row r="652" spans="1:15" x14ac:dyDescent="0.3">
      <c r="A652" t="s">
        <v>1286</v>
      </c>
      <c r="B652" t="s">
        <v>1287</v>
      </c>
      <c r="C652" t="s">
        <v>14</v>
      </c>
      <c r="D652">
        <v>46</v>
      </c>
      <c r="E652" t="s">
        <v>52</v>
      </c>
      <c r="F652" t="s">
        <v>16</v>
      </c>
      <c r="G652" t="s">
        <v>53</v>
      </c>
      <c r="H652" s="1">
        <v>44811</v>
      </c>
      <c r="J652" s="3">
        <v>1308000</v>
      </c>
      <c r="K652" s="4">
        <v>0</v>
      </c>
      <c r="L652" t="s">
        <v>24</v>
      </c>
      <c r="M652">
        <f t="shared" ca="1" si="31"/>
        <v>3</v>
      </c>
      <c r="N652" s="25">
        <f t="shared" si="30"/>
        <v>0</v>
      </c>
      <c r="O652" s="3">
        <f t="shared" si="32"/>
        <v>0</v>
      </c>
    </row>
    <row r="653" spans="1:15" x14ac:dyDescent="0.3">
      <c r="A653" t="s">
        <v>1288</v>
      </c>
      <c r="B653" t="s">
        <v>1289</v>
      </c>
      <c r="C653" t="s">
        <v>21</v>
      </c>
      <c r="D653">
        <v>51</v>
      </c>
      <c r="E653" t="s">
        <v>42</v>
      </c>
      <c r="F653" t="s">
        <v>46</v>
      </c>
      <c r="G653" t="s">
        <v>53</v>
      </c>
      <c r="H653" s="1">
        <v>45294</v>
      </c>
      <c r="J653" s="3">
        <v>1310000</v>
      </c>
      <c r="K653" s="4">
        <v>0</v>
      </c>
      <c r="L653" t="s">
        <v>24</v>
      </c>
      <c r="M653">
        <f t="shared" ca="1" si="31"/>
        <v>1</v>
      </c>
      <c r="N653" s="25">
        <f t="shared" si="30"/>
        <v>92260.000000000015</v>
      </c>
      <c r="O653" s="3">
        <f t="shared" si="32"/>
        <v>0</v>
      </c>
    </row>
    <row r="654" spans="1:15" x14ac:dyDescent="0.3">
      <c r="A654" t="s">
        <v>1290</v>
      </c>
      <c r="B654" t="s">
        <v>1291</v>
      </c>
      <c r="C654" t="s">
        <v>14</v>
      </c>
      <c r="D654">
        <v>46</v>
      </c>
      <c r="E654" t="s">
        <v>58</v>
      </c>
      <c r="F654" t="s">
        <v>59</v>
      </c>
      <c r="G654" t="s">
        <v>34</v>
      </c>
      <c r="H654" s="1">
        <v>45074</v>
      </c>
      <c r="J654" s="3">
        <v>1312000</v>
      </c>
      <c r="K654" s="4">
        <v>0</v>
      </c>
      <c r="L654" t="s">
        <v>24</v>
      </c>
      <c r="M654">
        <f t="shared" ca="1" si="31"/>
        <v>2</v>
      </c>
      <c r="N654" s="25">
        <f t="shared" si="30"/>
        <v>92400.000000000015</v>
      </c>
      <c r="O654" s="3">
        <f t="shared" si="32"/>
        <v>0</v>
      </c>
    </row>
    <row r="655" spans="1:15" x14ac:dyDescent="0.3">
      <c r="A655" t="s">
        <v>1292</v>
      </c>
      <c r="B655" t="s">
        <v>1293</v>
      </c>
      <c r="C655" t="s">
        <v>21</v>
      </c>
      <c r="D655">
        <v>36</v>
      </c>
      <c r="E655" t="s">
        <v>52</v>
      </c>
      <c r="F655" t="s">
        <v>16</v>
      </c>
      <c r="G655" t="s">
        <v>23</v>
      </c>
      <c r="H655" s="1">
        <v>45245</v>
      </c>
      <c r="J655" s="3">
        <v>1314000</v>
      </c>
      <c r="K655" s="4">
        <v>0.08</v>
      </c>
      <c r="L655" t="s">
        <v>24</v>
      </c>
      <c r="M655">
        <f t="shared" ca="1" si="31"/>
        <v>1</v>
      </c>
      <c r="N655" s="25">
        <f t="shared" si="30"/>
        <v>0</v>
      </c>
      <c r="O655" s="3">
        <f t="shared" si="32"/>
        <v>105120</v>
      </c>
    </row>
    <row r="656" spans="1:15" x14ac:dyDescent="0.3">
      <c r="A656" t="s">
        <v>1294</v>
      </c>
      <c r="B656" t="s">
        <v>1295</v>
      </c>
      <c r="C656" t="s">
        <v>14</v>
      </c>
      <c r="D656">
        <v>45</v>
      </c>
      <c r="E656" t="s">
        <v>52</v>
      </c>
      <c r="F656" t="s">
        <v>16</v>
      </c>
      <c r="G656" t="s">
        <v>34</v>
      </c>
      <c r="H656" s="1">
        <v>43851</v>
      </c>
      <c r="J656" s="3">
        <v>1316000</v>
      </c>
      <c r="K656" s="4">
        <v>0</v>
      </c>
      <c r="L656" t="s">
        <v>24</v>
      </c>
      <c r="M656">
        <f t="shared" ca="1" si="31"/>
        <v>5</v>
      </c>
      <c r="N656" s="25">
        <f t="shared" si="30"/>
        <v>158880</v>
      </c>
      <c r="O656" s="3">
        <f t="shared" si="32"/>
        <v>0</v>
      </c>
    </row>
    <row r="657" spans="1:15" x14ac:dyDescent="0.3">
      <c r="A657" t="s">
        <v>1296</v>
      </c>
      <c r="B657" t="s">
        <v>1297</v>
      </c>
      <c r="C657" t="s">
        <v>21</v>
      </c>
      <c r="D657">
        <v>37</v>
      </c>
      <c r="E657" t="s">
        <v>66</v>
      </c>
      <c r="F657" t="s">
        <v>16</v>
      </c>
      <c r="G657" t="s">
        <v>17</v>
      </c>
      <c r="H657" s="1">
        <v>45206</v>
      </c>
      <c r="J657" s="3">
        <v>1318000</v>
      </c>
      <c r="K657" s="4">
        <v>7.0000000000000007E-2</v>
      </c>
      <c r="L657" t="s">
        <v>24</v>
      </c>
      <c r="M657">
        <f t="shared" ca="1" si="31"/>
        <v>2</v>
      </c>
      <c r="N657" s="25">
        <f t="shared" si="30"/>
        <v>0</v>
      </c>
      <c r="O657" s="3">
        <f t="shared" si="32"/>
        <v>92260.000000000015</v>
      </c>
    </row>
    <row r="658" spans="1:15" x14ac:dyDescent="0.3">
      <c r="A658" t="s">
        <v>452</v>
      </c>
      <c r="B658" t="s">
        <v>1298</v>
      </c>
      <c r="C658" t="s">
        <v>21</v>
      </c>
      <c r="D658">
        <v>38</v>
      </c>
      <c r="E658" t="s">
        <v>58</v>
      </c>
      <c r="F658" t="s">
        <v>59</v>
      </c>
      <c r="G658" t="s">
        <v>23</v>
      </c>
      <c r="H658" s="1">
        <v>45401</v>
      </c>
      <c r="J658" s="3">
        <v>1320000</v>
      </c>
      <c r="K658" s="4">
        <v>7.0000000000000007E-2</v>
      </c>
      <c r="L658" t="s">
        <v>24</v>
      </c>
      <c r="M658">
        <f t="shared" ca="1" si="31"/>
        <v>1</v>
      </c>
      <c r="N658" s="25">
        <f t="shared" si="30"/>
        <v>345280</v>
      </c>
      <c r="O658" s="3">
        <f t="shared" si="32"/>
        <v>92400.000000000015</v>
      </c>
    </row>
    <row r="659" spans="1:15" x14ac:dyDescent="0.3">
      <c r="A659" t="s">
        <v>1299</v>
      </c>
      <c r="B659" t="s">
        <v>1300</v>
      </c>
      <c r="C659" t="s">
        <v>41</v>
      </c>
      <c r="D659">
        <v>45</v>
      </c>
      <c r="E659" t="s">
        <v>66</v>
      </c>
      <c r="F659" t="s">
        <v>16</v>
      </c>
      <c r="G659" t="s">
        <v>34</v>
      </c>
      <c r="H659" s="1">
        <v>44083</v>
      </c>
      <c r="J659" s="3">
        <v>1322000</v>
      </c>
      <c r="K659" s="4">
        <v>0</v>
      </c>
      <c r="L659" t="s">
        <v>24</v>
      </c>
      <c r="M659">
        <f t="shared" ca="1" si="31"/>
        <v>5</v>
      </c>
      <c r="N659" s="25">
        <f t="shared" si="30"/>
        <v>172900</v>
      </c>
      <c r="O659" s="3">
        <f t="shared" si="32"/>
        <v>0</v>
      </c>
    </row>
    <row r="660" spans="1:15" x14ac:dyDescent="0.3">
      <c r="A660" t="s">
        <v>1301</v>
      </c>
      <c r="B660" t="s">
        <v>1302</v>
      </c>
      <c r="C660" t="s">
        <v>14</v>
      </c>
      <c r="D660">
        <v>51</v>
      </c>
      <c r="E660" t="s">
        <v>66</v>
      </c>
      <c r="F660" t="s">
        <v>16</v>
      </c>
      <c r="G660" t="s">
        <v>53</v>
      </c>
      <c r="H660" s="1">
        <v>45233</v>
      </c>
      <c r="J660" s="3">
        <v>1324000</v>
      </c>
      <c r="K660" s="4">
        <v>0.12</v>
      </c>
      <c r="L660" t="s">
        <v>24</v>
      </c>
      <c r="M660">
        <f t="shared" ca="1" si="31"/>
        <v>1</v>
      </c>
      <c r="N660" s="25">
        <f t="shared" si="30"/>
        <v>0</v>
      </c>
      <c r="O660" s="3">
        <f t="shared" si="32"/>
        <v>158880</v>
      </c>
    </row>
    <row r="661" spans="1:15" x14ac:dyDescent="0.3">
      <c r="A661" t="s">
        <v>1303</v>
      </c>
      <c r="B661" t="s">
        <v>1304</v>
      </c>
      <c r="C661" t="s">
        <v>41</v>
      </c>
      <c r="D661">
        <v>56</v>
      </c>
      <c r="E661" t="s">
        <v>58</v>
      </c>
      <c r="F661" t="s">
        <v>59</v>
      </c>
      <c r="G661" t="s">
        <v>53</v>
      </c>
      <c r="H661" s="1">
        <v>45412</v>
      </c>
      <c r="J661" s="3">
        <v>1326000</v>
      </c>
      <c r="K661" s="4">
        <v>0</v>
      </c>
      <c r="L661" t="s">
        <v>24</v>
      </c>
      <c r="M661">
        <f t="shared" ca="1" si="31"/>
        <v>1</v>
      </c>
      <c r="N661" s="25">
        <f t="shared" si="30"/>
        <v>0</v>
      </c>
      <c r="O661" s="3">
        <f t="shared" si="32"/>
        <v>0</v>
      </c>
    </row>
    <row r="662" spans="1:15" x14ac:dyDescent="0.3">
      <c r="A662" t="s">
        <v>1305</v>
      </c>
      <c r="B662" t="s">
        <v>1306</v>
      </c>
      <c r="C662" t="s">
        <v>14</v>
      </c>
      <c r="D662">
        <v>53</v>
      </c>
      <c r="E662" t="s">
        <v>15</v>
      </c>
      <c r="F662" t="s">
        <v>16</v>
      </c>
      <c r="G662" t="s">
        <v>53</v>
      </c>
      <c r="H662" s="1">
        <v>43887</v>
      </c>
      <c r="J662" s="3">
        <v>1328000</v>
      </c>
      <c r="K662" s="4">
        <v>0.26</v>
      </c>
      <c r="L662" t="s">
        <v>24</v>
      </c>
      <c r="M662">
        <f t="shared" ca="1" si="31"/>
        <v>5</v>
      </c>
      <c r="N662" s="25">
        <f t="shared" si="30"/>
        <v>106880</v>
      </c>
      <c r="O662" s="3">
        <f t="shared" si="32"/>
        <v>345280</v>
      </c>
    </row>
    <row r="663" spans="1:15" x14ac:dyDescent="0.3">
      <c r="A663" t="s">
        <v>1307</v>
      </c>
      <c r="B663" t="s">
        <v>1308</v>
      </c>
      <c r="C663" t="s">
        <v>21</v>
      </c>
      <c r="D663">
        <v>47</v>
      </c>
      <c r="E663" t="s">
        <v>22</v>
      </c>
      <c r="F663" t="s">
        <v>16</v>
      </c>
      <c r="G663" t="s">
        <v>53</v>
      </c>
      <c r="H663" s="1">
        <v>44815</v>
      </c>
      <c r="J663" s="3">
        <v>1330000</v>
      </c>
      <c r="K663" s="4">
        <v>0.13</v>
      </c>
      <c r="L663" t="s">
        <v>24</v>
      </c>
      <c r="M663">
        <f t="shared" ca="1" si="31"/>
        <v>3</v>
      </c>
      <c r="N663" s="25">
        <f t="shared" si="30"/>
        <v>0</v>
      </c>
      <c r="O663" s="3">
        <f t="shared" si="32"/>
        <v>172900</v>
      </c>
    </row>
    <row r="664" spans="1:15" x14ac:dyDescent="0.3">
      <c r="A664" t="s">
        <v>1309</v>
      </c>
      <c r="B664" t="s">
        <v>1310</v>
      </c>
      <c r="C664" t="s">
        <v>21</v>
      </c>
      <c r="D664">
        <v>36</v>
      </c>
      <c r="E664" t="s">
        <v>81</v>
      </c>
      <c r="F664" t="s">
        <v>43</v>
      </c>
      <c r="G664" t="s">
        <v>53</v>
      </c>
      <c r="H664" s="1">
        <v>45430</v>
      </c>
      <c r="J664" s="3">
        <v>1332000</v>
      </c>
      <c r="K664" s="4">
        <v>0</v>
      </c>
      <c r="L664" t="s">
        <v>24</v>
      </c>
      <c r="M664">
        <f t="shared" ca="1" si="31"/>
        <v>1</v>
      </c>
      <c r="N664" s="25">
        <f t="shared" si="30"/>
        <v>134000</v>
      </c>
      <c r="O664" s="3">
        <f t="shared" si="32"/>
        <v>0</v>
      </c>
    </row>
    <row r="665" spans="1:15" x14ac:dyDescent="0.3">
      <c r="A665" t="s">
        <v>1311</v>
      </c>
      <c r="B665" t="s">
        <v>1312</v>
      </c>
      <c r="C665" t="s">
        <v>21</v>
      </c>
      <c r="D665">
        <v>41</v>
      </c>
      <c r="E665" t="s">
        <v>52</v>
      </c>
      <c r="F665" t="s">
        <v>16</v>
      </c>
      <c r="G665" t="s">
        <v>17</v>
      </c>
      <c r="H665" s="1">
        <v>44509</v>
      </c>
      <c r="J665" s="3">
        <v>1334000</v>
      </c>
      <c r="K665" s="4">
        <v>0</v>
      </c>
      <c r="L665" t="s">
        <v>24</v>
      </c>
      <c r="M665">
        <f t="shared" ca="1" si="31"/>
        <v>3</v>
      </c>
      <c r="N665" s="25">
        <f t="shared" si="30"/>
        <v>0</v>
      </c>
      <c r="O665" s="3">
        <f t="shared" si="32"/>
        <v>0</v>
      </c>
    </row>
    <row r="666" spans="1:15" x14ac:dyDescent="0.3">
      <c r="A666" t="s">
        <v>1313</v>
      </c>
      <c r="B666" t="s">
        <v>1314</v>
      </c>
      <c r="C666" t="s">
        <v>21</v>
      </c>
      <c r="D666">
        <v>51</v>
      </c>
      <c r="E666" t="s">
        <v>66</v>
      </c>
      <c r="F666" t="s">
        <v>16</v>
      </c>
      <c r="G666" t="s">
        <v>23</v>
      </c>
      <c r="H666" s="1">
        <v>43963</v>
      </c>
      <c r="J666" s="3">
        <v>1336000</v>
      </c>
      <c r="K666" s="4">
        <v>0.08</v>
      </c>
      <c r="L666" t="s">
        <v>24</v>
      </c>
      <c r="M666">
        <f t="shared" ca="1" si="31"/>
        <v>5</v>
      </c>
      <c r="N666" s="25">
        <f t="shared" si="30"/>
        <v>0</v>
      </c>
      <c r="O666" s="3">
        <f t="shared" si="32"/>
        <v>106880</v>
      </c>
    </row>
    <row r="667" spans="1:15" x14ac:dyDescent="0.3">
      <c r="A667" t="s">
        <v>71</v>
      </c>
      <c r="B667" t="s">
        <v>1315</v>
      </c>
      <c r="C667" t="s">
        <v>21</v>
      </c>
      <c r="D667">
        <v>51</v>
      </c>
      <c r="E667" t="s">
        <v>31</v>
      </c>
      <c r="F667" t="s">
        <v>16</v>
      </c>
      <c r="G667" t="s">
        <v>53</v>
      </c>
      <c r="H667" s="1">
        <v>44815</v>
      </c>
      <c r="J667" s="3">
        <v>1338000</v>
      </c>
      <c r="K667" s="4">
        <v>0</v>
      </c>
      <c r="L667" t="s">
        <v>24</v>
      </c>
      <c r="M667">
        <f t="shared" ca="1" si="31"/>
        <v>3</v>
      </c>
      <c r="N667" s="25">
        <f t="shared" si="30"/>
        <v>0</v>
      </c>
      <c r="O667" s="3">
        <f t="shared" si="32"/>
        <v>0</v>
      </c>
    </row>
    <row r="668" spans="1:15" x14ac:dyDescent="0.3">
      <c r="A668" t="s">
        <v>1316</v>
      </c>
      <c r="B668" t="s">
        <v>1317</v>
      </c>
      <c r="C668" t="s">
        <v>21</v>
      </c>
      <c r="D668">
        <v>38</v>
      </c>
      <c r="E668" t="s">
        <v>81</v>
      </c>
      <c r="F668" t="s">
        <v>49</v>
      </c>
      <c r="G668" t="s">
        <v>34</v>
      </c>
      <c r="H668" s="1">
        <v>44857</v>
      </c>
      <c r="J668" s="3">
        <v>1340000</v>
      </c>
      <c r="K668" s="4">
        <v>0.1</v>
      </c>
      <c r="L668" t="s">
        <v>24</v>
      </c>
      <c r="M668">
        <f t="shared" ca="1" si="31"/>
        <v>2</v>
      </c>
      <c r="N668" s="25">
        <f t="shared" si="30"/>
        <v>0</v>
      </c>
      <c r="O668" s="3">
        <f t="shared" si="32"/>
        <v>134000</v>
      </c>
    </row>
    <row r="669" spans="1:15" x14ac:dyDescent="0.3">
      <c r="A669" t="s">
        <v>1318</v>
      </c>
      <c r="B669" t="s">
        <v>1319</v>
      </c>
      <c r="C669" t="s">
        <v>14</v>
      </c>
      <c r="D669">
        <v>46</v>
      </c>
      <c r="E669" t="s">
        <v>92</v>
      </c>
      <c r="F669" t="s">
        <v>59</v>
      </c>
      <c r="G669" t="s">
        <v>53</v>
      </c>
      <c r="H669" s="1">
        <v>45527</v>
      </c>
      <c r="J669" s="3">
        <v>1342000</v>
      </c>
      <c r="K669" s="4">
        <v>0</v>
      </c>
      <c r="L669" t="s">
        <v>24</v>
      </c>
      <c r="M669">
        <f t="shared" ca="1" si="31"/>
        <v>1</v>
      </c>
      <c r="N669" s="25">
        <f t="shared" si="30"/>
        <v>0</v>
      </c>
      <c r="O669" s="3">
        <f t="shared" si="32"/>
        <v>0</v>
      </c>
    </row>
    <row r="670" spans="1:15" x14ac:dyDescent="0.3">
      <c r="A670" t="s">
        <v>1320</v>
      </c>
      <c r="B670" t="s">
        <v>1321</v>
      </c>
      <c r="C670" t="s">
        <v>41</v>
      </c>
      <c r="D670">
        <v>39</v>
      </c>
      <c r="E670" t="s">
        <v>81</v>
      </c>
      <c r="F670" t="s">
        <v>46</v>
      </c>
      <c r="G670" t="s">
        <v>23</v>
      </c>
      <c r="H670" s="1">
        <v>45237</v>
      </c>
      <c r="J670" s="3">
        <v>1344000</v>
      </c>
      <c r="K670" s="4">
        <v>0</v>
      </c>
      <c r="L670" t="s">
        <v>24</v>
      </c>
      <c r="M670">
        <f t="shared" ca="1" si="31"/>
        <v>1</v>
      </c>
      <c r="N670" s="25">
        <f t="shared" si="30"/>
        <v>0</v>
      </c>
      <c r="O670" s="3">
        <f t="shared" si="32"/>
        <v>0</v>
      </c>
    </row>
    <row r="671" spans="1:15" x14ac:dyDescent="0.3">
      <c r="A671" t="s">
        <v>1322</v>
      </c>
      <c r="B671" t="s">
        <v>1323</v>
      </c>
      <c r="C671" t="s">
        <v>14</v>
      </c>
      <c r="D671">
        <v>31</v>
      </c>
      <c r="E671" t="s">
        <v>22</v>
      </c>
      <c r="F671" t="s">
        <v>16</v>
      </c>
      <c r="G671" t="s">
        <v>34</v>
      </c>
      <c r="H671" s="1">
        <v>45206</v>
      </c>
      <c r="J671" s="3">
        <v>1346000</v>
      </c>
      <c r="K671" s="4">
        <v>0</v>
      </c>
      <c r="L671" t="s">
        <v>24</v>
      </c>
      <c r="M671">
        <f t="shared" ca="1" si="31"/>
        <v>2</v>
      </c>
      <c r="N671" s="25">
        <f t="shared" si="30"/>
        <v>0</v>
      </c>
      <c r="O671" s="3">
        <f t="shared" si="32"/>
        <v>0</v>
      </c>
    </row>
    <row r="672" spans="1:15" x14ac:dyDescent="0.3">
      <c r="A672" t="s">
        <v>1324</v>
      </c>
      <c r="B672" t="s">
        <v>1325</v>
      </c>
      <c r="C672" t="s">
        <v>21</v>
      </c>
      <c r="D672">
        <v>45</v>
      </c>
      <c r="E672" t="s">
        <v>92</v>
      </c>
      <c r="F672" t="s">
        <v>59</v>
      </c>
      <c r="G672" t="s">
        <v>34</v>
      </c>
      <c r="H672" s="1">
        <v>44677</v>
      </c>
      <c r="I672" s="1">
        <v>45440</v>
      </c>
      <c r="J672" s="3">
        <v>1348000</v>
      </c>
      <c r="K672" s="4">
        <v>0</v>
      </c>
      <c r="L672" t="s">
        <v>18</v>
      </c>
      <c r="M672">
        <f t="shared" ca="1" si="31"/>
        <v>2</v>
      </c>
      <c r="N672" s="25">
        <f t="shared" si="30"/>
        <v>0</v>
      </c>
      <c r="O672" s="3">
        <f t="shared" si="32"/>
        <v>0</v>
      </c>
    </row>
    <row r="673" spans="1:15" x14ac:dyDescent="0.3">
      <c r="A673" t="s">
        <v>1326</v>
      </c>
      <c r="B673" t="s">
        <v>1327</v>
      </c>
      <c r="C673" t="s">
        <v>41</v>
      </c>
      <c r="D673">
        <v>50</v>
      </c>
      <c r="E673" t="s">
        <v>31</v>
      </c>
      <c r="F673" t="s">
        <v>16</v>
      </c>
      <c r="G673" t="s">
        <v>17</v>
      </c>
      <c r="H673" s="1">
        <v>43889</v>
      </c>
      <c r="I673" s="1">
        <v>45206</v>
      </c>
      <c r="J673" s="3">
        <v>1350000</v>
      </c>
      <c r="K673" s="4">
        <v>0</v>
      </c>
      <c r="L673" t="s">
        <v>18</v>
      </c>
      <c r="M673">
        <f t="shared" ca="1" si="31"/>
        <v>3</v>
      </c>
      <c r="N673" s="25">
        <f t="shared" si="30"/>
        <v>0</v>
      </c>
      <c r="O673" s="3">
        <f t="shared" si="32"/>
        <v>0</v>
      </c>
    </row>
    <row r="674" spans="1:15" x14ac:dyDescent="0.3">
      <c r="A674" t="s">
        <v>1328</v>
      </c>
      <c r="B674" t="s">
        <v>1329</v>
      </c>
      <c r="C674" t="s">
        <v>14</v>
      </c>
      <c r="D674">
        <v>36</v>
      </c>
      <c r="E674" t="s">
        <v>15</v>
      </c>
      <c r="F674" t="s">
        <v>16</v>
      </c>
      <c r="G674" t="s">
        <v>17</v>
      </c>
      <c r="H674" s="1">
        <v>44116</v>
      </c>
      <c r="J674" s="3">
        <v>1352000</v>
      </c>
      <c r="K674" s="4">
        <v>0</v>
      </c>
      <c r="L674" t="s">
        <v>24</v>
      </c>
      <c r="M674">
        <f t="shared" ca="1" si="31"/>
        <v>5</v>
      </c>
      <c r="N674" s="25">
        <f t="shared" si="30"/>
        <v>0</v>
      </c>
      <c r="O674" s="3">
        <f t="shared" si="32"/>
        <v>0</v>
      </c>
    </row>
    <row r="675" spans="1:15" x14ac:dyDescent="0.3">
      <c r="A675" t="s">
        <v>1330</v>
      </c>
      <c r="B675" t="s">
        <v>1331</v>
      </c>
      <c r="C675" t="s">
        <v>21</v>
      </c>
      <c r="D675">
        <v>45</v>
      </c>
      <c r="E675" t="s">
        <v>22</v>
      </c>
      <c r="F675" t="s">
        <v>16</v>
      </c>
      <c r="G675" t="s">
        <v>23</v>
      </c>
      <c r="H675" s="1">
        <v>44588</v>
      </c>
      <c r="J675" s="3">
        <v>1354000</v>
      </c>
      <c r="K675" s="4">
        <v>0</v>
      </c>
      <c r="L675" t="s">
        <v>24</v>
      </c>
      <c r="M675">
        <f t="shared" ca="1" si="31"/>
        <v>3</v>
      </c>
      <c r="N675" s="25">
        <f t="shared" si="30"/>
        <v>0</v>
      </c>
      <c r="O675" s="3">
        <f t="shared" si="32"/>
        <v>0</v>
      </c>
    </row>
    <row r="676" spans="1:15" x14ac:dyDescent="0.3">
      <c r="A676" t="s">
        <v>73</v>
      </c>
      <c r="B676" t="s">
        <v>1332</v>
      </c>
      <c r="C676" t="s">
        <v>21</v>
      </c>
      <c r="D676">
        <v>51</v>
      </c>
      <c r="E676" t="s">
        <v>27</v>
      </c>
      <c r="F676" t="s">
        <v>28</v>
      </c>
      <c r="G676" t="s">
        <v>17</v>
      </c>
      <c r="H676" s="1">
        <v>45337</v>
      </c>
      <c r="J676" s="3">
        <v>1356000</v>
      </c>
      <c r="K676" s="4">
        <v>0</v>
      </c>
      <c r="L676" t="s">
        <v>24</v>
      </c>
      <c r="M676">
        <f t="shared" ca="1" si="31"/>
        <v>1</v>
      </c>
      <c r="N676" s="25">
        <f t="shared" si="30"/>
        <v>0</v>
      </c>
      <c r="O676" s="3">
        <f t="shared" si="32"/>
        <v>0</v>
      </c>
    </row>
    <row r="677" spans="1:15" x14ac:dyDescent="0.3">
      <c r="A677" t="s">
        <v>75</v>
      </c>
      <c r="B677" t="s">
        <v>1333</v>
      </c>
      <c r="C677" t="s">
        <v>21</v>
      </c>
      <c r="D677">
        <v>41</v>
      </c>
      <c r="E677" t="s">
        <v>31</v>
      </c>
      <c r="F677" t="s">
        <v>16</v>
      </c>
      <c r="G677" t="s">
        <v>23</v>
      </c>
      <c r="H677" s="1">
        <v>44602</v>
      </c>
      <c r="I677" s="1">
        <v>45440</v>
      </c>
      <c r="J677" s="3">
        <v>1358000</v>
      </c>
      <c r="K677" s="4">
        <v>0</v>
      </c>
      <c r="L677" t="s">
        <v>18</v>
      </c>
      <c r="M677">
        <f t="shared" ca="1" si="31"/>
        <v>2</v>
      </c>
      <c r="N677" s="25">
        <f t="shared" si="30"/>
        <v>0</v>
      </c>
      <c r="O677" s="3">
        <f t="shared" si="32"/>
        <v>0</v>
      </c>
    </row>
    <row r="678" spans="1:15" x14ac:dyDescent="0.3">
      <c r="A678" t="s">
        <v>1334</v>
      </c>
      <c r="B678" t="s">
        <v>1335</v>
      </c>
      <c r="C678" t="s">
        <v>21</v>
      </c>
      <c r="D678">
        <v>47</v>
      </c>
      <c r="E678" t="s">
        <v>27</v>
      </c>
      <c r="F678" t="s">
        <v>28</v>
      </c>
      <c r="G678" t="s">
        <v>34</v>
      </c>
      <c r="H678" s="1">
        <v>44183</v>
      </c>
      <c r="J678" s="3">
        <v>1360000</v>
      </c>
      <c r="K678" s="4">
        <v>0</v>
      </c>
      <c r="L678" t="s">
        <v>24</v>
      </c>
      <c r="M678">
        <f t="shared" ca="1" si="31"/>
        <v>4</v>
      </c>
      <c r="N678" s="25">
        <f t="shared" si="30"/>
        <v>82080</v>
      </c>
      <c r="O678" s="3">
        <f t="shared" si="32"/>
        <v>0</v>
      </c>
    </row>
    <row r="679" spans="1:15" x14ac:dyDescent="0.3">
      <c r="A679" t="s">
        <v>77</v>
      </c>
      <c r="B679" t="s">
        <v>1336</v>
      </c>
      <c r="C679" t="s">
        <v>14</v>
      </c>
      <c r="D679">
        <v>38</v>
      </c>
      <c r="E679" t="s">
        <v>15</v>
      </c>
      <c r="F679" t="s">
        <v>16</v>
      </c>
      <c r="G679" t="s">
        <v>23</v>
      </c>
      <c r="H679" s="1">
        <v>43837</v>
      </c>
      <c r="J679" s="3">
        <v>1362000</v>
      </c>
      <c r="K679" s="4">
        <v>0</v>
      </c>
      <c r="L679" t="s">
        <v>24</v>
      </c>
      <c r="M679">
        <f t="shared" ca="1" si="31"/>
        <v>5</v>
      </c>
      <c r="N679" s="25">
        <f t="shared" si="30"/>
        <v>68500</v>
      </c>
      <c r="O679" s="3">
        <f t="shared" si="32"/>
        <v>0</v>
      </c>
    </row>
    <row r="680" spans="1:15" x14ac:dyDescent="0.3">
      <c r="A680" t="s">
        <v>1337</v>
      </c>
      <c r="B680" t="s">
        <v>1338</v>
      </c>
      <c r="C680" t="s">
        <v>21</v>
      </c>
      <c r="D680">
        <v>40</v>
      </c>
      <c r="E680" t="s">
        <v>15</v>
      </c>
      <c r="F680" t="s">
        <v>16</v>
      </c>
      <c r="G680" t="s">
        <v>34</v>
      </c>
      <c r="H680" s="1">
        <v>45206</v>
      </c>
      <c r="J680" s="3">
        <v>1364000</v>
      </c>
      <c r="K680" s="4">
        <v>0</v>
      </c>
      <c r="L680" t="s">
        <v>24</v>
      </c>
      <c r="M680">
        <f t="shared" ca="1" si="31"/>
        <v>2</v>
      </c>
      <c r="N680" s="25">
        <f t="shared" si="30"/>
        <v>0</v>
      </c>
      <c r="O680" s="3">
        <f t="shared" si="32"/>
        <v>0</v>
      </c>
    </row>
    <row r="681" spans="1:15" x14ac:dyDescent="0.3">
      <c r="A681" t="s">
        <v>1339</v>
      </c>
      <c r="B681" t="s">
        <v>1340</v>
      </c>
      <c r="C681" t="s">
        <v>14</v>
      </c>
      <c r="D681">
        <v>45</v>
      </c>
      <c r="E681" t="s">
        <v>42</v>
      </c>
      <c r="F681" t="s">
        <v>43</v>
      </c>
      <c r="G681" t="s">
        <v>34</v>
      </c>
      <c r="H681" s="1">
        <v>44487</v>
      </c>
      <c r="J681" s="3">
        <v>1366000</v>
      </c>
      <c r="K681" s="4">
        <v>0</v>
      </c>
      <c r="L681" t="s">
        <v>24</v>
      </c>
      <c r="M681">
        <f t="shared" ca="1" si="31"/>
        <v>3</v>
      </c>
      <c r="N681" s="25">
        <f t="shared" si="30"/>
        <v>178620</v>
      </c>
      <c r="O681" s="3">
        <f t="shared" si="32"/>
        <v>0</v>
      </c>
    </row>
    <row r="682" spans="1:15" x14ac:dyDescent="0.3">
      <c r="A682" t="s">
        <v>1341</v>
      </c>
      <c r="B682" t="s">
        <v>1342</v>
      </c>
      <c r="C682" t="s">
        <v>14</v>
      </c>
      <c r="D682">
        <v>26</v>
      </c>
      <c r="E682" t="s">
        <v>42</v>
      </c>
      <c r="F682" t="s">
        <v>46</v>
      </c>
      <c r="G682" t="s">
        <v>23</v>
      </c>
      <c r="H682" s="1">
        <v>44061</v>
      </c>
      <c r="I682" s="1">
        <v>44564</v>
      </c>
      <c r="J682" s="3">
        <v>1368000</v>
      </c>
      <c r="K682" s="4">
        <v>0.06</v>
      </c>
      <c r="L682" t="s">
        <v>18</v>
      </c>
      <c r="M682">
        <f t="shared" ca="1" si="31"/>
        <v>1</v>
      </c>
      <c r="N682" s="25">
        <f t="shared" si="30"/>
        <v>275200</v>
      </c>
      <c r="O682" s="3">
        <f t="shared" si="32"/>
        <v>82080</v>
      </c>
    </row>
    <row r="683" spans="1:15" x14ac:dyDescent="0.3">
      <c r="A683" t="s">
        <v>1343</v>
      </c>
      <c r="B683" t="s">
        <v>1344</v>
      </c>
      <c r="C683" t="s">
        <v>14</v>
      </c>
      <c r="D683">
        <v>35</v>
      </c>
      <c r="E683" t="s">
        <v>42</v>
      </c>
      <c r="F683" t="s">
        <v>49</v>
      </c>
      <c r="G683" t="s">
        <v>17</v>
      </c>
      <c r="H683" s="1">
        <v>44344</v>
      </c>
      <c r="I683" s="1">
        <v>45074</v>
      </c>
      <c r="J683" s="3">
        <v>1370000</v>
      </c>
      <c r="K683" s="4">
        <v>0.05</v>
      </c>
      <c r="L683" t="s">
        <v>18</v>
      </c>
      <c r="M683">
        <f t="shared" ca="1" si="31"/>
        <v>2</v>
      </c>
      <c r="N683" s="25">
        <f t="shared" si="30"/>
        <v>0</v>
      </c>
      <c r="O683" s="3">
        <f t="shared" si="32"/>
        <v>68500</v>
      </c>
    </row>
    <row r="684" spans="1:15" x14ac:dyDescent="0.3">
      <c r="A684" t="s">
        <v>404</v>
      </c>
      <c r="B684" t="s">
        <v>1345</v>
      </c>
      <c r="C684" t="s">
        <v>355</v>
      </c>
      <c r="D684">
        <v>29</v>
      </c>
      <c r="E684" t="s">
        <v>52</v>
      </c>
      <c r="F684" t="s">
        <v>16</v>
      </c>
      <c r="G684" t="s">
        <v>53</v>
      </c>
      <c r="H684" s="1">
        <v>44811</v>
      </c>
      <c r="I684" s="1">
        <v>45245</v>
      </c>
      <c r="J684" s="3">
        <v>1372000</v>
      </c>
      <c r="K684" s="4">
        <v>0</v>
      </c>
      <c r="L684" t="s">
        <v>18</v>
      </c>
      <c r="M684">
        <f t="shared" ca="1" si="31"/>
        <v>1</v>
      </c>
      <c r="N684" s="25">
        <f t="shared" si="30"/>
        <v>0</v>
      </c>
      <c r="O684" s="3">
        <f t="shared" si="32"/>
        <v>0</v>
      </c>
    </row>
    <row r="685" spans="1:15" x14ac:dyDescent="0.3">
      <c r="A685" t="s">
        <v>1346</v>
      </c>
      <c r="B685" t="s">
        <v>1347</v>
      </c>
      <c r="C685" t="s">
        <v>14</v>
      </c>
      <c r="D685">
        <v>35</v>
      </c>
      <c r="E685" t="s">
        <v>42</v>
      </c>
      <c r="F685" t="s">
        <v>46</v>
      </c>
      <c r="G685" t="s">
        <v>53</v>
      </c>
      <c r="H685" s="1">
        <v>43833</v>
      </c>
      <c r="I685" s="1">
        <v>45312</v>
      </c>
      <c r="J685" s="3">
        <v>1374000</v>
      </c>
      <c r="K685" s="4">
        <v>0.13</v>
      </c>
      <c r="L685" t="s">
        <v>18</v>
      </c>
      <c r="M685">
        <f t="shared" ca="1" si="31"/>
        <v>4</v>
      </c>
      <c r="N685" s="25">
        <f t="shared" si="30"/>
        <v>0</v>
      </c>
      <c r="O685" s="3">
        <f t="shared" si="32"/>
        <v>178620</v>
      </c>
    </row>
    <row r="686" spans="1:15" x14ac:dyDescent="0.3">
      <c r="A686" t="s">
        <v>1348</v>
      </c>
      <c r="B686" t="s">
        <v>1349</v>
      </c>
      <c r="C686" t="s">
        <v>21</v>
      </c>
      <c r="D686">
        <v>51</v>
      </c>
      <c r="E686" t="s">
        <v>58</v>
      </c>
      <c r="F686" t="s">
        <v>59</v>
      </c>
      <c r="G686" t="s">
        <v>34</v>
      </c>
      <c r="H686" s="1">
        <v>45074</v>
      </c>
      <c r="J686" s="3">
        <v>1376000</v>
      </c>
      <c r="K686" s="4">
        <v>0.2</v>
      </c>
      <c r="L686" t="s">
        <v>24</v>
      </c>
      <c r="M686">
        <f t="shared" ca="1" si="31"/>
        <v>2</v>
      </c>
      <c r="N686" s="25">
        <f t="shared" si="30"/>
        <v>0</v>
      </c>
      <c r="O686" s="3">
        <f t="shared" si="32"/>
        <v>275200</v>
      </c>
    </row>
    <row r="687" spans="1:15" x14ac:dyDescent="0.3">
      <c r="A687" t="s">
        <v>1350</v>
      </c>
      <c r="B687" t="s">
        <v>1351</v>
      </c>
      <c r="C687" t="s">
        <v>14</v>
      </c>
      <c r="D687">
        <v>46</v>
      </c>
      <c r="E687" t="s">
        <v>52</v>
      </c>
      <c r="F687" t="s">
        <v>16</v>
      </c>
      <c r="G687" t="s">
        <v>23</v>
      </c>
      <c r="H687" s="1">
        <v>45245</v>
      </c>
      <c r="J687" s="3">
        <v>1378000</v>
      </c>
      <c r="K687" s="4">
        <v>0</v>
      </c>
      <c r="L687" t="s">
        <v>24</v>
      </c>
      <c r="M687">
        <f t="shared" ca="1" si="31"/>
        <v>1</v>
      </c>
      <c r="N687" s="25">
        <f t="shared" si="30"/>
        <v>124740</v>
      </c>
      <c r="O687" s="3">
        <f t="shared" si="32"/>
        <v>0</v>
      </c>
    </row>
    <row r="688" spans="1:15" x14ac:dyDescent="0.3">
      <c r="A688" t="s">
        <v>1352</v>
      </c>
      <c r="B688" t="s">
        <v>1353</v>
      </c>
      <c r="C688" t="s">
        <v>21</v>
      </c>
      <c r="D688">
        <v>51</v>
      </c>
      <c r="E688" t="s">
        <v>52</v>
      </c>
      <c r="F688" t="s">
        <v>16</v>
      </c>
      <c r="G688" t="s">
        <v>34</v>
      </c>
      <c r="H688" s="1">
        <v>43851</v>
      </c>
      <c r="J688" s="3">
        <v>1380000</v>
      </c>
      <c r="K688" s="4">
        <v>0</v>
      </c>
      <c r="L688" t="s">
        <v>24</v>
      </c>
      <c r="M688">
        <f t="shared" ca="1" si="31"/>
        <v>5</v>
      </c>
      <c r="N688" s="25">
        <f t="shared" si="30"/>
        <v>0</v>
      </c>
      <c r="O688" s="3">
        <f t="shared" si="32"/>
        <v>0</v>
      </c>
    </row>
    <row r="689" spans="1:15" x14ac:dyDescent="0.3">
      <c r="A689" t="s">
        <v>1354</v>
      </c>
      <c r="B689" t="s">
        <v>1355</v>
      </c>
      <c r="C689" t="s">
        <v>14</v>
      </c>
      <c r="D689">
        <v>46</v>
      </c>
      <c r="E689" t="s">
        <v>66</v>
      </c>
      <c r="F689" t="s">
        <v>16</v>
      </c>
      <c r="G689" t="s">
        <v>17</v>
      </c>
      <c r="H689" s="1">
        <v>45206</v>
      </c>
      <c r="J689" s="3">
        <v>1382000</v>
      </c>
      <c r="K689" s="4">
        <v>0</v>
      </c>
      <c r="L689" t="s">
        <v>24</v>
      </c>
      <c r="M689">
        <f t="shared" ca="1" si="31"/>
        <v>2</v>
      </c>
      <c r="N689" s="25">
        <f t="shared" si="30"/>
        <v>208500</v>
      </c>
      <c r="O689" s="3">
        <f t="shared" si="32"/>
        <v>0</v>
      </c>
    </row>
    <row r="690" spans="1:15" x14ac:dyDescent="0.3">
      <c r="A690" t="s">
        <v>374</v>
      </c>
      <c r="B690" t="s">
        <v>1356</v>
      </c>
      <c r="C690" t="s">
        <v>21</v>
      </c>
      <c r="D690">
        <v>36</v>
      </c>
      <c r="E690" t="s">
        <v>58</v>
      </c>
      <c r="F690" t="s">
        <v>59</v>
      </c>
      <c r="G690" t="s">
        <v>23</v>
      </c>
      <c r="H690" s="1">
        <v>45401</v>
      </c>
      <c r="J690" s="3">
        <v>1384000</v>
      </c>
      <c r="K690" s="4">
        <v>0</v>
      </c>
      <c r="L690" t="s">
        <v>24</v>
      </c>
      <c r="M690">
        <f t="shared" ca="1" si="31"/>
        <v>1</v>
      </c>
      <c r="N690" s="25">
        <f t="shared" si="30"/>
        <v>0</v>
      </c>
      <c r="O690" s="3">
        <f t="shared" si="32"/>
        <v>0</v>
      </c>
    </row>
    <row r="691" spans="1:15" x14ac:dyDescent="0.3">
      <c r="A691" t="s">
        <v>1357</v>
      </c>
      <c r="B691" t="s">
        <v>1358</v>
      </c>
      <c r="C691" t="s">
        <v>21</v>
      </c>
      <c r="D691">
        <v>45</v>
      </c>
      <c r="E691" t="s">
        <v>66</v>
      </c>
      <c r="F691" t="s">
        <v>16</v>
      </c>
      <c r="G691" t="s">
        <v>34</v>
      </c>
      <c r="H691" s="1">
        <v>44083</v>
      </c>
      <c r="J691" s="3">
        <v>1386000</v>
      </c>
      <c r="K691" s="4">
        <v>0.09</v>
      </c>
      <c r="L691" t="s">
        <v>24</v>
      </c>
      <c r="M691">
        <f t="shared" ca="1" si="31"/>
        <v>5</v>
      </c>
      <c r="N691" s="25">
        <f t="shared" si="30"/>
        <v>362440</v>
      </c>
      <c r="O691" s="3">
        <f t="shared" si="32"/>
        <v>124740</v>
      </c>
    </row>
    <row r="692" spans="1:15" x14ac:dyDescent="0.3">
      <c r="A692" t="s">
        <v>1359</v>
      </c>
      <c r="B692" t="s">
        <v>1360</v>
      </c>
      <c r="C692" t="s">
        <v>41</v>
      </c>
      <c r="D692">
        <v>37</v>
      </c>
      <c r="E692" t="s">
        <v>66</v>
      </c>
      <c r="F692" t="s">
        <v>16</v>
      </c>
      <c r="G692" t="s">
        <v>53</v>
      </c>
      <c r="H692" s="1">
        <v>45233</v>
      </c>
      <c r="J692" s="3">
        <v>1388000</v>
      </c>
      <c r="K692" s="4">
        <v>0</v>
      </c>
      <c r="L692" t="s">
        <v>24</v>
      </c>
      <c r="M692">
        <f t="shared" ca="1" si="31"/>
        <v>1</v>
      </c>
      <c r="N692" s="25">
        <f t="shared" si="30"/>
        <v>0</v>
      </c>
      <c r="O692" s="3">
        <f t="shared" si="32"/>
        <v>0</v>
      </c>
    </row>
    <row r="693" spans="1:15" x14ac:dyDescent="0.3">
      <c r="A693" t="s">
        <v>93</v>
      </c>
      <c r="B693" t="s">
        <v>1361</v>
      </c>
      <c r="C693" t="s">
        <v>21</v>
      </c>
      <c r="D693">
        <v>51</v>
      </c>
      <c r="E693" t="s">
        <v>66</v>
      </c>
      <c r="F693" t="s">
        <v>49</v>
      </c>
      <c r="G693" t="s">
        <v>17</v>
      </c>
      <c r="H693" s="1">
        <v>45440</v>
      </c>
      <c r="J693" s="3">
        <v>1390000</v>
      </c>
      <c r="K693" s="4">
        <v>0.15</v>
      </c>
      <c r="L693" t="s">
        <v>24</v>
      </c>
      <c r="M693">
        <f t="shared" ca="1" si="31"/>
        <v>1</v>
      </c>
      <c r="N693" s="25">
        <f t="shared" si="30"/>
        <v>167760</v>
      </c>
      <c r="O693" s="3">
        <f t="shared" si="32"/>
        <v>208500</v>
      </c>
    </row>
    <row r="694" spans="1:15" x14ac:dyDescent="0.3">
      <c r="A694" t="s">
        <v>1362</v>
      </c>
      <c r="B694" t="s">
        <v>1363</v>
      </c>
      <c r="C694" t="s">
        <v>14</v>
      </c>
      <c r="D694">
        <v>56</v>
      </c>
      <c r="E694" t="s">
        <v>58</v>
      </c>
      <c r="F694" t="s">
        <v>16</v>
      </c>
      <c r="G694" t="s">
        <v>53</v>
      </c>
      <c r="H694" s="1">
        <v>44811</v>
      </c>
      <c r="J694" s="3">
        <v>1392000</v>
      </c>
      <c r="K694" s="4">
        <v>0</v>
      </c>
      <c r="L694" t="s">
        <v>24</v>
      </c>
      <c r="M694">
        <f t="shared" ca="1" si="31"/>
        <v>3</v>
      </c>
      <c r="N694" s="25">
        <f t="shared" si="30"/>
        <v>0</v>
      </c>
      <c r="O694" s="3">
        <f t="shared" si="32"/>
        <v>0</v>
      </c>
    </row>
    <row r="695" spans="1:15" x14ac:dyDescent="0.3">
      <c r="A695" t="s">
        <v>1364</v>
      </c>
      <c r="B695" t="s">
        <v>1365</v>
      </c>
      <c r="C695" t="s">
        <v>41</v>
      </c>
      <c r="D695">
        <v>53</v>
      </c>
      <c r="E695" t="s">
        <v>15</v>
      </c>
      <c r="F695" t="s">
        <v>46</v>
      </c>
      <c r="G695" t="s">
        <v>53</v>
      </c>
      <c r="H695" s="1">
        <v>44564</v>
      </c>
      <c r="I695" s="1">
        <v>45206</v>
      </c>
      <c r="J695" s="3">
        <v>1394000</v>
      </c>
      <c r="K695" s="4">
        <v>0.26</v>
      </c>
      <c r="L695" t="s">
        <v>18</v>
      </c>
      <c r="M695">
        <f t="shared" ca="1" si="31"/>
        <v>1</v>
      </c>
      <c r="N695" s="25">
        <f t="shared" si="30"/>
        <v>0</v>
      </c>
      <c r="O695" s="3">
        <f t="shared" si="32"/>
        <v>362440</v>
      </c>
    </row>
    <row r="696" spans="1:15" x14ac:dyDescent="0.3">
      <c r="A696" t="s">
        <v>1366</v>
      </c>
      <c r="B696" t="s">
        <v>1367</v>
      </c>
      <c r="C696" t="s">
        <v>14</v>
      </c>
      <c r="D696">
        <v>47</v>
      </c>
      <c r="E696" t="s">
        <v>22</v>
      </c>
      <c r="F696" t="s">
        <v>59</v>
      </c>
      <c r="G696" t="s">
        <v>34</v>
      </c>
      <c r="H696" s="1">
        <v>45074</v>
      </c>
      <c r="J696" s="3">
        <v>1396000</v>
      </c>
      <c r="K696" s="4">
        <v>0</v>
      </c>
      <c r="L696" t="s">
        <v>24</v>
      </c>
      <c r="M696">
        <f t="shared" ca="1" si="31"/>
        <v>2</v>
      </c>
      <c r="N696" s="25">
        <f t="shared" si="30"/>
        <v>0</v>
      </c>
      <c r="O696" s="3">
        <f t="shared" si="32"/>
        <v>0</v>
      </c>
    </row>
    <row r="697" spans="1:15" x14ac:dyDescent="0.3">
      <c r="A697" t="s">
        <v>1368</v>
      </c>
      <c r="B697" t="s">
        <v>1369</v>
      </c>
      <c r="C697" t="s">
        <v>21</v>
      </c>
      <c r="D697">
        <v>36</v>
      </c>
      <c r="E697" t="s">
        <v>81</v>
      </c>
      <c r="F697" t="s">
        <v>16</v>
      </c>
      <c r="G697" t="s">
        <v>23</v>
      </c>
      <c r="H697" s="1">
        <v>45245</v>
      </c>
      <c r="J697" s="3">
        <v>1398000</v>
      </c>
      <c r="K697" s="4">
        <v>0.12</v>
      </c>
      <c r="L697" t="s">
        <v>24</v>
      </c>
      <c r="M697">
        <f t="shared" ca="1" si="31"/>
        <v>1</v>
      </c>
      <c r="N697" s="25">
        <f t="shared" si="30"/>
        <v>112480</v>
      </c>
      <c r="O697" s="3">
        <f t="shared" si="32"/>
        <v>167760</v>
      </c>
    </row>
    <row r="698" spans="1:15" x14ac:dyDescent="0.3">
      <c r="A698" t="s">
        <v>448</v>
      </c>
      <c r="B698" t="s">
        <v>1370</v>
      </c>
      <c r="C698" t="s">
        <v>41</v>
      </c>
      <c r="D698">
        <v>41</v>
      </c>
      <c r="E698" t="s">
        <v>52</v>
      </c>
      <c r="F698" t="s">
        <v>16</v>
      </c>
      <c r="G698" t="s">
        <v>34</v>
      </c>
      <c r="H698" s="1">
        <v>43851</v>
      </c>
      <c r="J698" s="3">
        <v>1400000</v>
      </c>
      <c r="K698" s="4">
        <v>0</v>
      </c>
      <c r="L698" t="s">
        <v>24</v>
      </c>
      <c r="M698">
        <f t="shared" ca="1" si="31"/>
        <v>5</v>
      </c>
      <c r="N698" s="25">
        <f t="shared" si="30"/>
        <v>0</v>
      </c>
      <c r="O698" s="3">
        <f t="shared" si="32"/>
        <v>0</v>
      </c>
    </row>
    <row r="699" spans="1:15" x14ac:dyDescent="0.3">
      <c r="A699" t="s">
        <v>1371</v>
      </c>
      <c r="B699" t="s">
        <v>1372</v>
      </c>
      <c r="C699" t="s">
        <v>14</v>
      </c>
      <c r="D699">
        <v>46</v>
      </c>
      <c r="E699" t="s">
        <v>66</v>
      </c>
      <c r="F699" t="s">
        <v>16</v>
      </c>
      <c r="G699" t="s">
        <v>17</v>
      </c>
      <c r="H699" s="1">
        <v>45206</v>
      </c>
      <c r="J699" s="3">
        <v>1402000</v>
      </c>
      <c r="K699" s="4">
        <v>0</v>
      </c>
      <c r="L699" t="s">
        <v>24</v>
      </c>
      <c r="M699">
        <f t="shared" ca="1" si="31"/>
        <v>2</v>
      </c>
      <c r="N699" s="25">
        <f t="shared" si="30"/>
        <v>10842.44</v>
      </c>
      <c r="O699" s="3">
        <f t="shared" si="32"/>
        <v>0</v>
      </c>
    </row>
    <row r="700" spans="1:15" x14ac:dyDescent="0.3">
      <c r="A700" t="s">
        <v>1373</v>
      </c>
      <c r="B700" t="s">
        <v>1374</v>
      </c>
      <c r="C700" t="s">
        <v>21</v>
      </c>
      <c r="D700">
        <v>51</v>
      </c>
      <c r="E700" t="s">
        <v>31</v>
      </c>
      <c r="F700" t="s">
        <v>59</v>
      </c>
      <c r="G700" t="s">
        <v>23</v>
      </c>
      <c r="H700" s="1">
        <v>45401</v>
      </c>
      <c r="J700" s="3">
        <v>1404000</v>
      </c>
      <c r="K700" s="4">
        <v>0</v>
      </c>
      <c r="L700" t="s">
        <v>24</v>
      </c>
      <c r="M700">
        <f t="shared" ca="1" si="31"/>
        <v>1</v>
      </c>
      <c r="N700" s="25">
        <f t="shared" si="30"/>
        <v>17071.530000000002</v>
      </c>
      <c r="O700" s="3">
        <f t="shared" si="32"/>
        <v>0</v>
      </c>
    </row>
    <row r="701" spans="1:15" x14ac:dyDescent="0.3">
      <c r="A701" t="s">
        <v>1375</v>
      </c>
      <c r="B701" t="s">
        <v>1376</v>
      </c>
      <c r="C701" t="s">
        <v>21</v>
      </c>
      <c r="D701">
        <v>38</v>
      </c>
      <c r="E701" t="s">
        <v>81</v>
      </c>
      <c r="F701" t="s">
        <v>16</v>
      </c>
      <c r="G701" t="s">
        <v>34</v>
      </c>
      <c r="H701" s="1">
        <v>44083</v>
      </c>
      <c r="J701" s="3">
        <v>1406000</v>
      </c>
      <c r="K701" s="4">
        <v>0.08</v>
      </c>
      <c r="L701" t="s">
        <v>24</v>
      </c>
      <c r="M701">
        <f t="shared" ca="1" si="31"/>
        <v>5</v>
      </c>
      <c r="N701" s="25">
        <f t="shared" si="30"/>
        <v>0</v>
      </c>
      <c r="O701" s="3">
        <f t="shared" si="32"/>
        <v>112480</v>
      </c>
    </row>
    <row r="702" spans="1:15" x14ac:dyDescent="0.3">
      <c r="A702" t="s">
        <v>1320</v>
      </c>
      <c r="B702" t="s">
        <v>1377</v>
      </c>
      <c r="C702" t="s">
        <v>21</v>
      </c>
      <c r="D702">
        <v>51</v>
      </c>
      <c r="E702" t="s">
        <v>92</v>
      </c>
      <c r="F702" t="s">
        <v>16</v>
      </c>
      <c r="G702" t="s">
        <v>53</v>
      </c>
      <c r="H702" s="1">
        <v>45233</v>
      </c>
      <c r="J702" s="3">
        <v>1408000</v>
      </c>
      <c r="K702" s="4">
        <v>0</v>
      </c>
      <c r="L702" t="s">
        <v>24</v>
      </c>
      <c r="M702">
        <f t="shared" ca="1" si="31"/>
        <v>1</v>
      </c>
      <c r="N702" s="25">
        <f t="shared" si="30"/>
        <v>34171.199999999997</v>
      </c>
      <c r="O702" s="3">
        <f t="shared" si="32"/>
        <v>0</v>
      </c>
    </row>
    <row r="703" spans="1:15" x14ac:dyDescent="0.3">
      <c r="A703" t="s">
        <v>1378</v>
      </c>
      <c r="B703" t="s">
        <v>1379</v>
      </c>
      <c r="C703" t="s">
        <v>21</v>
      </c>
      <c r="D703">
        <v>39</v>
      </c>
      <c r="E703" t="s">
        <v>81</v>
      </c>
      <c r="F703" t="s">
        <v>59</v>
      </c>
      <c r="G703" t="s">
        <v>53</v>
      </c>
      <c r="H703" s="1">
        <v>45412</v>
      </c>
      <c r="J703" s="3">
        <v>154892</v>
      </c>
      <c r="K703" s="4">
        <v>7.0000000000000007E-2</v>
      </c>
      <c r="L703" t="s">
        <v>24</v>
      </c>
      <c r="M703">
        <f t="shared" ca="1" si="31"/>
        <v>1</v>
      </c>
      <c r="N703" s="25">
        <f t="shared" si="30"/>
        <v>0</v>
      </c>
      <c r="O703" s="3">
        <f t="shared" si="32"/>
        <v>10842.44</v>
      </c>
    </row>
    <row r="704" spans="1:15" x14ac:dyDescent="0.3">
      <c r="A704" t="s">
        <v>1380</v>
      </c>
      <c r="B704" t="s">
        <v>1381</v>
      </c>
      <c r="C704" t="s">
        <v>14</v>
      </c>
      <c r="D704">
        <v>31</v>
      </c>
      <c r="E704" t="s">
        <v>22</v>
      </c>
      <c r="F704" t="s">
        <v>16</v>
      </c>
      <c r="G704" t="s">
        <v>53</v>
      </c>
      <c r="H704" s="1">
        <v>43887</v>
      </c>
      <c r="J704" s="3">
        <v>243879</v>
      </c>
      <c r="K704" s="4">
        <v>7.0000000000000007E-2</v>
      </c>
      <c r="L704" t="s">
        <v>24</v>
      </c>
      <c r="M704">
        <f t="shared" ca="1" si="31"/>
        <v>5</v>
      </c>
      <c r="N704" s="25">
        <f t="shared" si="30"/>
        <v>96536.960000000006</v>
      </c>
      <c r="O704" s="3">
        <f t="shared" si="32"/>
        <v>17071.530000000002</v>
      </c>
    </row>
    <row r="705" spans="1:15" x14ac:dyDescent="0.3">
      <c r="A705" t="s">
        <v>1382</v>
      </c>
      <c r="B705" t="s">
        <v>1383</v>
      </c>
      <c r="C705" t="s">
        <v>21</v>
      </c>
      <c r="D705">
        <v>45</v>
      </c>
      <c r="E705" t="s">
        <v>92</v>
      </c>
      <c r="F705" t="s">
        <v>16</v>
      </c>
      <c r="G705" t="s">
        <v>53</v>
      </c>
      <c r="H705" s="1">
        <v>44815</v>
      </c>
      <c r="J705" s="3">
        <v>271490</v>
      </c>
      <c r="K705" s="4">
        <v>0</v>
      </c>
      <c r="L705" t="s">
        <v>24</v>
      </c>
      <c r="M705">
        <f t="shared" ca="1" si="31"/>
        <v>3</v>
      </c>
      <c r="N705" s="25">
        <f t="shared" si="30"/>
        <v>35807.07</v>
      </c>
      <c r="O705" s="3">
        <f t="shared" si="32"/>
        <v>0</v>
      </c>
    </row>
    <row r="706" spans="1:15" x14ac:dyDescent="0.3">
      <c r="A706" t="s">
        <v>1384</v>
      </c>
      <c r="B706" t="s">
        <v>1385</v>
      </c>
      <c r="C706" t="s">
        <v>14</v>
      </c>
      <c r="D706">
        <v>50</v>
      </c>
      <c r="E706" t="s">
        <v>31</v>
      </c>
      <c r="F706" t="s">
        <v>43</v>
      </c>
      <c r="G706" t="s">
        <v>53</v>
      </c>
      <c r="H706" s="1">
        <v>45430</v>
      </c>
      <c r="J706" s="3">
        <v>284760</v>
      </c>
      <c r="K706" s="4">
        <v>0.12</v>
      </c>
      <c r="L706" t="s">
        <v>24</v>
      </c>
      <c r="M706">
        <f t="shared" ca="1" si="31"/>
        <v>1</v>
      </c>
      <c r="N706" s="25">
        <f t="shared" ref="N706:N769" si="33">O710</f>
        <v>0</v>
      </c>
      <c r="O706" s="3">
        <f t="shared" si="32"/>
        <v>34171.199999999997</v>
      </c>
    </row>
    <row r="707" spans="1:15" x14ac:dyDescent="0.3">
      <c r="A707" t="s">
        <v>1386</v>
      </c>
      <c r="B707" t="s">
        <v>1387</v>
      </c>
      <c r="C707" t="s">
        <v>14</v>
      </c>
      <c r="D707">
        <v>36</v>
      </c>
      <c r="E707" t="s">
        <v>15</v>
      </c>
      <c r="F707" t="s">
        <v>16</v>
      </c>
      <c r="G707" t="s">
        <v>17</v>
      </c>
      <c r="H707" s="1">
        <v>44509</v>
      </c>
      <c r="J707" s="3">
        <v>519382</v>
      </c>
      <c r="K707" s="4">
        <v>0</v>
      </c>
      <c r="L707" t="s">
        <v>24</v>
      </c>
      <c r="M707">
        <f t="shared" ref="M707:M770" ca="1" si="34">IF(ISBLANK(I707),DATEDIF(H707,TODAY(),"Y"),DATEDIF(H707,I707,"Y"))</f>
        <v>3</v>
      </c>
      <c r="N707" s="25">
        <f t="shared" si="33"/>
        <v>0</v>
      </c>
      <c r="O707" s="3">
        <f t="shared" ref="O707:O770" si="35">K707*J707</f>
        <v>0</v>
      </c>
    </row>
    <row r="708" spans="1:15" x14ac:dyDescent="0.3">
      <c r="A708" t="s">
        <v>1388</v>
      </c>
      <c r="B708" t="s">
        <v>1389</v>
      </c>
      <c r="C708" t="s">
        <v>14</v>
      </c>
      <c r="D708">
        <v>45</v>
      </c>
      <c r="E708" t="s">
        <v>22</v>
      </c>
      <c r="F708" t="s">
        <v>16</v>
      </c>
      <c r="G708" t="s">
        <v>23</v>
      </c>
      <c r="H708" s="1">
        <v>43963</v>
      </c>
      <c r="J708" s="3">
        <v>371296</v>
      </c>
      <c r="K708" s="4">
        <v>0.26</v>
      </c>
      <c r="L708" t="s">
        <v>24</v>
      </c>
      <c r="M708">
        <f t="shared" ca="1" si="34"/>
        <v>5</v>
      </c>
      <c r="N708" s="25">
        <f t="shared" si="33"/>
        <v>20111.84</v>
      </c>
      <c r="O708" s="3">
        <f t="shared" si="35"/>
        <v>96536.960000000006</v>
      </c>
    </row>
    <row r="709" spans="1:15" x14ac:dyDescent="0.3">
      <c r="A709" t="s">
        <v>1390</v>
      </c>
      <c r="B709" t="s">
        <v>1391</v>
      </c>
      <c r="C709" t="s">
        <v>14</v>
      </c>
      <c r="D709">
        <v>46</v>
      </c>
      <c r="E709" t="s">
        <v>27</v>
      </c>
      <c r="F709" t="s">
        <v>16</v>
      </c>
      <c r="G709" t="s">
        <v>53</v>
      </c>
      <c r="H709" s="1">
        <v>44815</v>
      </c>
      <c r="J709" s="3">
        <v>275439</v>
      </c>
      <c r="K709" s="4">
        <v>0.13</v>
      </c>
      <c r="L709" t="s">
        <v>24</v>
      </c>
      <c r="M709">
        <f t="shared" ca="1" si="34"/>
        <v>3</v>
      </c>
      <c r="N709" s="25">
        <f t="shared" si="33"/>
        <v>0</v>
      </c>
      <c r="O709" s="3">
        <f t="shared" si="35"/>
        <v>35807.07</v>
      </c>
    </row>
    <row r="710" spans="1:15" x14ac:dyDescent="0.3">
      <c r="A710" t="s">
        <v>1392</v>
      </c>
      <c r="B710" t="s">
        <v>1393</v>
      </c>
      <c r="C710" t="s">
        <v>21</v>
      </c>
      <c r="D710">
        <v>41</v>
      </c>
      <c r="E710" t="s">
        <v>31</v>
      </c>
      <c r="F710" t="s">
        <v>49</v>
      </c>
      <c r="G710" t="s">
        <v>34</v>
      </c>
      <c r="H710" s="1">
        <v>44857</v>
      </c>
      <c r="J710" s="3">
        <v>318902</v>
      </c>
      <c r="K710" s="4">
        <v>0</v>
      </c>
      <c r="L710" t="s">
        <v>24</v>
      </c>
      <c r="M710">
        <f t="shared" ca="1" si="34"/>
        <v>2</v>
      </c>
      <c r="N710" s="25">
        <f t="shared" si="33"/>
        <v>36792</v>
      </c>
      <c r="O710" s="3">
        <f t="shared" si="35"/>
        <v>0</v>
      </c>
    </row>
    <row r="711" spans="1:15" x14ac:dyDescent="0.3">
      <c r="A711" t="s">
        <v>1394</v>
      </c>
      <c r="B711" t="s">
        <v>1395</v>
      </c>
      <c r="C711" t="s">
        <v>14</v>
      </c>
      <c r="D711">
        <v>47</v>
      </c>
      <c r="E711" t="s">
        <v>27</v>
      </c>
      <c r="F711" t="s">
        <v>59</v>
      </c>
      <c r="G711" t="s">
        <v>53</v>
      </c>
      <c r="H711" s="1">
        <v>45527</v>
      </c>
      <c r="J711" s="3">
        <v>364982</v>
      </c>
      <c r="K711" s="4">
        <v>0</v>
      </c>
      <c r="L711" t="s">
        <v>24</v>
      </c>
      <c r="M711">
        <f t="shared" ca="1" si="34"/>
        <v>1</v>
      </c>
      <c r="N711" s="25">
        <f t="shared" si="33"/>
        <v>0</v>
      </c>
      <c r="O711" s="3">
        <f t="shared" si="35"/>
        <v>0</v>
      </c>
    </row>
    <row r="712" spans="1:15" x14ac:dyDescent="0.3">
      <c r="A712" t="s">
        <v>1396</v>
      </c>
      <c r="B712" t="s">
        <v>1397</v>
      </c>
      <c r="C712" t="s">
        <v>21</v>
      </c>
      <c r="D712">
        <v>38</v>
      </c>
      <c r="E712" t="s">
        <v>15</v>
      </c>
      <c r="F712" t="s">
        <v>46</v>
      </c>
      <c r="G712" t="s">
        <v>23</v>
      </c>
      <c r="H712" s="1">
        <v>45237</v>
      </c>
      <c r="I712" s="1">
        <v>45401</v>
      </c>
      <c r="J712" s="3">
        <v>251398</v>
      </c>
      <c r="K712" s="4">
        <v>0.08</v>
      </c>
      <c r="L712" t="s">
        <v>18</v>
      </c>
      <c r="M712">
        <f t="shared" ca="1" si="34"/>
        <v>0</v>
      </c>
      <c r="N712" s="25">
        <f t="shared" si="33"/>
        <v>0</v>
      </c>
      <c r="O712" s="3">
        <f t="shared" si="35"/>
        <v>20111.84</v>
      </c>
    </row>
    <row r="713" spans="1:15" x14ac:dyDescent="0.3">
      <c r="A713" t="s">
        <v>1398</v>
      </c>
      <c r="B713" t="s">
        <v>1399</v>
      </c>
      <c r="C713" t="s">
        <v>14</v>
      </c>
      <c r="D713">
        <v>40</v>
      </c>
      <c r="E713" t="s">
        <v>15</v>
      </c>
      <c r="F713" t="s">
        <v>16</v>
      </c>
      <c r="G713" t="s">
        <v>34</v>
      </c>
      <c r="H713" s="1">
        <v>45206</v>
      </c>
      <c r="J713" s="3">
        <v>195478</v>
      </c>
      <c r="K713" s="4">
        <v>0</v>
      </c>
      <c r="L713" t="s">
        <v>24</v>
      </c>
      <c r="M713">
        <f t="shared" ca="1" si="34"/>
        <v>2</v>
      </c>
      <c r="N713" s="25">
        <f t="shared" si="33"/>
        <v>0</v>
      </c>
      <c r="O713" s="3">
        <f t="shared" si="35"/>
        <v>0</v>
      </c>
    </row>
    <row r="714" spans="1:15" x14ac:dyDescent="0.3">
      <c r="A714" t="s">
        <v>1400</v>
      </c>
      <c r="B714" t="s">
        <v>1401</v>
      </c>
      <c r="C714" t="s">
        <v>21</v>
      </c>
      <c r="D714">
        <v>45</v>
      </c>
      <c r="E714" t="s">
        <v>42</v>
      </c>
      <c r="F714" t="s">
        <v>59</v>
      </c>
      <c r="G714" t="s">
        <v>34</v>
      </c>
      <c r="H714" s="1">
        <v>44677</v>
      </c>
      <c r="J714" s="3">
        <v>367920</v>
      </c>
      <c r="K714" s="4">
        <v>0.1</v>
      </c>
      <c r="L714" t="s">
        <v>24</v>
      </c>
      <c r="M714">
        <f t="shared" ca="1" si="34"/>
        <v>3</v>
      </c>
      <c r="N714" s="25">
        <f t="shared" si="33"/>
        <v>0</v>
      </c>
      <c r="O714" s="3">
        <f t="shared" si="35"/>
        <v>36792</v>
      </c>
    </row>
    <row r="715" spans="1:15" x14ac:dyDescent="0.3">
      <c r="A715" t="s">
        <v>1198</v>
      </c>
      <c r="B715" t="s">
        <v>1402</v>
      </c>
      <c r="C715" t="s">
        <v>21</v>
      </c>
      <c r="D715">
        <v>26</v>
      </c>
      <c r="E715" t="s">
        <v>42</v>
      </c>
      <c r="F715" t="s">
        <v>16</v>
      </c>
      <c r="G715" t="s">
        <v>17</v>
      </c>
      <c r="H715" s="1">
        <v>43889</v>
      </c>
      <c r="I715" s="1">
        <v>44815</v>
      </c>
      <c r="J715" s="3">
        <v>295274</v>
      </c>
      <c r="K715" s="4">
        <v>0</v>
      </c>
      <c r="L715" t="s">
        <v>18</v>
      </c>
      <c r="M715">
        <f t="shared" ca="1" si="34"/>
        <v>2</v>
      </c>
      <c r="N715" s="25">
        <f t="shared" si="33"/>
        <v>0</v>
      </c>
      <c r="O715" s="3">
        <f t="shared" si="35"/>
        <v>0</v>
      </c>
    </row>
    <row r="716" spans="1:15" x14ac:dyDescent="0.3">
      <c r="A716" t="s">
        <v>1403</v>
      </c>
      <c r="B716" t="s">
        <v>1404</v>
      </c>
      <c r="C716" t="s">
        <v>41</v>
      </c>
      <c r="D716">
        <v>35</v>
      </c>
      <c r="E716" t="s">
        <v>42</v>
      </c>
      <c r="F716" t="s">
        <v>16</v>
      </c>
      <c r="G716" t="s">
        <v>17</v>
      </c>
      <c r="H716" s="1">
        <v>44116</v>
      </c>
      <c r="J716" s="3">
        <v>358972</v>
      </c>
      <c r="K716" s="4">
        <v>0</v>
      </c>
      <c r="L716" t="s">
        <v>24</v>
      </c>
      <c r="M716">
        <f t="shared" ca="1" si="34"/>
        <v>5</v>
      </c>
      <c r="N716" s="25">
        <f t="shared" si="33"/>
        <v>0</v>
      </c>
      <c r="O716" s="3">
        <f t="shared" si="35"/>
        <v>0</v>
      </c>
    </row>
    <row r="717" spans="1:15" x14ac:dyDescent="0.3">
      <c r="A717" t="s">
        <v>1405</v>
      </c>
      <c r="B717" t="s">
        <v>1406</v>
      </c>
      <c r="C717" t="s">
        <v>14</v>
      </c>
      <c r="D717">
        <v>51</v>
      </c>
      <c r="E717" t="s">
        <v>52</v>
      </c>
      <c r="F717" t="s">
        <v>16</v>
      </c>
      <c r="G717" t="s">
        <v>23</v>
      </c>
      <c r="H717" s="1">
        <v>44588</v>
      </c>
      <c r="J717" s="3">
        <v>310294</v>
      </c>
      <c r="K717" s="4">
        <v>0</v>
      </c>
      <c r="L717" t="s">
        <v>24</v>
      </c>
      <c r="M717">
        <f t="shared" ca="1" si="34"/>
        <v>3</v>
      </c>
      <c r="N717" s="25">
        <f t="shared" si="33"/>
        <v>0</v>
      </c>
      <c r="O717" s="3">
        <f t="shared" si="35"/>
        <v>0</v>
      </c>
    </row>
    <row r="718" spans="1:15" x14ac:dyDescent="0.3">
      <c r="A718" t="s">
        <v>1407</v>
      </c>
      <c r="B718" t="s">
        <v>1408</v>
      </c>
      <c r="C718" t="s">
        <v>41</v>
      </c>
      <c r="D718">
        <v>35</v>
      </c>
      <c r="E718" t="s">
        <v>42</v>
      </c>
      <c r="F718" t="s">
        <v>28</v>
      </c>
      <c r="G718" t="s">
        <v>17</v>
      </c>
      <c r="H718" s="1">
        <v>45337</v>
      </c>
      <c r="J718" s="3">
        <v>375480</v>
      </c>
      <c r="K718" s="4">
        <v>0</v>
      </c>
      <c r="L718" t="s">
        <v>24</v>
      </c>
      <c r="M718">
        <f t="shared" ca="1" si="34"/>
        <v>1</v>
      </c>
      <c r="N718" s="25">
        <f t="shared" si="33"/>
        <v>0</v>
      </c>
      <c r="O718" s="3">
        <f t="shared" si="35"/>
        <v>0</v>
      </c>
    </row>
    <row r="719" spans="1:15" x14ac:dyDescent="0.3">
      <c r="A719" t="s">
        <v>1409</v>
      </c>
      <c r="B719" t="s">
        <v>1410</v>
      </c>
      <c r="C719" t="s">
        <v>14</v>
      </c>
      <c r="D719">
        <v>51</v>
      </c>
      <c r="E719" t="s">
        <v>58</v>
      </c>
      <c r="F719" t="s">
        <v>16</v>
      </c>
      <c r="G719" t="s">
        <v>23</v>
      </c>
      <c r="H719" s="1">
        <v>45332</v>
      </c>
      <c r="J719" s="3">
        <v>253972</v>
      </c>
      <c r="K719" s="4">
        <v>0</v>
      </c>
      <c r="L719" t="s">
        <v>24</v>
      </c>
      <c r="M719">
        <f t="shared" ca="1" si="34"/>
        <v>1</v>
      </c>
      <c r="N719" s="25">
        <f t="shared" si="33"/>
        <v>0</v>
      </c>
      <c r="O719" s="3">
        <f t="shared" si="35"/>
        <v>0</v>
      </c>
    </row>
    <row r="720" spans="1:15" x14ac:dyDescent="0.3">
      <c r="A720" t="s">
        <v>1411</v>
      </c>
      <c r="B720" t="s">
        <v>1412</v>
      </c>
      <c r="C720" t="s">
        <v>21</v>
      </c>
      <c r="D720">
        <v>51</v>
      </c>
      <c r="E720" t="s">
        <v>52</v>
      </c>
      <c r="F720" t="s">
        <v>28</v>
      </c>
      <c r="G720" t="s">
        <v>34</v>
      </c>
      <c r="H720" s="1">
        <v>44183</v>
      </c>
      <c r="J720" s="3">
        <v>265870</v>
      </c>
      <c r="K720" s="4">
        <v>0</v>
      </c>
      <c r="L720" t="s">
        <v>24</v>
      </c>
      <c r="M720">
        <f t="shared" ca="1" si="34"/>
        <v>4</v>
      </c>
      <c r="N720" s="25">
        <f t="shared" si="33"/>
        <v>0</v>
      </c>
      <c r="O720" s="3">
        <f t="shared" si="35"/>
        <v>0</v>
      </c>
    </row>
    <row r="721" spans="1:15" x14ac:dyDescent="0.3">
      <c r="A721" t="s">
        <v>1413</v>
      </c>
      <c r="B721" t="s">
        <v>1414</v>
      </c>
      <c r="C721" t="s">
        <v>21</v>
      </c>
      <c r="D721">
        <v>51</v>
      </c>
      <c r="E721" t="s">
        <v>52</v>
      </c>
      <c r="F721" t="s">
        <v>16</v>
      </c>
      <c r="G721" t="s">
        <v>23</v>
      </c>
      <c r="H721" s="1">
        <v>43837</v>
      </c>
      <c r="J721" s="3">
        <v>154396</v>
      </c>
      <c r="K721" s="4">
        <v>0</v>
      </c>
      <c r="L721" t="s">
        <v>24</v>
      </c>
      <c r="M721">
        <f t="shared" ca="1" si="34"/>
        <v>5</v>
      </c>
      <c r="N721" s="25">
        <f t="shared" si="33"/>
        <v>0</v>
      </c>
      <c r="O721" s="3">
        <f t="shared" si="35"/>
        <v>0</v>
      </c>
    </row>
    <row r="722" spans="1:15" x14ac:dyDescent="0.3">
      <c r="A722" t="s">
        <v>1415</v>
      </c>
      <c r="B722" t="s">
        <v>1416</v>
      </c>
      <c r="C722" t="s">
        <v>21</v>
      </c>
      <c r="D722">
        <v>51</v>
      </c>
      <c r="E722" t="s">
        <v>66</v>
      </c>
      <c r="F722" t="s">
        <v>16</v>
      </c>
      <c r="G722" t="s">
        <v>34</v>
      </c>
      <c r="H722" s="1">
        <v>45206</v>
      </c>
      <c r="J722" s="3">
        <v>413290</v>
      </c>
      <c r="K722" s="4">
        <v>0</v>
      </c>
      <c r="L722" t="s">
        <v>24</v>
      </c>
      <c r="M722">
        <f t="shared" ca="1" si="34"/>
        <v>2</v>
      </c>
      <c r="N722" s="25">
        <f t="shared" si="33"/>
        <v>0</v>
      </c>
      <c r="O722" s="3">
        <f t="shared" si="35"/>
        <v>0</v>
      </c>
    </row>
    <row r="723" spans="1:15" x14ac:dyDescent="0.3">
      <c r="A723" t="s">
        <v>1417</v>
      </c>
      <c r="B723" t="s">
        <v>1418</v>
      </c>
      <c r="C723" t="s">
        <v>21</v>
      </c>
      <c r="D723">
        <v>36</v>
      </c>
      <c r="E723" t="s">
        <v>58</v>
      </c>
      <c r="F723" t="s">
        <v>43</v>
      </c>
      <c r="G723" t="s">
        <v>34</v>
      </c>
      <c r="H723" s="1">
        <v>44487</v>
      </c>
      <c r="J723" s="3">
        <v>375420</v>
      </c>
      <c r="K723" s="4">
        <v>0</v>
      </c>
      <c r="L723" t="s">
        <v>24</v>
      </c>
      <c r="M723">
        <f t="shared" ca="1" si="34"/>
        <v>3</v>
      </c>
      <c r="N723" s="25">
        <f t="shared" si="33"/>
        <v>0</v>
      </c>
      <c r="O723" s="3">
        <f t="shared" si="35"/>
        <v>0</v>
      </c>
    </row>
    <row r="724" spans="1:15" x14ac:dyDescent="0.3">
      <c r="A724" t="s">
        <v>1419</v>
      </c>
      <c r="B724" t="s">
        <v>1420</v>
      </c>
      <c r="C724" t="s">
        <v>21</v>
      </c>
      <c r="D724">
        <v>45</v>
      </c>
      <c r="E724" t="s">
        <v>66</v>
      </c>
      <c r="F724" t="s">
        <v>46</v>
      </c>
      <c r="G724" t="s">
        <v>23</v>
      </c>
      <c r="H724" s="1">
        <v>44791</v>
      </c>
      <c r="J724" s="3">
        <v>286739</v>
      </c>
      <c r="K724" s="4">
        <v>0</v>
      </c>
      <c r="L724" t="s">
        <v>24</v>
      </c>
      <c r="M724">
        <f t="shared" ca="1" si="34"/>
        <v>3</v>
      </c>
      <c r="N724" s="25">
        <f t="shared" si="33"/>
        <v>16737.84</v>
      </c>
      <c r="O724" s="3">
        <f t="shared" si="35"/>
        <v>0</v>
      </c>
    </row>
    <row r="725" spans="1:15" x14ac:dyDescent="0.3">
      <c r="A725" t="s">
        <v>1421</v>
      </c>
      <c r="B725" t="s">
        <v>1422</v>
      </c>
      <c r="C725" t="s">
        <v>21</v>
      </c>
      <c r="D725">
        <v>37</v>
      </c>
      <c r="E725" t="s">
        <v>66</v>
      </c>
      <c r="F725" t="s">
        <v>49</v>
      </c>
      <c r="G725" t="s">
        <v>17</v>
      </c>
      <c r="H725" s="1">
        <v>45440</v>
      </c>
      <c r="J725" s="3">
        <v>295374</v>
      </c>
      <c r="K725" s="4">
        <v>0</v>
      </c>
      <c r="L725" t="s">
        <v>24</v>
      </c>
      <c r="M725">
        <f t="shared" ca="1" si="34"/>
        <v>1</v>
      </c>
      <c r="N725" s="25">
        <f t="shared" si="33"/>
        <v>27164.5</v>
      </c>
      <c r="O725" s="3">
        <f t="shared" si="35"/>
        <v>0</v>
      </c>
    </row>
    <row r="726" spans="1:15" x14ac:dyDescent="0.3">
      <c r="A726" t="s">
        <v>1423</v>
      </c>
      <c r="B726" t="s">
        <v>1424</v>
      </c>
      <c r="C726" t="s">
        <v>14</v>
      </c>
      <c r="D726">
        <v>38</v>
      </c>
      <c r="E726" t="s">
        <v>58</v>
      </c>
      <c r="F726" t="s">
        <v>16</v>
      </c>
      <c r="G726" t="s">
        <v>53</v>
      </c>
      <c r="H726" s="1">
        <v>44811</v>
      </c>
      <c r="J726" s="3">
        <v>312874</v>
      </c>
      <c r="K726" s="4">
        <v>0</v>
      </c>
      <c r="L726" t="s">
        <v>24</v>
      </c>
      <c r="M726">
        <f t="shared" ca="1" si="34"/>
        <v>3</v>
      </c>
      <c r="N726" s="25">
        <f t="shared" si="33"/>
        <v>0</v>
      </c>
      <c r="O726" s="3">
        <f t="shared" si="35"/>
        <v>0</v>
      </c>
    </row>
    <row r="727" spans="1:15" x14ac:dyDescent="0.3">
      <c r="A727" t="s">
        <v>1425</v>
      </c>
      <c r="B727" t="s">
        <v>1426</v>
      </c>
      <c r="C727" t="s">
        <v>41</v>
      </c>
      <c r="D727">
        <v>45</v>
      </c>
      <c r="E727" t="s">
        <v>15</v>
      </c>
      <c r="F727" t="s">
        <v>46</v>
      </c>
      <c r="G727" t="s">
        <v>53</v>
      </c>
      <c r="H727" s="1">
        <v>45294</v>
      </c>
      <c r="J727" s="3">
        <v>350974</v>
      </c>
      <c r="K727" s="4">
        <v>0</v>
      </c>
      <c r="L727" t="s">
        <v>24</v>
      </c>
      <c r="M727">
        <f t="shared" ca="1" si="34"/>
        <v>1</v>
      </c>
      <c r="N727" s="25">
        <f t="shared" si="33"/>
        <v>35345.700000000004</v>
      </c>
      <c r="O727" s="3">
        <f t="shared" si="35"/>
        <v>0</v>
      </c>
    </row>
    <row r="728" spans="1:15" x14ac:dyDescent="0.3">
      <c r="A728" t="s">
        <v>1427</v>
      </c>
      <c r="B728" t="s">
        <v>1428</v>
      </c>
      <c r="C728" t="s">
        <v>14</v>
      </c>
      <c r="D728">
        <v>51</v>
      </c>
      <c r="E728" t="s">
        <v>22</v>
      </c>
      <c r="F728" t="s">
        <v>59</v>
      </c>
      <c r="G728" t="s">
        <v>34</v>
      </c>
      <c r="H728" s="1">
        <v>45074</v>
      </c>
      <c r="I728" s="1">
        <v>45337</v>
      </c>
      <c r="J728" s="3">
        <v>278964</v>
      </c>
      <c r="K728" s="4">
        <v>0.06</v>
      </c>
      <c r="L728" t="s">
        <v>18</v>
      </c>
      <c r="M728">
        <f t="shared" ca="1" si="34"/>
        <v>0</v>
      </c>
      <c r="N728" s="25">
        <f t="shared" si="33"/>
        <v>85974.200000000012</v>
      </c>
      <c r="O728" s="3">
        <f t="shared" si="35"/>
        <v>16737.84</v>
      </c>
    </row>
    <row r="729" spans="1:15" x14ac:dyDescent="0.3">
      <c r="A729" t="s">
        <v>1429</v>
      </c>
      <c r="B729" t="s">
        <v>1430</v>
      </c>
      <c r="C729" t="s">
        <v>21</v>
      </c>
      <c r="D729">
        <v>56</v>
      </c>
      <c r="E729" t="s">
        <v>81</v>
      </c>
      <c r="F729" t="s">
        <v>16</v>
      </c>
      <c r="G729" t="s">
        <v>23</v>
      </c>
      <c r="H729" s="1">
        <v>45245</v>
      </c>
      <c r="I729" s="1">
        <v>45294</v>
      </c>
      <c r="J729" s="3">
        <v>543290</v>
      </c>
      <c r="K729" s="4">
        <v>0.05</v>
      </c>
      <c r="L729" t="s">
        <v>18</v>
      </c>
      <c r="M729">
        <f t="shared" ca="1" si="34"/>
        <v>0</v>
      </c>
      <c r="N729" s="25">
        <f t="shared" si="33"/>
        <v>0</v>
      </c>
      <c r="O729" s="3">
        <f t="shared" si="35"/>
        <v>27164.5</v>
      </c>
    </row>
    <row r="730" spans="1:15" x14ac:dyDescent="0.3">
      <c r="A730" t="s">
        <v>1431</v>
      </c>
      <c r="B730" t="s">
        <v>1432</v>
      </c>
      <c r="C730" t="s">
        <v>41</v>
      </c>
      <c r="D730">
        <v>53</v>
      </c>
      <c r="E730" t="s">
        <v>52</v>
      </c>
      <c r="F730" t="s">
        <v>16</v>
      </c>
      <c r="G730" t="s">
        <v>34</v>
      </c>
      <c r="H730" s="1">
        <v>43851</v>
      </c>
      <c r="I730" s="1">
        <v>45206</v>
      </c>
      <c r="J730" s="3">
        <v>415290</v>
      </c>
      <c r="K730" s="4">
        <v>0</v>
      </c>
      <c r="L730" t="s">
        <v>18</v>
      </c>
      <c r="M730">
        <f t="shared" ca="1" si="34"/>
        <v>3</v>
      </c>
      <c r="N730" s="25">
        <f t="shared" si="33"/>
        <v>0</v>
      </c>
      <c r="O730" s="3">
        <f t="shared" si="35"/>
        <v>0</v>
      </c>
    </row>
    <row r="731" spans="1:15" x14ac:dyDescent="0.3">
      <c r="A731" t="s">
        <v>1433</v>
      </c>
      <c r="B731" t="s">
        <v>1434</v>
      </c>
      <c r="C731" t="s">
        <v>14</v>
      </c>
      <c r="D731">
        <v>47</v>
      </c>
      <c r="E731" t="s">
        <v>66</v>
      </c>
      <c r="F731" t="s">
        <v>16</v>
      </c>
      <c r="G731" t="s">
        <v>17</v>
      </c>
      <c r="H731" s="1">
        <v>45206</v>
      </c>
      <c r="J731" s="3">
        <v>271890</v>
      </c>
      <c r="K731" s="4">
        <v>0.13</v>
      </c>
      <c r="L731" t="s">
        <v>24</v>
      </c>
      <c r="M731">
        <f t="shared" ca="1" si="34"/>
        <v>2</v>
      </c>
      <c r="N731" s="25">
        <f t="shared" si="33"/>
        <v>0</v>
      </c>
      <c r="O731" s="3">
        <f t="shared" si="35"/>
        <v>35345.700000000004</v>
      </c>
    </row>
    <row r="732" spans="1:15" x14ac:dyDescent="0.3">
      <c r="A732" t="s">
        <v>1435</v>
      </c>
      <c r="B732" t="s">
        <v>1436</v>
      </c>
      <c r="C732" t="s">
        <v>21</v>
      </c>
      <c r="D732">
        <v>36</v>
      </c>
      <c r="E732" t="s">
        <v>31</v>
      </c>
      <c r="F732" t="s">
        <v>59</v>
      </c>
      <c r="G732" t="s">
        <v>23</v>
      </c>
      <c r="H732" s="1">
        <v>45401</v>
      </c>
      <c r="J732" s="3">
        <v>429871</v>
      </c>
      <c r="K732" s="4">
        <v>0.2</v>
      </c>
      <c r="L732" t="s">
        <v>24</v>
      </c>
      <c r="M732">
        <f t="shared" ca="1" si="34"/>
        <v>1</v>
      </c>
      <c r="N732" s="25">
        <f t="shared" si="33"/>
        <v>0</v>
      </c>
      <c r="O732" s="3">
        <f t="shared" si="35"/>
        <v>85974.200000000012</v>
      </c>
    </row>
    <row r="733" spans="1:15" x14ac:dyDescent="0.3">
      <c r="A733" t="s">
        <v>1437</v>
      </c>
      <c r="B733" t="s">
        <v>1438</v>
      </c>
      <c r="C733" t="s">
        <v>21</v>
      </c>
      <c r="D733">
        <v>41</v>
      </c>
      <c r="E733" t="s">
        <v>81</v>
      </c>
      <c r="F733" t="s">
        <v>16</v>
      </c>
      <c r="G733" t="s">
        <v>34</v>
      </c>
      <c r="H733" s="1">
        <v>44083</v>
      </c>
      <c r="J733" s="3">
        <v>354782</v>
      </c>
      <c r="K733" s="4">
        <v>0</v>
      </c>
      <c r="L733" t="s">
        <v>24</v>
      </c>
      <c r="M733">
        <f t="shared" ca="1" si="34"/>
        <v>5</v>
      </c>
      <c r="N733" s="25">
        <f t="shared" si="33"/>
        <v>13943.519999999999</v>
      </c>
      <c r="O733" s="3">
        <f t="shared" si="35"/>
        <v>0</v>
      </c>
    </row>
    <row r="734" spans="1:15" x14ac:dyDescent="0.3">
      <c r="A734" t="s">
        <v>169</v>
      </c>
      <c r="B734" t="s">
        <v>1439</v>
      </c>
      <c r="C734" t="s">
        <v>21</v>
      </c>
      <c r="D734">
        <v>46</v>
      </c>
      <c r="E734" t="s">
        <v>92</v>
      </c>
      <c r="F734" t="s">
        <v>16</v>
      </c>
      <c r="G734" t="s">
        <v>53</v>
      </c>
      <c r="H734" s="1">
        <v>45233</v>
      </c>
      <c r="J734" s="3">
        <v>415972</v>
      </c>
      <c r="K734" s="4">
        <v>0</v>
      </c>
      <c r="L734" t="s">
        <v>24</v>
      </c>
      <c r="M734">
        <f t="shared" ca="1" si="34"/>
        <v>1</v>
      </c>
      <c r="N734" s="25">
        <f t="shared" si="33"/>
        <v>0</v>
      </c>
      <c r="O734" s="3">
        <f t="shared" si="35"/>
        <v>0</v>
      </c>
    </row>
    <row r="735" spans="1:15" x14ac:dyDescent="0.3">
      <c r="A735" t="s">
        <v>1440</v>
      </c>
      <c r="B735" t="s">
        <v>1441</v>
      </c>
      <c r="C735" t="s">
        <v>21</v>
      </c>
      <c r="D735">
        <v>46</v>
      </c>
      <c r="E735" t="s">
        <v>81</v>
      </c>
      <c r="F735" t="s">
        <v>59</v>
      </c>
      <c r="G735" t="s">
        <v>53</v>
      </c>
      <c r="H735" s="1">
        <v>45412</v>
      </c>
      <c r="J735" s="3">
        <v>251472</v>
      </c>
      <c r="K735" s="4">
        <v>0</v>
      </c>
      <c r="L735" t="s">
        <v>24</v>
      </c>
      <c r="M735">
        <f t="shared" ca="1" si="34"/>
        <v>1</v>
      </c>
      <c r="N735" s="25">
        <f t="shared" si="33"/>
        <v>54745.799999999996</v>
      </c>
      <c r="O735" s="3">
        <f t="shared" si="35"/>
        <v>0</v>
      </c>
    </row>
    <row r="736" spans="1:15" x14ac:dyDescent="0.3">
      <c r="A736" t="s">
        <v>1442</v>
      </c>
      <c r="B736" t="s">
        <v>1443</v>
      </c>
      <c r="C736" t="s">
        <v>14</v>
      </c>
      <c r="D736">
        <v>38</v>
      </c>
      <c r="E736" t="s">
        <v>22</v>
      </c>
      <c r="F736" t="s">
        <v>16</v>
      </c>
      <c r="G736" t="s">
        <v>53</v>
      </c>
      <c r="H736" s="1">
        <v>43887</v>
      </c>
      <c r="J736" s="3">
        <v>358974</v>
      </c>
      <c r="K736" s="4">
        <v>0</v>
      </c>
      <c r="L736" t="s">
        <v>18</v>
      </c>
      <c r="M736">
        <f t="shared" ca="1" si="34"/>
        <v>5</v>
      </c>
      <c r="N736" s="25">
        <f t="shared" si="33"/>
        <v>0</v>
      </c>
      <c r="O736" s="3">
        <f t="shared" si="35"/>
        <v>0</v>
      </c>
    </row>
    <row r="737" spans="1:15" x14ac:dyDescent="0.3">
      <c r="A737" t="s">
        <v>1444</v>
      </c>
      <c r="B737" t="s">
        <v>1445</v>
      </c>
      <c r="C737" t="s">
        <v>21</v>
      </c>
      <c r="D737">
        <v>46</v>
      </c>
      <c r="E737" t="s">
        <v>92</v>
      </c>
      <c r="F737" t="s">
        <v>16</v>
      </c>
      <c r="G737" t="s">
        <v>53</v>
      </c>
      <c r="H737" s="1">
        <v>44815</v>
      </c>
      <c r="I737" s="1">
        <v>45074</v>
      </c>
      <c r="J737" s="3">
        <v>154928</v>
      </c>
      <c r="K737" s="4">
        <v>0.09</v>
      </c>
      <c r="L737" t="s">
        <v>24</v>
      </c>
      <c r="M737">
        <f t="shared" ca="1" si="34"/>
        <v>0</v>
      </c>
      <c r="N737" s="25">
        <f t="shared" si="33"/>
        <v>90459.199999999997</v>
      </c>
      <c r="O737" s="3">
        <f t="shared" si="35"/>
        <v>13943.519999999999</v>
      </c>
    </row>
    <row r="738" spans="1:15" x14ac:dyDescent="0.3">
      <c r="A738" t="s">
        <v>1446</v>
      </c>
      <c r="B738" t="s">
        <v>1447</v>
      </c>
      <c r="C738" t="s">
        <v>14</v>
      </c>
      <c r="D738">
        <v>39</v>
      </c>
      <c r="E738" t="s">
        <v>31</v>
      </c>
      <c r="F738" t="s">
        <v>43</v>
      </c>
      <c r="G738" t="s">
        <v>53</v>
      </c>
      <c r="H738" s="1">
        <v>45064</v>
      </c>
      <c r="I738" s="1">
        <v>45401</v>
      </c>
      <c r="J738" s="3">
        <v>162493</v>
      </c>
      <c r="K738" s="4">
        <v>0</v>
      </c>
      <c r="L738" t="s">
        <v>18</v>
      </c>
      <c r="M738">
        <f t="shared" ca="1" si="34"/>
        <v>0</v>
      </c>
      <c r="N738" s="25">
        <f t="shared" si="33"/>
        <v>0</v>
      </c>
      <c r="O738" s="3">
        <f t="shared" si="35"/>
        <v>0</v>
      </c>
    </row>
    <row r="739" spans="1:15" x14ac:dyDescent="0.3">
      <c r="A739" t="s">
        <v>1448</v>
      </c>
      <c r="B739" t="s">
        <v>1449</v>
      </c>
      <c r="C739" t="s">
        <v>14</v>
      </c>
      <c r="D739">
        <v>31</v>
      </c>
      <c r="E739" t="s">
        <v>15</v>
      </c>
      <c r="F739" t="s">
        <v>16</v>
      </c>
      <c r="G739" t="s">
        <v>17</v>
      </c>
      <c r="H739" s="1">
        <v>44509</v>
      </c>
      <c r="J739" s="3">
        <v>364972</v>
      </c>
      <c r="K739" s="4">
        <v>0.15</v>
      </c>
      <c r="L739" t="s">
        <v>24</v>
      </c>
      <c r="M739">
        <f t="shared" ca="1" si="34"/>
        <v>3</v>
      </c>
      <c r="N739" s="25">
        <f t="shared" si="33"/>
        <v>34055.279999999999</v>
      </c>
      <c r="O739" s="3">
        <f t="shared" si="35"/>
        <v>54745.799999999996</v>
      </c>
    </row>
    <row r="740" spans="1:15" x14ac:dyDescent="0.3">
      <c r="A740" t="s">
        <v>1450</v>
      </c>
      <c r="B740" t="s">
        <v>1451</v>
      </c>
      <c r="C740" t="s">
        <v>14</v>
      </c>
      <c r="D740">
        <v>45</v>
      </c>
      <c r="E740" t="s">
        <v>22</v>
      </c>
      <c r="F740" t="s">
        <v>16</v>
      </c>
      <c r="G740" t="s">
        <v>23</v>
      </c>
      <c r="H740" s="1">
        <v>43963</v>
      </c>
      <c r="J740" s="3">
        <v>154873</v>
      </c>
      <c r="K740" s="4">
        <v>0</v>
      </c>
      <c r="L740" t="s">
        <v>24</v>
      </c>
      <c r="M740">
        <f t="shared" ca="1" si="34"/>
        <v>5</v>
      </c>
      <c r="N740" s="25">
        <f t="shared" si="33"/>
        <v>0</v>
      </c>
      <c r="O740" s="3">
        <f t="shared" si="35"/>
        <v>0</v>
      </c>
    </row>
    <row r="741" spans="1:15" x14ac:dyDescent="0.3">
      <c r="A741" t="s">
        <v>1452</v>
      </c>
      <c r="B741" t="s">
        <v>1453</v>
      </c>
      <c r="C741" t="s">
        <v>355</v>
      </c>
      <c r="D741">
        <v>50</v>
      </c>
      <c r="E741" t="s">
        <v>27</v>
      </c>
      <c r="F741" t="s">
        <v>16</v>
      </c>
      <c r="G741" t="s">
        <v>53</v>
      </c>
      <c r="H741" s="1">
        <v>44815</v>
      </c>
      <c r="J741" s="3">
        <v>347920</v>
      </c>
      <c r="K741" s="4">
        <v>0.26</v>
      </c>
      <c r="L741" t="s">
        <v>24</v>
      </c>
      <c r="M741">
        <f t="shared" ca="1" si="34"/>
        <v>3</v>
      </c>
      <c r="N741" s="25">
        <f t="shared" si="33"/>
        <v>0</v>
      </c>
      <c r="O741" s="3">
        <f t="shared" si="35"/>
        <v>90459.199999999997</v>
      </c>
    </row>
    <row r="742" spans="1:15" x14ac:dyDescent="0.3">
      <c r="A742" t="s">
        <v>1454</v>
      </c>
      <c r="B742" t="s">
        <v>1455</v>
      </c>
      <c r="C742" t="s">
        <v>14</v>
      </c>
      <c r="D742">
        <v>36</v>
      </c>
      <c r="E742" t="s">
        <v>31</v>
      </c>
      <c r="F742" t="s">
        <v>49</v>
      </c>
      <c r="G742" t="s">
        <v>34</v>
      </c>
      <c r="H742" s="1">
        <v>44857</v>
      </c>
      <c r="I742" s="1">
        <v>45412</v>
      </c>
      <c r="J742" s="3">
        <v>371928</v>
      </c>
      <c r="K742" s="4">
        <v>0</v>
      </c>
      <c r="L742" t="s">
        <v>18</v>
      </c>
      <c r="M742">
        <f t="shared" ca="1" si="34"/>
        <v>1</v>
      </c>
      <c r="N742" s="25">
        <f t="shared" si="33"/>
        <v>0</v>
      </c>
      <c r="O742" s="3">
        <f t="shared" si="35"/>
        <v>0</v>
      </c>
    </row>
    <row r="743" spans="1:15" x14ac:dyDescent="0.3">
      <c r="A743" t="s">
        <v>1456</v>
      </c>
      <c r="B743" t="s">
        <v>1457</v>
      </c>
      <c r="C743" t="s">
        <v>21</v>
      </c>
      <c r="D743">
        <v>45</v>
      </c>
      <c r="E743" t="s">
        <v>27</v>
      </c>
      <c r="F743" t="s">
        <v>59</v>
      </c>
      <c r="G743" t="s">
        <v>53</v>
      </c>
      <c r="H743" s="1">
        <v>45527</v>
      </c>
      <c r="J743" s="3">
        <v>283794</v>
      </c>
      <c r="K743" s="4">
        <v>0.12</v>
      </c>
      <c r="L743" t="s">
        <v>24</v>
      </c>
      <c r="M743">
        <f t="shared" ca="1" si="34"/>
        <v>1</v>
      </c>
      <c r="N743" s="25">
        <f t="shared" si="33"/>
        <v>23238.240000000002</v>
      </c>
      <c r="O743" s="3">
        <f t="shared" si="35"/>
        <v>34055.279999999999</v>
      </c>
    </row>
    <row r="744" spans="1:15" x14ac:dyDescent="0.3">
      <c r="A744" t="s">
        <v>1458</v>
      </c>
      <c r="B744" t="s">
        <v>1459</v>
      </c>
      <c r="C744" t="s">
        <v>14</v>
      </c>
      <c r="D744">
        <v>29</v>
      </c>
      <c r="E744" t="s">
        <v>15</v>
      </c>
      <c r="F744" t="s">
        <v>46</v>
      </c>
      <c r="G744" t="s">
        <v>23</v>
      </c>
      <c r="H744" s="1">
        <v>45237</v>
      </c>
      <c r="I744" s="1">
        <v>45430</v>
      </c>
      <c r="J744" s="3">
        <v>254983</v>
      </c>
      <c r="K744" s="4">
        <v>0</v>
      </c>
      <c r="L744" t="s">
        <v>18</v>
      </c>
      <c r="M744">
        <f t="shared" ca="1" si="34"/>
        <v>0</v>
      </c>
      <c r="N744" s="25">
        <f t="shared" si="33"/>
        <v>0</v>
      </c>
      <c r="O744" s="3">
        <f t="shared" si="35"/>
        <v>0</v>
      </c>
    </row>
    <row r="745" spans="1:15" x14ac:dyDescent="0.3">
      <c r="A745" t="s">
        <v>1460</v>
      </c>
      <c r="B745" t="s">
        <v>1461</v>
      </c>
      <c r="C745" t="s">
        <v>21</v>
      </c>
      <c r="D745">
        <v>46</v>
      </c>
      <c r="E745" t="s">
        <v>15</v>
      </c>
      <c r="F745" t="s">
        <v>16</v>
      </c>
      <c r="G745" t="s">
        <v>34</v>
      </c>
      <c r="H745" s="1">
        <v>45206</v>
      </c>
      <c r="J745" s="3">
        <v>145972</v>
      </c>
      <c r="K745" s="4">
        <v>0</v>
      </c>
      <c r="L745" t="s">
        <v>24</v>
      </c>
      <c r="M745">
        <f t="shared" ca="1" si="34"/>
        <v>2</v>
      </c>
      <c r="N745" s="25">
        <f t="shared" si="33"/>
        <v>25717.58</v>
      </c>
      <c r="O745" s="3">
        <f t="shared" si="35"/>
        <v>0</v>
      </c>
    </row>
    <row r="746" spans="1:15" x14ac:dyDescent="0.3">
      <c r="A746" t="s">
        <v>1462</v>
      </c>
      <c r="B746" t="s">
        <v>1463</v>
      </c>
      <c r="C746" t="s">
        <v>14</v>
      </c>
      <c r="D746">
        <v>47</v>
      </c>
      <c r="E746" t="s">
        <v>42</v>
      </c>
      <c r="F746" t="s">
        <v>59</v>
      </c>
      <c r="G746" t="s">
        <v>34</v>
      </c>
      <c r="H746" s="1">
        <v>44677</v>
      </c>
      <c r="J746" s="3">
        <v>306491</v>
      </c>
      <c r="K746" s="4">
        <v>0</v>
      </c>
      <c r="L746" t="s">
        <v>24</v>
      </c>
      <c r="M746">
        <f t="shared" ca="1" si="34"/>
        <v>3</v>
      </c>
      <c r="N746" s="25">
        <f t="shared" si="33"/>
        <v>29139.110000000004</v>
      </c>
      <c r="O746" s="3">
        <f t="shared" si="35"/>
        <v>0</v>
      </c>
    </row>
    <row r="747" spans="1:15" x14ac:dyDescent="0.3">
      <c r="A747" t="s">
        <v>1464</v>
      </c>
      <c r="B747" t="s">
        <v>1465</v>
      </c>
      <c r="C747" t="s">
        <v>21</v>
      </c>
      <c r="D747">
        <v>38</v>
      </c>
      <c r="E747" t="s">
        <v>42</v>
      </c>
      <c r="F747" t="s">
        <v>16</v>
      </c>
      <c r="G747" t="s">
        <v>17</v>
      </c>
      <c r="H747" s="1">
        <v>43889</v>
      </c>
      <c r="I747" s="1">
        <v>44815</v>
      </c>
      <c r="J747" s="3">
        <v>290478</v>
      </c>
      <c r="K747" s="4">
        <v>0.08</v>
      </c>
      <c r="L747" t="s">
        <v>18</v>
      </c>
      <c r="M747">
        <f t="shared" ca="1" si="34"/>
        <v>2</v>
      </c>
      <c r="N747" s="25">
        <f t="shared" si="33"/>
        <v>0</v>
      </c>
      <c r="O747" s="3">
        <f t="shared" si="35"/>
        <v>23238.240000000002</v>
      </c>
    </row>
    <row r="748" spans="1:15" x14ac:dyDescent="0.3">
      <c r="A748" t="s">
        <v>1466</v>
      </c>
      <c r="B748" t="s">
        <v>1467</v>
      </c>
      <c r="C748" t="s">
        <v>21</v>
      </c>
      <c r="D748">
        <v>40</v>
      </c>
      <c r="E748" t="s">
        <v>42</v>
      </c>
      <c r="F748" t="s">
        <v>16</v>
      </c>
      <c r="G748" t="s">
        <v>17</v>
      </c>
      <c r="H748" s="1">
        <v>44116</v>
      </c>
      <c r="I748" s="1">
        <v>45206</v>
      </c>
      <c r="J748" s="3">
        <v>374820</v>
      </c>
      <c r="K748" s="4">
        <v>0</v>
      </c>
      <c r="L748" t="s">
        <v>18</v>
      </c>
      <c r="M748">
        <f t="shared" ca="1" si="34"/>
        <v>2</v>
      </c>
      <c r="N748" s="25">
        <f t="shared" si="33"/>
        <v>34845.119999999995</v>
      </c>
      <c r="O748" s="3">
        <f t="shared" si="35"/>
        <v>0</v>
      </c>
    </row>
    <row r="749" spans="1:15" x14ac:dyDescent="0.3">
      <c r="A749" t="s">
        <v>1468</v>
      </c>
      <c r="B749" t="s">
        <v>1469</v>
      </c>
      <c r="C749" t="s">
        <v>41</v>
      </c>
      <c r="D749">
        <v>46</v>
      </c>
      <c r="E749" t="s">
        <v>52</v>
      </c>
      <c r="F749" t="s">
        <v>16</v>
      </c>
      <c r="G749" t="s">
        <v>23</v>
      </c>
      <c r="H749" s="1">
        <v>44588</v>
      </c>
      <c r="J749" s="3">
        <v>367394</v>
      </c>
      <c r="K749" s="4">
        <v>7.0000000000000007E-2</v>
      </c>
      <c r="L749" t="s">
        <v>24</v>
      </c>
      <c r="M749">
        <f t="shared" ca="1" si="34"/>
        <v>3</v>
      </c>
      <c r="N749" s="25">
        <f t="shared" si="33"/>
        <v>0</v>
      </c>
      <c r="O749" s="3">
        <f t="shared" si="35"/>
        <v>25717.58</v>
      </c>
    </row>
    <row r="750" spans="1:15" x14ac:dyDescent="0.3">
      <c r="A750" t="s">
        <v>1470</v>
      </c>
      <c r="B750" t="s">
        <v>1471</v>
      </c>
      <c r="C750" t="s">
        <v>14</v>
      </c>
      <c r="D750">
        <v>26</v>
      </c>
      <c r="E750" t="s">
        <v>42</v>
      </c>
      <c r="F750" t="s">
        <v>28</v>
      </c>
      <c r="G750" t="s">
        <v>17</v>
      </c>
      <c r="H750" s="1">
        <v>43876</v>
      </c>
      <c r="I750" s="1">
        <v>45440</v>
      </c>
      <c r="J750" s="3">
        <v>416273</v>
      </c>
      <c r="K750" s="4">
        <v>7.0000000000000007E-2</v>
      </c>
      <c r="L750" t="s">
        <v>18</v>
      </c>
      <c r="M750">
        <f t="shared" ca="1" si="34"/>
        <v>4</v>
      </c>
      <c r="N750" s="25">
        <f t="shared" si="33"/>
        <v>137118.80000000002</v>
      </c>
      <c r="O750" s="3">
        <f t="shared" si="35"/>
        <v>29139.110000000004</v>
      </c>
    </row>
    <row r="751" spans="1:15" x14ac:dyDescent="0.3">
      <c r="A751" t="s">
        <v>1472</v>
      </c>
      <c r="B751" t="s">
        <v>1473</v>
      </c>
      <c r="C751" t="s">
        <v>41</v>
      </c>
      <c r="D751">
        <v>35</v>
      </c>
      <c r="E751" t="s">
        <v>58</v>
      </c>
      <c r="F751" t="s">
        <v>16</v>
      </c>
      <c r="G751" t="s">
        <v>23</v>
      </c>
      <c r="H751" s="1">
        <v>45332</v>
      </c>
      <c r="J751" s="3">
        <v>320879</v>
      </c>
      <c r="K751" s="4">
        <v>0</v>
      </c>
      <c r="L751" t="s">
        <v>24</v>
      </c>
      <c r="M751">
        <f t="shared" ca="1" si="34"/>
        <v>1</v>
      </c>
      <c r="N751" s="25">
        <f t="shared" si="33"/>
        <v>20140.510000000002</v>
      </c>
      <c r="O751" s="3">
        <f t="shared" si="35"/>
        <v>0</v>
      </c>
    </row>
    <row r="752" spans="1:15" x14ac:dyDescent="0.3">
      <c r="A752" t="s">
        <v>867</v>
      </c>
      <c r="B752" t="s">
        <v>1474</v>
      </c>
      <c r="C752" t="s">
        <v>14</v>
      </c>
      <c r="D752">
        <v>51</v>
      </c>
      <c r="E752" t="s">
        <v>52</v>
      </c>
      <c r="F752" t="s">
        <v>28</v>
      </c>
      <c r="G752" t="s">
        <v>34</v>
      </c>
      <c r="H752" s="1">
        <v>44183</v>
      </c>
      <c r="J752" s="3">
        <v>290376</v>
      </c>
      <c r="K752" s="4">
        <v>0.12</v>
      </c>
      <c r="L752" t="s">
        <v>24</v>
      </c>
      <c r="M752">
        <f t="shared" ca="1" si="34"/>
        <v>4</v>
      </c>
      <c r="N752" s="25">
        <f t="shared" si="33"/>
        <v>0</v>
      </c>
      <c r="O752" s="3">
        <f t="shared" si="35"/>
        <v>34845.119999999995</v>
      </c>
    </row>
    <row r="753" spans="1:15" x14ac:dyDescent="0.3">
      <c r="A753" t="s">
        <v>1475</v>
      </c>
      <c r="B753" t="s">
        <v>1476</v>
      </c>
      <c r="C753" t="s">
        <v>21</v>
      </c>
      <c r="D753">
        <v>35</v>
      </c>
      <c r="E753" t="s">
        <v>52</v>
      </c>
      <c r="F753" t="s">
        <v>16</v>
      </c>
      <c r="G753" t="s">
        <v>23</v>
      </c>
      <c r="H753" s="1">
        <v>43837</v>
      </c>
      <c r="J753" s="3">
        <v>416920</v>
      </c>
      <c r="K753" s="4">
        <v>0</v>
      </c>
      <c r="L753" t="s">
        <v>24</v>
      </c>
      <c r="M753">
        <f t="shared" ca="1" si="34"/>
        <v>5</v>
      </c>
      <c r="N753" s="25">
        <f t="shared" si="33"/>
        <v>0</v>
      </c>
      <c r="O753" s="3">
        <f t="shared" si="35"/>
        <v>0</v>
      </c>
    </row>
    <row r="754" spans="1:15" x14ac:dyDescent="0.3">
      <c r="A754" t="s">
        <v>1069</v>
      </c>
      <c r="B754" t="s">
        <v>1477</v>
      </c>
      <c r="C754" t="s">
        <v>21</v>
      </c>
      <c r="D754">
        <v>46</v>
      </c>
      <c r="E754" t="s">
        <v>66</v>
      </c>
      <c r="F754" t="s">
        <v>16</v>
      </c>
      <c r="G754" t="s">
        <v>34</v>
      </c>
      <c r="H754" s="1">
        <v>45206</v>
      </c>
      <c r="J754" s="3">
        <v>527380</v>
      </c>
      <c r="K754" s="4">
        <v>0.26</v>
      </c>
      <c r="L754" t="s">
        <v>24</v>
      </c>
      <c r="M754">
        <f t="shared" ca="1" si="34"/>
        <v>2</v>
      </c>
      <c r="N754" s="25">
        <f t="shared" si="33"/>
        <v>20278.240000000002</v>
      </c>
      <c r="O754" s="3">
        <f t="shared" si="35"/>
        <v>137118.80000000002</v>
      </c>
    </row>
    <row r="755" spans="1:15" x14ac:dyDescent="0.3">
      <c r="A755" t="s">
        <v>1280</v>
      </c>
      <c r="B755" t="s">
        <v>1478</v>
      </c>
      <c r="C755" t="s">
        <v>21</v>
      </c>
      <c r="D755">
        <v>46</v>
      </c>
      <c r="E755" t="s">
        <v>58</v>
      </c>
      <c r="F755" t="s">
        <v>43</v>
      </c>
      <c r="G755" t="s">
        <v>34</v>
      </c>
      <c r="H755" s="1">
        <v>44487</v>
      </c>
      <c r="J755" s="3">
        <v>154927</v>
      </c>
      <c r="K755" s="4">
        <v>0.13</v>
      </c>
      <c r="L755" t="s">
        <v>24</v>
      </c>
      <c r="M755">
        <f t="shared" ca="1" si="34"/>
        <v>3</v>
      </c>
      <c r="N755" s="25">
        <f t="shared" si="33"/>
        <v>0</v>
      </c>
      <c r="O755" s="3">
        <f t="shared" si="35"/>
        <v>20140.510000000002</v>
      </c>
    </row>
    <row r="756" spans="1:15" x14ac:dyDescent="0.3">
      <c r="A756" t="s">
        <v>1479</v>
      </c>
      <c r="B756" t="s">
        <v>1480</v>
      </c>
      <c r="C756" t="s">
        <v>21</v>
      </c>
      <c r="D756">
        <v>27</v>
      </c>
      <c r="E756" t="s">
        <v>66</v>
      </c>
      <c r="F756" t="s">
        <v>46</v>
      </c>
      <c r="G756" t="s">
        <v>23</v>
      </c>
      <c r="H756" s="1">
        <v>44791</v>
      </c>
      <c r="I756" s="1">
        <v>45337</v>
      </c>
      <c r="J756" s="3">
        <v>263479</v>
      </c>
      <c r="K756" s="4">
        <v>0</v>
      </c>
      <c r="L756" t="s">
        <v>18</v>
      </c>
      <c r="M756">
        <f t="shared" ca="1" si="34"/>
        <v>1</v>
      </c>
      <c r="N756" s="25">
        <f t="shared" si="33"/>
        <v>34892</v>
      </c>
      <c r="O756" s="3">
        <f t="shared" si="35"/>
        <v>0</v>
      </c>
    </row>
    <row r="757" spans="1:15" x14ac:dyDescent="0.3">
      <c r="A757" t="s">
        <v>1481</v>
      </c>
      <c r="B757" t="s">
        <v>1482</v>
      </c>
      <c r="C757" t="s">
        <v>21</v>
      </c>
      <c r="D757">
        <v>30</v>
      </c>
      <c r="E757" t="s">
        <v>66</v>
      </c>
      <c r="F757" t="s">
        <v>49</v>
      </c>
      <c r="G757" t="s">
        <v>17</v>
      </c>
      <c r="H757" s="1">
        <v>43979</v>
      </c>
      <c r="I757" s="1">
        <v>45294</v>
      </c>
      <c r="J757" s="3">
        <v>278394</v>
      </c>
      <c r="K757" s="4">
        <v>0</v>
      </c>
      <c r="L757" t="s">
        <v>18</v>
      </c>
      <c r="M757">
        <f t="shared" ca="1" si="34"/>
        <v>3</v>
      </c>
      <c r="N757" s="25">
        <f t="shared" si="33"/>
        <v>0</v>
      </c>
      <c r="O757" s="3">
        <f t="shared" si="35"/>
        <v>0</v>
      </c>
    </row>
    <row r="758" spans="1:15" x14ac:dyDescent="0.3">
      <c r="A758" t="s">
        <v>1033</v>
      </c>
      <c r="B758" t="s">
        <v>1483</v>
      </c>
      <c r="C758" t="s">
        <v>21</v>
      </c>
      <c r="D758">
        <v>36</v>
      </c>
      <c r="E758" t="s">
        <v>58</v>
      </c>
      <c r="F758" t="s">
        <v>16</v>
      </c>
      <c r="G758" t="s">
        <v>53</v>
      </c>
      <c r="H758" s="1">
        <v>44811</v>
      </c>
      <c r="I758" s="1">
        <v>45206</v>
      </c>
      <c r="J758" s="3">
        <v>253478</v>
      </c>
      <c r="K758" s="4">
        <v>0.08</v>
      </c>
      <c r="L758" t="s">
        <v>18</v>
      </c>
      <c r="M758">
        <f t="shared" ca="1" si="34"/>
        <v>1</v>
      </c>
      <c r="N758" s="25">
        <f t="shared" si="33"/>
        <v>0</v>
      </c>
      <c r="O758" s="3">
        <f t="shared" si="35"/>
        <v>20278.240000000002</v>
      </c>
    </row>
    <row r="759" spans="1:15" x14ac:dyDescent="0.3">
      <c r="A759" t="s">
        <v>1484</v>
      </c>
      <c r="B759" t="s">
        <v>1485</v>
      </c>
      <c r="C759" t="s">
        <v>14</v>
      </c>
      <c r="D759">
        <v>45</v>
      </c>
      <c r="E759" t="s">
        <v>15</v>
      </c>
      <c r="F759" t="s">
        <v>46</v>
      </c>
      <c r="G759" t="s">
        <v>53</v>
      </c>
      <c r="H759" s="1">
        <v>44564</v>
      </c>
      <c r="I759" s="1">
        <v>45074</v>
      </c>
      <c r="J759" s="3">
        <v>254970</v>
      </c>
      <c r="K759" s="4">
        <v>0</v>
      </c>
      <c r="L759" t="s">
        <v>18</v>
      </c>
      <c r="M759">
        <f t="shared" ca="1" si="34"/>
        <v>1</v>
      </c>
      <c r="N759" s="25">
        <f t="shared" si="33"/>
        <v>0</v>
      </c>
      <c r="O759" s="3">
        <f t="shared" si="35"/>
        <v>0</v>
      </c>
    </row>
    <row r="760" spans="1:15" x14ac:dyDescent="0.3">
      <c r="A760" t="s">
        <v>1486</v>
      </c>
      <c r="B760" t="s">
        <v>1487</v>
      </c>
      <c r="C760" t="s">
        <v>41</v>
      </c>
      <c r="D760">
        <v>37</v>
      </c>
      <c r="E760" t="s">
        <v>22</v>
      </c>
      <c r="F760" t="s">
        <v>59</v>
      </c>
      <c r="G760" t="s">
        <v>34</v>
      </c>
      <c r="H760" s="1">
        <v>45074</v>
      </c>
      <c r="I760" s="1">
        <v>45401</v>
      </c>
      <c r="J760" s="3">
        <v>348920</v>
      </c>
      <c r="K760" s="4">
        <v>0.1</v>
      </c>
      <c r="L760" t="s">
        <v>18</v>
      </c>
      <c r="M760">
        <f t="shared" ca="1" si="34"/>
        <v>0</v>
      </c>
      <c r="N760" s="25">
        <f t="shared" si="33"/>
        <v>0</v>
      </c>
      <c r="O760" s="3">
        <f t="shared" si="35"/>
        <v>34892</v>
      </c>
    </row>
    <row r="761" spans="1:15" x14ac:dyDescent="0.3">
      <c r="A761" t="s">
        <v>95</v>
      </c>
      <c r="B761" t="s">
        <v>1488</v>
      </c>
      <c r="C761" t="s">
        <v>14</v>
      </c>
      <c r="D761">
        <v>51</v>
      </c>
      <c r="E761" t="s">
        <v>81</v>
      </c>
      <c r="F761" t="s">
        <v>16</v>
      </c>
      <c r="G761" t="s">
        <v>23</v>
      </c>
      <c r="H761" s="1">
        <v>45245</v>
      </c>
      <c r="I761" s="1">
        <v>45412</v>
      </c>
      <c r="J761" s="3">
        <v>290379</v>
      </c>
      <c r="K761" s="4">
        <v>0</v>
      </c>
      <c r="L761" t="s">
        <v>18</v>
      </c>
      <c r="M761">
        <f t="shared" ca="1" si="34"/>
        <v>0</v>
      </c>
      <c r="N761" s="25">
        <f t="shared" si="33"/>
        <v>0</v>
      </c>
      <c r="O761" s="3">
        <f t="shared" si="35"/>
        <v>0</v>
      </c>
    </row>
    <row r="762" spans="1:15" x14ac:dyDescent="0.3">
      <c r="A762" t="s">
        <v>1489</v>
      </c>
      <c r="B762" t="s">
        <v>1490</v>
      </c>
      <c r="C762" t="s">
        <v>21</v>
      </c>
      <c r="D762">
        <v>56</v>
      </c>
      <c r="E762" t="s">
        <v>52</v>
      </c>
      <c r="F762" t="s">
        <v>16</v>
      </c>
      <c r="G762" t="s">
        <v>34</v>
      </c>
      <c r="H762" s="1">
        <v>43851</v>
      </c>
      <c r="I762" s="1">
        <v>45430</v>
      </c>
      <c r="J762" s="3">
        <v>315490</v>
      </c>
      <c r="K762" s="4">
        <v>0</v>
      </c>
      <c r="L762" t="s">
        <v>18</v>
      </c>
      <c r="M762">
        <f t="shared" ca="1" si="34"/>
        <v>4</v>
      </c>
      <c r="N762" s="25">
        <f t="shared" si="33"/>
        <v>0</v>
      </c>
      <c r="O762" s="3">
        <f t="shared" si="35"/>
        <v>0</v>
      </c>
    </row>
    <row r="763" spans="1:15" x14ac:dyDescent="0.3">
      <c r="A763" t="s">
        <v>1491</v>
      </c>
      <c r="B763" t="s">
        <v>1492</v>
      </c>
      <c r="C763" t="s">
        <v>41</v>
      </c>
      <c r="D763">
        <v>53</v>
      </c>
      <c r="E763" t="s">
        <v>66</v>
      </c>
      <c r="F763" t="s">
        <v>16</v>
      </c>
      <c r="G763" t="s">
        <v>17</v>
      </c>
      <c r="H763" s="1">
        <v>44476</v>
      </c>
      <c r="I763" s="1">
        <v>44815</v>
      </c>
      <c r="J763" s="3">
        <v>172398</v>
      </c>
      <c r="K763" s="4">
        <v>0</v>
      </c>
      <c r="L763" t="s">
        <v>18</v>
      </c>
      <c r="M763">
        <f t="shared" ca="1" si="34"/>
        <v>0</v>
      </c>
      <c r="N763" s="25">
        <f t="shared" si="33"/>
        <v>0</v>
      </c>
      <c r="O763" s="3">
        <f t="shared" si="35"/>
        <v>0</v>
      </c>
    </row>
    <row r="764" spans="1:15" x14ac:dyDescent="0.3">
      <c r="A764" t="s">
        <v>97</v>
      </c>
      <c r="B764" t="s">
        <v>1493</v>
      </c>
      <c r="C764" t="s">
        <v>14</v>
      </c>
      <c r="D764">
        <v>47</v>
      </c>
      <c r="E764" t="s">
        <v>31</v>
      </c>
      <c r="F764" t="s">
        <v>59</v>
      </c>
      <c r="G764" t="s">
        <v>23</v>
      </c>
      <c r="H764" s="1">
        <v>43940</v>
      </c>
      <c r="I764" s="1">
        <v>45206</v>
      </c>
      <c r="J764" s="3">
        <v>310274</v>
      </c>
      <c r="K764" s="4">
        <v>0</v>
      </c>
      <c r="L764" t="s">
        <v>18</v>
      </c>
      <c r="M764">
        <f t="shared" ca="1" si="34"/>
        <v>3</v>
      </c>
      <c r="N764" s="25">
        <f t="shared" si="33"/>
        <v>0</v>
      </c>
      <c r="O764" s="3">
        <f t="shared" si="35"/>
        <v>0</v>
      </c>
    </row>
    <row r="765" spans="1:15" x14ac:dyDescent="0.3">
      <c r="A765" t="s">
        <v>1494</v>
      </c>
      <c r="B765" t="s">
        <v>1495</v>
      </c>
      <c r="C765" t="s">
        <v>21</v>
      </c>
      <c r="D765">
        <v>36</v>
      </c>
      <c r="E765" t="s">
        <v>81</v>
      </c>
      <c r="F765" t="s">
        <v>16</v>
      </c>
      <c r="G765" t="s">
        <v>34</v>
      </c>
      <c r="H765" s="1">
        <v>44083</v>
      </c>
      <c r="I765" s="1">
        <v>45440</v>
      </c>
      <c r="J765" s="3">
        <v>371486</v>
      </c>
      <c r="K765" s="4">
        <v>0</v>
      </c>
      <c r="L765" t="s">
        <v>18</v>
      </c>
      <c r="M765">
        <f t="shared" ca="1" si="34"/>
        <v>3</v>
      </c>
      <c r="N765" s="25">
        <f t="shared" si="33"/>
        <v>0</v>
      </c>
      <c r="O765" s="3">
        <f t="shared" si="35"/>
        <v>0</v>
      </c>
    </row>
    <row r="766" spans="1:15" x14ac:dyDescent="0.3">
      <c r="A766" t="s">
        <v>1496</v>
      </c>
      <c r="B766" t="s">
        <v>1497</v>
      </c>
      <c r="C766" t="s">
        <v>21</v>
      </c>
      <c r="D766">
        <v>46</v>
      </c>
      <c r="E766" t="s">
        <v>92</v>
      </c>
      <c r="F766" t="s">
        <v>16</v>
      </c>
      <c r="G766" t="s">
        <v>53</v>
      </c>
      <c r="H766" s="1">
        <v>45233</v>
      </c>
      <c r="J766" s="3">
        <v>164920</v>
      </c>
      <c r="K766" s="4">
        <v>0</v>
      </c>
      <c r="L766" t="s">
        <v>24</v>
      </c>
      <c r="M766">
        <f t="shared" ca="1" si="34"/>
        <v>1</v>
      </c>
      <c r="N766" s="25">
        <f t="shared" si="33"/>
        <v>0</v>
      </c>
      <c r="O766" s="3">
        <f t="shared" si="35"/>
        <v>0</v>
      </c>
    </row>
    <row r="767" spans="1:15" x14ac:dyDescent="0.3">
      <c r="A767" t="s">
        <v>1498</v>
      </c>
      <c r="B767" t="s">
        <v>1499</v>
      </c>
      <c r="C767" t="s">
        <v>21</v>
      </c>
      <c r="D767">
        <v>46</v>
      </c>
      <c r="E767" t="s">
        <v>81</v>
      </c>
      <c r="F767" t="s">
        <v>59</v>
      </c>
      <c r="G767" t="s">
        <v>53</v>
      </c>
      <c r="H767" s="1">
        <v>45412</v>
      </c>
      <c r="J767" s="3">
        <v>274893</v>
      </c>
      <c r="K767" s="4">
        <v>0</v>
      </c>
      <c r="L767" t="s">
        <v>24</v>
      </c>
      <c r="M767">
        <f t="shared" ca="1" si="34"/>
        <v>1</v>
      </c>
      <c r="N767" s="25">
        <f t="shared" si="33"/>
        <v>0</v>
      </c>
      <c r="O767" s="3">
        <f t="shared" si="35"/>
        <v>0</v>
      </c>
    </row>
    <row r="768" spans="1:15" x14ac:dyDescent="0.3">
      <c r="A768" t="s">
        <v>1500</v>
      </c>
      <c r="B768" t="s">
        <v>1501</v>
      </c>
      <c r="C768" t="s">
        <v>21</v>
      </c>
      <c r="D768">
        <v>46</v>
      </c>
      <c r="E768" t="s">
        <v>22</v>
      </c>
      <c r="F768" t="s">
        <v>16</v>
      </c>
      <c r="G768" t="s">
        <v>53</v>
      </c>
      <c r="H768" s="1">
        <v>43887</v>
      </c>
      <c r="J768" s="3">
        <v>293476</v>
      </c>
      <c r="K768" s="4">
        <v>0</v>
      </c>
      <c r="L768" t="s">
        <v>24</v>
      </c>
      <c r="M768">
        <f t="shared" ca="1" si="34"/>
        <v>5</v>
      </c>
      <c r="N768" s="25">
        <f t="shared" si="33"/>
        <v>0</v>
      </c>
      <c r="O768" s="3">
        <f t="shared" si="35"/>
        <v>0</v>
      </c>
    </row>
    <row r="769" spans="1:15" x14ac:dyDescent="0.3">
      <c r="A769" t="s">
        <v>1502</v>
      </c>
      <c r="B769" t="s">
        <v>1503</v>
      </c>
      <c r="C769" t="s">
        <v>14</v>
      </c>
      <c r="D769">
        <v>38</v>
      </c>
      <c r="E769" t="s">
        <v>92</v>
      </c>
      <c r="F769" t="s">
        <v>16</v>
      </c>
      <c r="G769" t="s">
        <v>53</v>
      </c>
      <c r="H769" s="1">
        <v>44815</v>
      </c>
      <c r="J769" s="3">
        <v>315278</v>
      </c>
      <c r="K769" s="4">
        <v>0</v>
      </c>
      <c r="L769" t="s">
        <v>24</v>
      </c>
      <c r="M769">
        <f t="shared" ca="1" si="34"/>
        <v>3</v>
      </c>
      <c r="N769" s="25">
        <f t="shared" si="33"/>
        <v>0</v>
      </c>
      <c r="O769" s="3">
        <f t="shared" si="35"/>
        <v>0</v>
      </c>
    </row>
    <row r="770" spans="1:15" x14ac:dyDescent="0.3">
      <c r="A770" t="s">
        <v>1504</v>
      </c>
      <c r="B770" t="s">
        <v>1505</v>
      </c>
      <c r="C770" t="s">
        <v>21</v>
      </c>
      <c r="D770">
        <v>46</v>
      </c>
      <c r="E770" t="s">
        <v>31</v>
      </c>
      <c r="F770" t="s">
        <v>43</v>
      </c>
      <c r="G770" t="s">
        <v>53</v>
      </c>
      <c r="H770" s="1">
        <v>45430</v>
      </c>
      <c r="J770" s="3">
        <v>241879</v>
      </c>
      <c r="K770" s="4">
        <v>0</v>
      </c>
      <c r="L770" t="s">
        <v>24</v>
      </c>
      <c r="M770">
        <f t="shared" ca="1" si="34"/>
        <v>1</v>
      </c>
      <c r="N770" s="25">
        <f t="shared" ref="N770:N833" si="36">O774</f>
        <v>21449.399999999998</v>
      </c>
      <c r="O770" s="3">
        <f t="shared" si="35"/>
        <v>0</v>
      </c>
    </row>
    <row r="771" spans="1:15" x14ac:dyDescent="0.3">
      <c r="A771" t="s">
        <v>1506</v>
      </c>
      <c r="B771" t="s">
        <v>1507</v>
      </c>
      <c r="C771" t="s">
        <v>14</v>
      </c>
      <c r="D771">
        <v>39</v>
      </c>
      <c r="E771" t="s">
        <v>15</v>
      </c>
      <c r="F771" t="s">
        <v>16</v>
      </c>
      <c r="G771" t="s">
        <v>17</v>
      </c>
      <c r="H771" s="1">
        <v>44509</v>
      </c>
      <c r="J771" s="3">
        <v>153928</v>
      </c>
      <c r="K771" s="4">
        <v>0</v>
      </c>
      <c r="L771" t="s">
        <v>24</v>
      </c>
      <c r="M771">
        <f t="shared" ref="M771:M793" ca="1" si="37">IF(ISBLANK(I771),DATEDIF(H771,TODAY(),"Y"),DATEDIF(H771,I771,"Y"))</f>
        <v>3</v>
      </c>
      <c r="N771" s="25">
        <f t="shared" si="36"/>
        <v>17546.350000000002</v>
      </c>
      <c r="O771" s="3">
        <f t="shared" ref="O771:O793" si="38">K771*J771</f>
        <v>0</v>
      </c>
    </row>
    <row r="772" spans="1:15" x14ac:dyDescent="0.3">
      <c r="A772" t="s">
        <v>709</v>
      </c>
      <c r="B772" t="s">
        <v>1508</v>
      </c>
      <c r="C772" t="s">
        <v>14</v>
      </c>
      <c r="D772">
        <v>31</v>
      </c>
      <c r="E772" t="s">
        <v>22</v>
      </c>
      <c r="F772" t="s">
        <v>16</v>
      </c>
      <c r="G772" t="s">
        <v>23</v>
      </c>
      <c r="H772" s="1">
        <v>43963</v>
      </c>
      <c r="J772" s="3">
        <v>520294</v>
      </c>
      <c r="K772" s="4">
        <v>0</v>
      </c>
      <c r="L772" t="s">
        <v>24</v>
      </c>
      <c r="M772">
        <f t="shared" ca="1" si="37"/>
        <v>5</v>
      </c>
      <c r="N772" s="25">
        <f t="shared" si="36"/>
        <v>0</v>
      </c>
      <c r="O772" s="3">
        <f t="shared" si="38"/>
        <v>0</v>
      </c>
    </row>
    <row r="773" spans="1:15" x14ac:dyDescent="0.3">
      <c r="A773" t="s">
        <v>1509</v>
      </c>
      <c r="B773" t="s">
        <v>1510</v>
      </c>
      <c r="C773" t="s">
        <v>14</v>
      </c>
      <c r="D773">
        <v>45</v>
      </c>
      <c r="E773" t="s">
        <v>27</v>
      </c>
      <c r="F773" t="s">
        <v>16</v>
      </c>
      <c r="G773" t="s">
        <v>53</v>
      </c>
      <c r="H773" s="1">
        <v>44815</v>
      </c>
      <c r="J773" s="3">
        <v>146279</v>
      </c>
      <c r="K773" s="4">
        <v>0</v>
      </c>
      <c r="L773" t="s">
        <v>24</v>
      </c>
      <c r="M773">
        <f t="shared" ca="1" si="37"/>
        <v>3</v>
      </c>
      <c r="N773" s="25">
        <f t="shared" si="36"/>
        <v>46147.270000000004</v>
      </c>
      <c r="O773" s="3">
        <f t="shared" si="38"/>
        <v>0</v>
      </c>
    </row>
    <row r="774" spans="1:15" x14ac:dyDescent="0.3">
      <c r="A774" t="s">
        <v>1357</v>
      </c>
      <c r="B774" t="s">
        <v>1511</v>
      </c>
      <c r="C774" t="s">
        <v>14</v>
      </c>
      <c r="D774">
        <v>50</v>
      </c>
      <c r="E774" t="s">
        <v>31</v>
      </c>
      <c r="F774" t="s">
        <v>49</v>
      </c>
      <c r="G774" t="s">
        <v>34</v>
      </c>
      <c r="H774" s="1">
        <v>44857</v>
      </c>
      <c r="J774" s="3">
        <v>357490</v>
      </c>
      <c r="K774" s="4">
        <v>0.06</v>
      </c>
      <c r="L774" t="s">
        <v>24</v>
      </c>
      <c r="M774">
        <f t="shared" ca="1" si="37"/>
        <v>2</v>
      </c>
      <c r="N774" s="25">
        <f t="shared" si="36"/>
        <v>74592</v>
      </c>
      <c r="O774" s="3">
        <f t="shared" si="38"/>
        <v>21449.399999999998</v>
      </c>
    </row>
    <row r="775" spans="1:15" x14ac:dyDescent="0.3">
      <c r="A775" t="s">
        <v>1512</v>
      </c>
      <c r="B775" t="s">
        <v>1513</v>
      </c>
      <c r="C775" t="s">
        <v>21</v>
      </c>
      <c r="D775">
        <v>36</v>
      </c>
      <c r="E775" t="s">
        <v>27</v>
      </c>
      <c r="F775" t="s">
        <v>59</v>
      </c>
      <c r="G775" t="s">
        <v>53</v>
      </c>
      <c r="H775" s="1">
        <v>45527</v>
      </c>
      <c r="J775" s="3">
        <v>350927</v>
      </c>
      <c r="K775" s="4">
        <v>0.05</v>
      </c>
      <c r="L775" t="s">
        <v>24</v>
      </c>
      <c r="M775">
        <f t="shared" ca="1" si="37"/>
        <v>1</v>
      </c>
      <c r="N775" s="25">
        <f t="shared" si="36"/>
        <v>0</v>
      </c>
      <c r="O775" s="3">
        <f t="shared" si="38"/>
        <v>17546.350000000002</v>
      </c>
    </row>
    <row r="776" spans="1:15" x14ac:dyDescent="0.3">
      <c r="A776" t="s">
        <v>1514</v>
      </c>
      <c r="B776" t="s">
        <v>1515</v>
      </c>
      <c r="C776" t="s">
        <v>14</v>
      </c>
      <c r="D776">
        <v>45</v>
      </c>
      <c r="E776" t="s">
        <v>15</v>
      </c>
      <c r="F776" t="s">
        <v>46</v>
      </c>
      <c r="G776" t="s">
        <v>23</v>
      </c>
      <c r="H776" s="1">
        <v>45237</v>
      </c>
      <c r="J776" s="3">
        <v>216478</v>
      </c>
      <c r="K776" s="4">
        <v>0</v>
      </c>
      <c r="L776" t="s">
        <v>24</v>
      </c>
      <c r="M776">
        <f t="shared" ca="1" si="37"/>
        <v>1</v>
      </c>
      <c r="N776" s="25">
        <f t="shared" si="36"/>
        <v>0</v>
      </c>
      <c r="O776" s="3">
        <f t="shared" si="38"/>
        <v>0</v>
      </c>
    </row>
    <row r="777" spans="1:15" x14ac:dyDescent="0.3">
      <c r="A777" t="s">
        <v>1516</v>
      </c>
      <c r="B777" t="s">
        <v>1517</v>
      </c>
      <c r="C777" t="s">
        <v>21</v>
      </c>
      <c r="D777">
        <v>46</v>
      </c>
      <c r="E777" t="s">
        <v>15</v>
      </c>
      <c r="F777" t="s">
        <v>16</v>
      </c>
      <c r="G777" t="s">
        <v>34</v>
      </c>
      <c r="H777" s="1">
        <v>45206</v>
      </c>
      <c r="J777" s="3">
        <v>354979</v>
      </c>
      <c r="K777" s="4">
        <v>0.13</v>
      </c>
      <c r="L777" t="s">
        <v>24</v>
      </c>
      <c r="M777">
        <f t="shared" ca="1" si="37"/>
        <v>2</v>
      </c>
      <c r="N777" s="25">
        <f t="shared" si="36"/>
        <v>0</v>
      </c>
      <c r="O777" s="3">
        <f t="shared" si="38"/>
        <v>46147.270000000004</v>
      </c>
    </row>
    <row r="778" spans="1:15" x14ac:dyDescent="0.3">
      <c r="A778" t="s">
        <v>1518</v>
      </c>
      <c r="B778" t="s">
        <v>1519</v>
      </c>
      <c r="C778" t="s">
        <v>14</v>
      </c>
      <c r="D778">
        <v>41</v>
      </c>
      <c r="E778" t="s">
        <v>42</v>
      </c>
      <c r="F778" t="s">
        <v>59</v>
      </c>
      <c r="G778" t="s">
        <v>34</v>
      </c>
      <c r="H778" s="1">
        <v>44677</v>
      </c>
      <c r="I778" s="1">
        <v>45440</v>
      </c>
      <c r="J778" s="3">
        <v>372960</v>
      </c>
      <c r="K778" s="4">
        <v>0.2</v>
      </c>
      <c r="L778" t="s">
        <v>18</v>
      </c>
      <c r="M778">
        <f t="shared" ca="1" si="37"/>
        <v>2</v>
      </c>
      <c r="N778" s="25">
        <f t="shared" si="36"/>
        <v>0</v>
      </c>
      <c r="O778" s="3">
        <f t="shared" si="38"/>
        <v>74592</v>
      </c>
    </row>
    <row r="779" spans="1:15" x14ac:dyDescent="0.3">
      <c r="A779" t="s">
        <v>1520</v>
      </c>
      <c r="B779" t="s">
        <v>1521</v>
      </c>
      <c r="C779" t="s">
        <v>21</v>
      </c>
      <c r="D779">
        <v>47</v>
      </c>
      <c r="E779" t="s">
        <v>42</v>
      </c>
      <c r="F779" t="s">
        <v>16</v>
      </c>
      <c r="G779" t="s">
        <v>17</v>
      </c>
      <c r="H779" s="1">
        <v>43889</v>
      </c>
      <c r="I779" s="1">
        <v>45206</v>
      </c>
      <c r="J779" s="3">
        <v>315479</v>
      </c>
      <c r="K779" s="4">
        <v>0</v>
      </c>
      <c r="L779" t="s">
        <v>18</v>
      </c>
      <c r="M779">
        <f t="shared" ca="1" si="37"/>
        <v>3</v>
      </c>
      <c r="N779" s="25">
        <f t="shared" si="36"/>
        <v>18355.32</v>
      </c>
      <c r="O779" s="3">
        <f t="shared" si="38"/>
        <v>0</v>
      </c>
    </row>
    <row r="780" spans="1:15" x14ac:dyDescent="0.3">
      <c r="A780" t="s">
        <v>1522</v>
      </c>
      <c r="B780" t="s">
        <v>1523</v>
      </c>
      <c r="C780" t="s">
        <v>21</v>
      </c>
      <c r="D780">
        <v>38</v>
      </c>
      <c r="E780" t="s">
        <v>42</v>
      </c>
      <c r="F780" t="s">
        <v>16</v>
      </c>
      <c r="G780" t="s">
        <v>17</v>
      </c>
      <c r="H780" s="1">
        <v>44116</v>
      </c>
      <c r="J780" s="3">
        <v>284769</v>
      </c>
      <c r="K780" s="4">
        <v>0</v>
      </c>
      <c r="L780" t="s">
        <v>24</v>
      </c>
      <c r="M780">
        <f t="shared" ca="1" si="37"/>
        <v>5</v>
      </c>
      <c r="N780" s="25">
        <f t="shared" si="36"/>
        <v>0</v>
      </c>
      <c r="O780" s="3">
        <f t="shared" si="38"/>
        <v>0</v>
      </c>
    </row>
    <row r="781" spans="1:15" x14ac:dyDescent="0.3">
      <c r="A781" t="s">
        <v>121</v>
      </c>
      <c r="B781" t="s">
        <v>1524</v>
      </c>
      <c r="C781" t="s">
        <v>41</v>
      </c>
      <c r="D781">
        <v>40</v>
      </c>
      <c r="E781" t="s">
        <v>52</v>
      </c>
      <c r="F781" t="s">
        <v>16</v>
      </c>
      <c r="G781" t="s">
        <v>23</v>
      </c>
      <c r="H781" s="1">
        <v>44588</v>
      </c>
      <c r="J781" s="3">
        <v>467829</v>
      </c>
      <c r="K781" s="4">
        <v>0</v>
      </c>
      <c r="L781" t="s">
        <v>24</v>
      </c>
      <c r="M781">
        <f t="shared" ca="1" si="37"/>
        <v>3</v>
      </c>
      <c r="N781" s="25">
        <f t="shared" si="36"/>
        <v>36284.400000000001</v>
      </c>
      <c r="O781" s="3">
        <f t="shared" si="38"/>
        <v>0</v>
      </c>
    </row>
    <row r="782" spans="1:15" x14ac:dyDescent="0.3">
      <c r="A782" t="s">
        <v>99</v>
      </c>
      <c r="B782" t="s">
        <v>1525</v>
      </c>
      <c r="C782" t="s">
        <v>14</v>
      </c>
      <c r="D782">
        <v>45</v>
      </c>
      <c r="E782" t="s">
        <v>42</v>
      </c>
      <c r="F782" t="s">
        <v>28</v>
      </c>
      <c r="G782" t="s">
        <v>17</v>
      </c>
      <c r="H782" s="1">
        <v>45337</v>
      </c>
      <c r="J782" s="3">
        <v>325780</v>
      </c>
      <c r="K782" s="4">
        <v>0</v>
      </c>
      <c r="L782" t="s">
        <v>24</v>
      </c>
      <c r="M782">
        <f t="shared" ca="1" si="37"/>
        <v>1</v>
      </c>
      <c r="N782" s="25">
        <f t="shared" si="36"/>
        <v>0</v>
      </c>
      <c r="O782" s="3">
        <f t="shared" si="38"/>
        <v>0</v>
      </c>
    </row>
    <row r="783" spans="1:15" x14ac:dyDescent="0.3">
      <c r="A783" t="s">
        <v>1526</v>
      </c>
      <c r="B783" t="s">
        <v>1527</v>
      </c>
      <c r="C783" t="s">
        <v>41</v>
      </c>
      <c r="D783">
        <v>26</v>
      </c>
      <c r="E783" t="s">
        <v>58</v>
      </c>
      <c r="F783" t="s">
        <v>16</v>
      </c>
      <c r="G783" t="s">
        <v>23</v>
      </c>
      <c r="H783" s="1">
        <v>44602</v>
      </c>
      <c r="I783" s="1">
        <v>45440</v>
      </c>
      <c r="J783" s="3">
        <v>203948</v>
      </c>
      <c r="K783" s="4">
        <v>0.09</v>
      </c>
      <c r="L783" t="s">
        <v>18</v>
      </c>
      <c r="M783">
        <f t="shared" ca="1" si="37"/>
        <v>2</v>
      </c>
      <c r="N783" s="25">
        <f t="shared" si="36"/>
        <v>63952.98</v>
      </c>
      <c r="O783" s="3">
        <f t="shared" si="38"/>
        <v>18355.32</v>
      </c>
    </row>
    <row r="784" spans="1:15" x14ac:dyDescent="0.3">
      <c r="A784" t="s">
        <v>1528</v>
      </c>
      <c r="B784" t="s">
        <v>1529</v>
      </c>
      <c r="C784" t="s">
        <v>14</v>
      </c>
      <c r="D784">
        <v>35</v>
      </c>
      <c r="E784" t="s">
        <v>52</v>
      </c>
      <c r="F784" t="s">
        <v>28</v>
      </c>
      <c r="G784" t="s">
        <v>34</v>
      </c>
      <c r="H784" s="1">
        <v>44183</v>
      </c>
      <c r="J784" s="3">
        <v>275394</v>
      </c>
      <c r="K784" s="4">
        <v>0</v>
      </c>
      <c r="L784" t="s">
        <v>24</v>
      </c>
      <c r="M784">
        <f t="shared" ca="1" si="37"/>
        <v>4</v>
      </c>
      <c r="N784" s="25">
        <f t="shared" si="36"/>
        <v>0</v>
      </c>
      <c r="O784" s="3">
        <f t="shared" si="38"/>
        <v>0</v>
      </c>
    </row>
    <row r="785" spans="1:15" x14ac:dyDescent="0.3">
      <c r="A785" t="s">
        <v>1530</v>
      </c>
      <c r="B785" t="s">
        <v>1531</v>
      </c>
      <c r="C785" t="s">
        <v>21</v>
      </c>
      <c r="D785">
        <v>46</v>
      </c>
      <c r="E785" t="s">
        <v>52</v>
      </c>
      <c r="F785" t="s">
        <v>16</v>
      </c>
      <c r="G785" t="s">
        <v>23</v>
      </c>
      <c r="H785" s="1">
        <v>43837</v>
      </c>
      <c r="J785" s="3">
        <v>241896</v>
      </c>
      <c r="K785" s="4">
        <v>0.15</v>
      </c>
      <c r="L785" t="s">
        <v>24</v>
      </c>
      <c r="M785">
        <f t="shared" ca="1" si="37"/>
        <v>5</v>
      </c>
      <c r="N785" s="25">
        <f t="shared" si="36"/>
        <v>19487.759999999998</v>
      </c>
      <c r="O785" s="3">
        <f t="shared" si="38"/>
        <v>36284.400000000001</v>
      </c>
    </row>
    <row r="786" spans="1:15" x14ac:dyDescent="0.3">
      <c r="A786" t="s">
        <v>1532</v>
      </c>
      <c r="B786" t="s">
        <v>1533</v>
      </c>
      <c r="C786" t="s">
        <v>21</v>
      </c>
      <c r="D786">
        <v>35</v>
      </c>
      <c r="E786" t="s">
        <v>66</v>
      </c>
      <c r="F786" t="s">
        <v>16</v>
      </c>
      <c r="G786" t="s">
        <v>34</v>
      </c>
      <c r="H786" s="1">
        <v>45206</v>
      </c>
      <c r="J786" s="3">
        <v>314920</v>
      </c>
      <c r="K786" s="4">
        <v>0</v>
      </c>
      <c r="L786" t="s">
        <v>24</v>
      </c>
      <c r="M786">
        <f t="shared" ca="1" si="37"/>
        <v>2</v>
      </c>
      <c r="N786" s="25">
        <f t="shared" si="36"/>
        <v>0</v>
      </c>
      <c r="O786" s="3">
        <f t="shared" si="38"/>
        <v>0</v>
      </c>
    </row>
    <row r="787" spans="1:15" x14ac:dyDescent="0.3">
      <c r="A787" t="s">
        <v>848</v>
      </c>
      <c r="B787" t="s">
        <v>1534</v>
      </c>
      <c r="C787" t="s">
        <v>21</v>
      </c>
      <c r="D787">
        <v>46</v>
      </c>
      <c r="E787" t="s">
        <v>58</v>
      </c>
      <c r="F787" t="s">
        <v>43</v>
      </c>
      <c r="G787" t="s">
        <v>34</v>
      </c>
      <c r="H787" s="1">
        <v>44487</v>
      </c>
      <c r="J787" s="3">
        <v>245973</v>
      </c>
      <c r="K787" s="4">
        <v>0.26</v>
      </c>
      <c r="L787" t="s">
        <v>24</v>
      </c>
      <c r="M787">
        <f t="shared" ca="1" si="37"/>
        <v>3</v>
      </c>
      <c r="N787" s="25">
        <f t="shared" si="36"/>
        <v>0</v>
      </c>
      <c r="O787" s="3">
        <f t="shared" si="38"/>
        <v>63952.98</v>
      </c>
    </row>
    <row r="788" spans="1:15" x14ac:dyDescent="0.3">
      <c r="A788" t="s">
        <v>1535</v>
      </c>
      <c r="B788" t="s">
        <v>1536</v>
      </c>
      <c r="C788" t="s">
        <v>21</v>
      </c>
      <c r="D788">
        <v>46</v>
      </c>
      <c r="E788" t="s">
        <v>66</v>
      </c>
      <c r="F788" t="s">
        <v>46</v>
      </c>
      <c r="G788" t="s">
        <v>23</v>
      </c>
      <c r="H788" s="1">
        <v>44791</v>
      </c>
      <c r="J788" s="3">
        <v>186470</v>
      </c>
      <c r="K788" s="4">
        <v>0</v>
      </c>
      <c r="L788" t="s">
        <v>24</v>
      </c>
      <c r="M788">
        <f t="shared" ca="1" si="37"/>
        <v>3</v>
      </c>
      <c r="N788" s="25">
        <f t="shared" si="36"/>
        <v>0</v>
      </c>
      <c r="O788" s="3">
        <f t="shared" si="38"/>
        <v>0</v>
      </c>
    </row>
    <row r="789" spans="1:15" x14ac:dyDescent="0.3">
      <c r="A789" t="s">
        <v>1537</v>
      </c>
      <c r="B789" t="s">
        <v>1538</v>
      </c>
      <c r="C789" t="s">
        <v>21</v>
      </c>
      <c r="D789">
        <v>46</v>
      </c>
      <c r="E789" t="s">
        <v>66</v>
      </c>
      <c r="F789" t="s">
        <v>49</v>
      </c>
      <c r="G789" t="s">
        <v>17</v>
      </c>
      <c r="H789" s="1">
        <v>45440</v>
      </c>
      <c r="J789" s="3">
        <v>162398</v>
      </c>
      <c r="K789" s="4">
        <v>0.12</v>
      </c>
      <c r="L789" t="s">
        <v>24</v>
      </c>
      <c r="M789">
        <f t="shared" ca="1" si="37"/>
        <v>1</v>
      </c>
      <c r="N789" s="25">
        <f t="shared" si="36"/>
        <v>10119.36</v>
      </c>
      <c r="O789" s="3">
        <f t="shared" si="38"/>
        <v>19487.759999999998</v>
      </c>
    </row>
    <row r="790" spans="1:15" x14ac:dyDescent="0.3">
      <c r="A790" t="s">
        <v>1539</v>
      </c>
      <c r="B790" t="s">
        <v>1540</v>
      </c>
      <c r="C790" t="s">
        <v>21</v>
      </c>
      <c r="D790">
        <v>46</v>
      </c>
      <c r="E790" t="s">
        <v>58</v>
      </c>
      <c r="F790" t="s">
        <v>16</v>
      </c>
      <c r="G790" t="s">
        <v>53</v>
      </c>
      <c r="H790" s="1">
        <v>44811</v>
      </c>
      <c r="J790" s="3">
        <v>371972</v>
      </c>
      <c r="K790" s="4">
        <v>0</v>
      </c>
      <c r="L790" t="s">
        <v>24</v>
      </c>
      <c r="M790">
        <f t="shared" ca="1" si="37"/>
        <v>3</v>
      </c>
      <c r="N790" s="25">
        <f t="shared" si="36"/>
        <v>0</v>
      </c>
      <c r="O790" s="3">
        <f t="shared" si="38"/>
        <v>0</v>
      </c>
    </row>
    <row r="791" spans="1:15" x14ac:dyDescent="0.3">
      <c r="A791" t="s">
        <v>1541</v>
      </c>
      <c r="B791" t="s">
        <v>1542</v>
      </c>
      <c r="C791" t="s">
        <v>14</v>
      </c>
      <c r="D791">
        <v>36</v>
      </c>
      <c r="E791" t="s">
        <v>15</v>
      </c>
      <c r="F791" t="s">
        <v>46</v>
      </c>
      <c r="G791" t="s">
        <v>53</v>
      </c>
      <c r="H791" s="1">
        <v>45294</v>
      </c>
      <c r="J791" s="3">
        <v>270384</v>
      </c>
      <c r="K791" s="4">
        <v>0</v>
      </c>
      <c r="L791" t="s">
        <v>24</v>
      </c>
      <c r="M791">
        <f t="shared" ca="1" si="37"/>
        <v>1</v>
      </c>
      <c r="N791" s="25">
        <f t="shared" si="36"/>
        <v>0</v>
      </c>
      <c r="O791" s="3">
        <f t="shared" si="38"/>
        <v>0</v>
      </c>
    </row>
    <row r="792" spans="1:15" x14ac:dyDescent="0.3">
      <c r="A792" t="s">
        <v>1543</v>
      </c>
      <c r="B792" t="s">
        <v>1544</v>
      </c>
      <c r="C792" t="s">
        <v>41</v>
      </c>
      <c r="D792">
        <v>46</v>
      </c>
      <c r="E792" t="s">
        <v>22</v>
      </c>
      <c r="F792" t="s">
        <v>59</v>
      </c>
      <c r="G792" t="s">
        <v>34</v>
      </c>
      <c r="H792" s="1">
        <v>45074</v>
      </c>
      <c r="J792" s="3">
        <v>174290</v>
      </c>
      <c r="K792" s="4">
        <v>0</v>
      </c>
      <c r="L792" t="s">
        <v>24</v>
      </c>
      <c r="M792">
        <f t="shared" ca="1" si="37"/>
        <v>2</v>
      </c>
      <c r="N792" s="25">
        <f t="shared" si="36"/>
        <v>0</v>
      </c>
      <c r="O792" s="3">
        <f t="shared" si="38"/>
        <v>0</v>
      </c>
    </row>
    <row r="793" spans="1:15" x14ac:dyDescent="0.3">
      <c r="A793" t="s">
        <v>1545</v>
      </c>
      <c r="B793" t="s">
        <v>1546</v>
      </c>
      <c r="C793" t="s">
        <v>14</v>
      </c>
      <c r="D793">
        <v>37</v>
      </c>
      <c r="E793" t="s">
        <v>81</v>
      </c>
      <c r="F793" t="s">
        <v>16</v>
      </c>
      <c r="G793" t="s">
        <v>23</v>
      </c>
      <c r="H793" s="1">
        <v>45245</v>
      </c>
      <c r="J793" s="3">
        <v>126492</v>
      </c>
      <c r="K793" s="4">
        <v>0.08</v>
      </c>
      <c r="L793" t="s">
        <v>24</v>
      </c>
      <c r="M793">
        <f t="shared" ca="1" si="37"/>
        <v>1</v>
      </c>
      <c r="N793" s="25">
        <f t="shared" si="36"/>
        <v>0</v>
      </c>
      <c r="O793" s="3">
        <f t="shared" si="38"/>
        <v>10119.36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3D52D-9828-4414-9B89-944477CB51ED}">
  <dimension ref="A1"/>
  <sheetViews>
    <sheetView showGridLines="0" topLeftCell="M1" workbookViewId="0">
      <selection activeCell="B35" sqref="B35"/>
    </sheetView>
  </sheetViews>
  <sheetFormatPr defaultRowHeight="14.4" x14ac:dyDescent="0.3"/>
  <cols>
    <col min="1" max="16384" width="8.8867187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855A-B652-4046-8DD5-2F2C6FC6118B}">
  <dimension ref="A1"/>
  <sheetViews>
    <sheetView showGridLines="0" topLeftCell="L1" workbookViewId="0">
      <selection activeCell="C24" sqref="C24"/>
    </sheetView>
  </sheetViews>
  <sheetFormatPr defaultRowHeight="14.4" x14ac:dyDescent="0.3"/>
  <cols>
    <col min="1" max="16384" width="8.88671875" style="2"/>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8127E-C866-498B-AD9D-30866EE37A7D}">
  <dimension ref="A1"/>
  <sheetViews>
    <sheetView showGridLines="0" tabSelected="1" topLeftCell="C1" zoomScale="107" zoomScaleNormal="107" workbookViewId="0">
      <selection activeCell="Z33" sqref="Z33"/>
    </sheetView>
  </sheetViews>
  <sheetFormatPr defaultRowHeight="14.4" x14ac:dyDescent="0.3"/>
  <cols>
    <col min="1" max="16384" width="8.88671875" style="2"/>
  </cols>
  <sheetData>
    <row r="1" s="2"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6A9A-D0FA-41E0-BAEF-FA9ADE2FEDD9}">
  <dimension ref="A1"/>
  <sheetViews>
    <sheetView showGridLines="0" workbookViewId="0">
      <selection activeCell="G36" sqref="G36"/>
    </sheetView>
  </sheetViews>
  <sheetFormatPr defaultRowHeight="14.4" x14ac:dyDescent="0.3"/>
  <cols>
    <col min="1" max="16384" width="8.88671875" style="2"/>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05801-F32D-4D80-A7E8-FC5B7839359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2D3CF-4199-480E-B018-F1848F1BC397}">
  <dimension ref="A1:C25"/>
  <sheetViews>
    <sheetView workbookViewId="0">
      <selection activeCell="N5" sqref="N5"/>
    </sheetView>
  </sheetViews>
  <sheetFormatPr defaultRowHeight="14.4" x14ac:dyDescent="0.3"/>
  <cols>
    <col min="1" max="1" width="12.5546875" bestFit="1" customWidth="1"/>
    <col min="2" max="2" width="12.109375" bestFit="1" customWidth="1"/>
    <col min="3" max="3" width="11.77734375" bestFit="1" customWidth="1"/>
    <col min="4" max="4" width="6.109375" bestFit="1" customWidth="1"/>
    <col min="5" max="7" width="6.5546875" bestFit="1" customWidth="1"/>
    <col min="8" max="8" width="10.77734375" bestFit="1" customWidth="1"/>
  </cols>
  <sheetData>
    <row r="1" spans="1:3" x14ac:dyDescent="0.3">
      <c r="A1" s="15" t="s">
        <v>11</v>
      </c>
      <c r="B1" t="s">
        <v>1575</v>
      </c>
    </row>
    <row r="3" spans="1:3" x14ac:dyDescent="0.3">
      <c r="A3" s="15" t="s">
        <v>1550</v>
      </c>
      <c r="B3" t="s">
        <v>1568</v>
      </c>
      <c r="C3" t="s">
        <v>1569</v>
      </c>
    </row>
    <row r="4" spans="1:3" x14ac:dyDescent="0.3">
      <c r="A4" s="16" t="s">
        <v>1560</v>
      </c>
      <c r="B4" s="21">
        <v>212</v>
      </c>
      <c r="C4" s="21">
        <v>46</v>
      </c>
    </row>
    <row r="5" spans="1:3" x14ac:dyDescent="0.3">
      <c r="A5" s="19" t="s">
        <v>1565</v>
      </c>
      <c r="B5" s="21">
        <v>105</v>
      </c>
      <c r="C5" s="21">
        <v>25</v>
      </c>
    </row>
    <row r="6" spans="1:3" x14ac:dyDescent="0.3">
      <c r="A6" s="19" t="s">
        <v>1561</v>
      </c>
      <c r="B6" s="21">
        <v>30</v>
      </c>
      <c r="C6" s="21">
        <v>9</v>
      </c>
    </row>
    <row r="7" spans="1:3" x14ac:dyDescent="0.3">
      <c r="A7" s="19" t="s">
        <v>1566</v>
      </c>
      <c r="B7" s="21">
        <v>27</v>
      </c>
      <c r="C7" s="21">
        <v>5</v>
      </c>
    </row>
    <row r="8" spans="1:3" x14ac:dyDescent="0.3">
      <c r="A8" s="19" t="s">
        <v>1564</v>
      </c>
      <c r="B8" s="21">
        <v>50</v>
      </c>
      <c r="C8" s="21">
        <v>7</v>
      </c>
    </row>
    <row r="9" spans="1:3" x14ac:dyDescent="0.3">
      <c r="A9" s="16" t="s">
        <v>1562</v>
      </c>
      <c r="B9" s="21">
        <v>53</v>
      </c>
      <c r="C9" s="21">
        <v>7</v>
      </c>
    </row>
    <row r="10" spans="1:3" x14ac:dyDescent="0.3">
      <c r="A10" s="19" t="s">
        <v>1565</v>
      </c>
      <c r="B10" s="21">
        <v>2</v>
      </c>
      <c r="C10" s="21">
        <v>2</v>
      </c>
    </row>
    <row r="11" spans="1:3" x14ac:dyDescent="0.3">
      <c r="A11" s="19" t="s">
        <v>1561</v>
      </c>
      <c r="B11" s="21">
        <v>2</v>
      </c>
      <c r="C11" s="21">
        <v>2</v>
      </c>
    </row>
    <row r="12" spans="1:3" x14ac:dyDescent="0.3">
      <c r="A12" s="19" t="s">
        <v>1564</v>
      </c>
      <c r="B12" s="21">
        <v>49</v>
      </c>
      <c r="C12" s="21">
        <v>3</v>
      </c>
    </row>
    <row r="13" spans="1:3" x14ac:dyDescent="0.3">
      <c r="A13" s="16" t="s">
        <v>1563</v>
      </c>
      <c r="B13" s="21">
        <v>181</v>
      </c>
      <c r="C13" s="21">
        <v>27</v>
      </c>
    </row>
    <row r="14" spans="1:3" x14ac:dyDescent="0.3">
      <c r="A14" s="19" t="s">
        <v>1565</v>
      </c>
      <c r="B14" s="21">
        <v>32</v>
      </c>
      <c r="C14" s="21">
        <v>9</v>
      </c>
    </row>
    <row r="15" spans="1:3" x14ac:dyDescent="0.3">
      <c r="A15" s="19" t="s">
        <v>1561</v>
      </c>
      <c r="B15" s="21">
        <v>26</v>
      </c>
      <c r="C15" s="21">
        <v>5</v>
      </c>
    </row>
    <row r="16" spans="1:3" x14ac:dyDescent="0.3">
      <c r="A16" s="19" t="s">
        <v>1566</v>
      </c>
      <c r="B16" s="21">
        <v>98</v>
      </c>
      <c r="C16" s="21">
        <v>10</v>
      </c>
    </row>
    <row r="17" spans="1:3" x14ac:dyDescent="0.3">
      <c r="A17" s="19" t="s">
        <v>1564</v>
      </c>
      <c r="B17" s="21">
        <v>25</v>
      </c>
      <c r="C17" s="21">
        <v>3</v>
      </c>
    </row>
    <row r="18" spans="1:3" x14ac:dyDescent="0.3">
      <c r="A18" s="16" t="s">
        <v>1567</v>
      </c>
      <c r="B18" s="21">
        <v>175</v>
      </c>
      <c r="C18" s="21">
        <v>21</v>
      </c>
    </row>
    <row r="19" spans="1:3" x14ac:dyDescent="0.3">
      <c r="A19" s="19" t="s">
        <v>1561</v>
      </c>
      <c r="B19" s="21">
        <v>28</v>
      </c>
      <c r="C19" s="21">
        <v>8</v>
      </c>
    </row>
    <row r="20" spans="1:3" x14ac:dyDescent="0.3">
      <c r="A20" s="19" t="s">
        <v>1564</v>
      </c>
      <c r="B20" s="21">
        <v>147</v>
      </c>
      <c r="C20" s="21">
        <v>13</v>
      </c>
    </row>
    <row r="21" spans="1:3" x14ac:dyDescent="0.3">
      <c r="A21" s="16" t="s">
        <v>1576</v>
      </c>
      <c r="B21" s="21">
        <v>171</v>
      </c>
      <c r="C21" s="21"/>
    </row>
    <row r="22" spans="1:3" x14ac:dyDescent="0.3">
      <c r="A22" s="19" t="s">
        <v>1565</v>
      </c>
      <c r="B22" s="21">
        <v>61</v>
      </c>
      <c r="C22" s="21"/>
    </row>
    <row r="23" spans="1:3" x14ac:dyDescent="0.3">
      <c r="A23" s="19" t="s">
        <v>1561</v>
      </c>
      <c r="B23" s="21">
        <v>87</v>
      </c>
      <c r="C23" s="21"/>
    </row>
    <row r="24" spans="1:3" x14ac:dyDescent="0.3">
      <c r="A24" s="19" t="s">
        <v>1566</v>
      </c>
      <c r="B24" s="21">
        <v>23</v>
      </c>
      <c r="C24" s="21"/>
    </row>
    <row r="25" spans="1:3" x14ac:dyDescent="0.3">
      <c r="A25" s="16" t="s">
        <v>1551</v>
      </c>
      <c r="B25" s="21">
        <v>792</v>
      </c>
      <c r="C25" s="21">
        <v>101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B9D43-9F61-4BED-A4BB-9CBF3FA65575}">
  <sheetPr>
    <tabColor theme="5" tint="-0.499984740745262"/>
  </sheetPr>
  <dimension ref="A3:B28"/>
  <sheetViews>
    <sheetView workbookViewId="0">
      <selection activeCell="B28" sqref="B28"/>
    </sheetView>
  </sheetViews>
  <sheetFormatPr defaultRowHeight="14.4" x14ac:dyDescent="0.3"/>
  <cols>
    <col min="1" max="2" width="12.5546875" bestFit="1" customWidth="1"/>
    <col min="3" max="3" width="9.88671875" bestFit="1" customWidth="1"/>
    <col min="4" max="4" width="10.77734375" bestFit="1" customWidth="1"/>
    <col min="5" max="7" width="6.5546875" bestFit="1" customWidth="1"/>
    <col min="8" max="8" width="10.77734375" bestFit="1" customWidth="1"/>
  </cols>
  <sheetData>
    <row r="3" spans="1:2" x14ac:dyDescent="0.3">
      <c r="A3" s="15" t="s">
        <v>1550</v>
      </c>
      <c r="B3" t="s">
        <v>1558</v>
      </c>
    </row>
    <row r="4" spans="1:2" x14ac:dyDescent="0.3">
      <c r="A4" s="16" t="s">
        <v>43</v>
      </c>
      <c r="B4" s="17">
        <v>49</v>
      </c>
    </row>
    <row r="5" spans="1:2" x14ac:dyDescent="0.3">
      <c r="A5" s="16" t="s">
        <v>49</v>
      </c>
      <c r="B5" s="17">
        <v>50</v>
      </c>
    </row>
    <row r="6" spans="1:2" x14ac:dyDescent="0.3">
      <c r="A6" s="16" t="s">
        <v>28</v>
      </c>
      <c r="B6" s="17">
        <v>50</v>
      </c>
    </row>
    <row r="7" spans="1:2" x14ac:dyDescent="0.3">
      <c r="A7" s="16" t="s">
        <v>46</v>
      </c>
      <c r="B7" s="17">
        <v>75</v>
      </c>
    </row>
    <row r="8" spans="1:2" x14ac:dyDescent="0.3">
      <c r="A8" s="16" t="s">
        <v>59</v>
      </c>
      <c r="B8" s="17">
        <v>123</v>
      </c>
    </row>
    <row r="9" spans="1:2" x14ac:dyDescent="0.3">
      <c r="A9" s="16" t="s">
        <v>16</v>
      </c>
      <c r="B9" s="17">
        <v>445</v>
      </c>
    </row>
    <row r="10" spans="1:2" x14ac:dyDescent="0.3">
      <c r="A10" s="16" t="s">
        <v>1551</v>
      </c>
      <c r="B10" s="17">
        <v>792</v>
      </c>
    </row>
    <row r="13" spans="1:2" x14ac:dyDescent="0.3">
      <c r="A13" s="16" t="s">
        <v>1572</v>
      </c>
      <c r="B13">
        <f>GETPIVOTDATA("EEID",$A$3)</f>
        <v>792</v>
      </c>
    </row>
    <row r="17" spans="1:2" x14ac:dyDescent="0.3">
      <c r="A17" s="15" t="s">
        <v>11</v>
      </c>
      <c r="B17" t="s">
        <v>1575</v>
      </c>
    </row>
    <row r="19" spans="1:2" x14ac:dyDescent="0.3">
      <c r="A19" s="15" t="s">
        <v>1550</v>
      </c>
      <c r="B19" t="s">
        <v>1558</v>
      </c>
    </row>
    <row r="20" spans="1:2" x14ac:dyDescent="0.3">
      <c r="A20" s="16" t="s">
        <v>43</v>
      </c>
      <c r="B20" s="17">
        <v>49</v>
      </c>
    </row>
    <row r="21" spans="1:2" x14ac:dyDescent="0.3">
      <c r="A21" s="16" t="s">
        <v>49</v>
      </c>
      <c r="B21" s="17">
        <v>50</v>
      </c>
    </row>
    <row r="22" spans="1:2" x14ac:dyDescent="0.3">
      <c r="A22" s="16" t="s">
        <v>28</v>
      </c>
      <c r="B22" s="17">
        <v>50</v>
      </c>
    </row>
    <row r="23" spans="1:2" x14ac:dyDescent="0.3">
      <c r="A23" s="16" t="s">
        <v>46</v>
      </c>
      <c r="B23" s="17">
        <v>75</v>
      </c>
    </row>
    <row r="24" spans="1:2" x14ac:dyDescent="0.3">
      <c r="A24" s="16" t="s">
        <v>59</v>
      </c>
      <c r="B24" s="17">
        <v>123</v>
      </c>
    </row>
    <row r="25" spans="1:2" x14ac:dyDescent="0.3">
      <c r="A25" s="16" t="s">
        <v>16</v>
      </c>
      <c r="B25" s="17">
        <v>445</v>
      </c>
    </row>
    <row r="26" spans="1:2" x14ac:dyDescent="0.3">
      <c r="A26" s="16" t="s">
        <v>1551</v>
      </c>
      <c r="B26" s="17">
        <v>792</v>
      </c>
    </row>
    <row r="28" spans="1:2" x14ac:dyDescent="0.3">
      <c r="A28" s="16" t="s">
        <v>1573</v>
      </c>
      <c r="B28" s="4">
        <f>101/792</f>
        <v>0.12752525252525251</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V X s 1 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F V 7 N 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e z V b K I p H u A 4 A A A A R A A A A E w A c A E Z v c m 1 1 b G F z L 1 N l Y 3 R p b 2 4 x L m 0 g o h g A K K A U A A A A A A A A A A A A A A A A A A A A A A A A A A A A K 0 5 N L s n M z 1 M I h t C G 1 g B Q S w E C L Q A U A A I A C A B V e z V b Q x 5 w m 6 U A A A D 3 A A A A E g A A A A A A A A A A A A A A A A A A A A A A Q 2 9 u Z m l n L 1 B h Y 2 t h Z 2 U u e G 1 s U E s B A i 0 A F A A C A A g A V X s 1 W w / K 6 a u k A A A A 6 Q A A A B M A A A A A A A A A A A A A A A A A 8 Q A A A F t D b 2 5 0 Z W 5 0 X 1 R 5 c G V z X S 5 4 b W x Q S w E C L Q A U A A I A C A B V e z V 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C R M z n y a U U C U T 6 r 1 t c e W / Q A A A A A C A A A A A A A Q Z g A A A A E A A C A A A A D d T s 6 Y 6 G C 1 c k B T p F Q k T l 4 n M V D 3 t r w + 4 i 1 S C 6 k c c / S Q R A A A A A A O g A A A A A I A A C A A A A A Q B p v q R q p n s / A i x M x L 9 J d q i g z l D F b / C 2 d w D b O c I T Q U 6 F A A A A C + k M s b v D 9 6 M X F o T v 0 y d 4 r C V c z 8 i J U w 4 L v 5 2 e P J C C C A S w i m Z Q U L X r u 5 z h Q m Y x u K 7 E y P R / J 1 i 9 i T a v C Q c t R M M v 2 m Z Z p k u y O h 4 V d 9 1 S q 9 o J R X J 0 A A A A A H Q s + R N P n S v N a a m G c 2 c a l 0 a R 3 Y Z s b + A 9 5 W R H g B g 0 h i l G g J A g r 2 h L O P e N h H + I 1 N L 5 G p j O i 2 U U / m t y i i + C 7 d D Q S p < / D a t a M a s h u p > 
</file>

<file path=customXml/itemProps1.xml><?xml version="1.0" encoding="utf-8"?>
<ds:datastoreItem xmlns:ds="http://schemas.openxmlformats.org/officeDocument/2006/customXml" ds:itemID="{2D1A3E44-0341-4171-98C5-73BF26D6E2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Cleaned Data</vt:lpstr>
      <vt:lpstr>Pre-Analysis Board </vt:lpstr>
      <vt:lpstr>In-Analysis Board</vt:lpstr>
      <vt:lpstr>Dashboard</vt:lpstr>
      <vt:lpstr>Post-Analysis Board</vt:lpstr>
      <vt:lpstr>Sheet5</vt:lpstr>
      <vt:lpstr>Hire and exit trend</vt:lpstr>
      <vt:lpstr>Departmental Staffing Level</vt:lpstr>
      <vt:lpstr>Bonus Allocation by Department</vt:lpstr>
      <vt:lpstr>Averae Tenure by Dept</vt:lpstr>
      <vt:lpstr>Age Group by Active Employ </vt:lpstr>
      <vt:lpstr>Average Tenure by Business unit</vt:lpstr>
      <vt:lpstr>Gender Staffing Percentage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Ojo</dc:creator>
  <cp:lastModifiedBy>David Ojo</cp:lastModifiedBy>
  <dcterms:created xsi:type="dcterms:W3CDTF">2025-09-21T06:48:24Z</dcterms:created>
  <dcterms:modified xsi:type="dcterms:W3CDTF">2025-10-16T16:28:54Z</dcterms:modified>
</cp:coreProperties>
</file>