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Rust\open\finance-solution-dev\"/>
    </mc:Choice>
  </mc:AlternateContent>
  <bookViews>
    <workbookView xWindow="0" yWindow="0" windowWidth="13824" windowHeight="15048"/>
  </bookViews>
  <sheets>
    <sheet name="Rate" sheetId="1" r:id="rId1"/>
    <sheet name="Periods" sheetId="2" r:id="rId2"/>
    <sheet name="Continuou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E3" i="1"/>
  <c r="C5" i="3" l="1"/>
  <c r="D5" i="3" s="1"/>
  <c r="B5" i="3"/>
  <c r="A5" i="3"/>
  <c r="A3" i="3"/>
  <c r="A4" i="3" s="1"/>
  <c r="C4" i="3"/>
  <c r="D4" i="3" s="1"/>
  <c r="B4" i="3"/>
  <c r="C3" i="3"/>
  <c r="D3" i="3" s="1"/>
  <c r="B3" i="3"/>
  <c r="D2" i="3"/>
  <c r="C2" i="3"/>
  <c r="B2" i="3"/>
  <c r="A2" i="3"/>
  <c r="D1" i="3"/>
  <c r="F8" i="2" l="1"/>
  <c r="E8" i="2"/>
  <c r="G8" i="2" s="1"/>
  <c r="F7" i="2"/>
  <c r="E7" i="2"/>
  <c r="G7" i="2" s="1"/>
  <c r="F6" i="2" l="1"/>
  <c r="E6" i="2"/>
  <c r="G6" i="2" s="1"/>
  <c r="F5" i="2"/>
  <c r="E5" i="2"/>
  <c r="G5" i="2" s="1"/>
  <c r="F4" i="2"/>
  <c r="E4" i="2"/>
  <c r="G4" i="2" s="1"/>
  <c r="F3" i="2"/>
  <c r="E3" i="2"/>
  <c r="G3" i="2" s="1"/>
  <c r="G2" i="2"/>
  <c r="F2" i="2"/>
  <c r="E2" i="2"/>
  <c r="F11" i="1"/>
  <c r="D11" i="1"/>
  <c r="F10" i="1"/>
  <c r="D10" i="1"/>
  <c r="F9" i="1" l="1"/>
  <c r="F8" i="1"/>
  <c r="F7" i="1"/>
  <c r="F6" i="1"/>
  <c r="F5" i="1"/>
  <c r="F4" i="1"/>
  <c r="F3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<sst xmlns="http://schemas.openxmlformats.org/spreadsheetml/2006/main" count="16" uniqueCount="9">
  <si>
    <t>Periods</t>
  </si>
  <si>
    <t>Present Value</t>
  </si>
  <si>
    <t>Future Value</t>
  </si>
  <si>
    <t>Excel</t>
  </si>
  <si>
    <t>Rust</t>
  </si>
  <si>
    <t>Code</t>
  </si>
  <si>
    <t>Rate</t>
  </si>
  <si>
    <t>Simple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</si>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</sst>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66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5" fontId="2" fillId="0" borderId="0" xfId="1" applyNumberFormat="1" applyFont="1"/>
    <xf numFmtId="165" fontId="0" fillId="0" borderId="0" xfId="1" applyNumberFormat="1" applyFont="1"/>
    <xf numFmtId="166" fontId="2" fillId="0" borderId="0" xfId="1" applyNumberFormat="1" applyFont="1"/>
    <xf numFmtId="166" fontId="0" fillId="0" borderId="0" xfId="1" applyNumberFormat="1" applyFont="1"/>
    <xf numFmtId="165" fontId="2" fillId="0" borderId="1" xfId="1" applyNumberFormat="1" applyFont="1" applyBorder="1"/>
    <xf numFmtId="165" fontId="2" fillId="0" borderId="2" xfId="1" applyNumberFormat="1" applyFont="1" applyBorder="1"/>
    <xf numFmtId="165" fontId="0" fillId="0" borderId="1" xfId="1" applyNumberFormat="1" applyFont="1" applyBorder="1"/>
    <xf numFmtId="165" fontId="0" fillId="0" borderId="2" xfId="1" applyNumberFormat="1" applyFont="1" applyBorder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C1" workbookViewId="0">
      <pane ySplit="2" topLeftCell="A3" activePane="bottomLeft" state="frozen"/>
      <selection activeCell="C1" sqref="C1"/>
      <selection pane="bottomLeft" activeCell="C15" sqref="C15"/>
    </sheetView>
  </sheetViews>
  <sheetFormatPr defaultRowHeight="14.4" x14ac:dyDescent="0.3"/>
  <cols>
    <col min="1" max="1" width="11.88671875" style="3" customWidth="1"/>
    <col min="2" max="2" width="13.44140625" style="3" customWidth="1"/>
    <col min="3" max="3" width="11.5546875" style="3" customWidth="1"/>
    <col min="4" max="4" width="13.88671875" style="10" customWidth="1"/>
    <col min="5" max="5" width="13.88671875" style="11" customWidth="1"/>
    <col min="6" max="6" width="12.5546875" style="10" customWidth="1"/>
    <col min="7" max="7" width="12.5546875" style="11" customWidth="1"/>
    <col min="8" max="8" width="45.88671875" customWidth="1"/>
  </cols>
  <sheetData>
    <row r="1" spans="1:8" s="1" customFormat="1" x14ac:dyDescent="0.3">
      <c r="A1" s="2"/>
      <c r="B1" s="2"/>
      <c r="C1" s="2"/>
      <c r="D1" s="8" t="s">
        <v>3</v>
      </c>
      <c r="E1" s="9"/>
      <c r="F1" s="8" t="s">
        <v>4</v>
      </c>
      <c r="G1" s="9"/>
    </row>
    <row r="2" spans="1:8" s="1" customFormat="1" x14ac:dyDescent="0.3">
      <c r="A2" s="2" t="s">
        <v>0</v>
      </c>
      <c r="B2" s="2" t="s">
        <v>1</v>
      </c>
      <c r="C2" s="2" t="s">
        <v>2</v>
      </c>
      <c r="D2" s="8" t="s">
        <v>7</v>
      </c>
      <c r="E2" s="9" t="s">
        <v>8</v>
      </c>
      <c r="F2" s="8" t="s">
        <v>7</v>
      </c>
      <c r="G2" s="9" t="s">
        <v>8</v>
      </c>
      <c r="H2" s="1" t="s">
        <v>5</v>
      </c>
    </row>
    <row r="3" spans="1:8" x14ac:dyDescent="0.3">
      <c r="A3" s="3">
        <v>12</v>
      </c>
      <c r="B3" s="3">
        <v>5000</v>
      </c>
      <c r="C3" s="3">
        <v>7000</v>
      </c>
      <c r="D3" s="10">
        <f>RATE(A3,0,-B3,C3,0,0.2)</f>
        <v>2.8436155727133174E-2</v>
      </c>
      <c r="E3" s="11" t="e">
        <f>fv</f>
        <v>#NAME?</v>
      </c>
      <c r="F3" s="10">
        <f>POWER((C3/B3), (1/A3))-1</f>
        <v>2.8436155726361267E-2</v>
      </c>
      <c r="H3" t="str">
        <f>CONCATENATE("assert_rounded_6!(", D3, ", rate(", A3, ", ", B3, ", ", C3, ", false));")</f>
        <v>assert_rounded_6!(0.0284361557271332, rate(12, 5000, 7000, false));</v>
      </c>
    </row>
    <row r="4" spans="1:8" x14ac:dyDescent="0.3">
      <c r="A4" s="3">
        <v>12</v>
      </c>
      <c r="B4" s="3">
        <v>7000</v>
      </c>
      <c r="C4" s="3">
        <v>5000</v>
      </c>
      <c r="D4" s="10">
        <f t="shared" ref="D4:D9" si="0">RATE(A4,0,-B4,C4,0,0.2)</f>
        <v>-2.7649898894827222E-2</v>
      </c>
      <c r="F4" s="10">
        <f t="shared" ref="F4:F9" si="1">POWER((C4/B4), (1/A4))-1</f>
        <v>-2.7649898895549252E-2</v>
      </c>
      <c r="H4" t="str">
        <f t="shared" ref="H4:H11" si="2">CONCATENATE("assert_rounded_6!(", D4, ", rate(", A4, ", ", B4, ", ", C4, ", false));")</f>
        <v>assert_rounded_6!(-0.0276498988948272, rate(12, 7000, 5000, false));</v>
      </c>
    </row>
    <row r="5" spans="1:8" x14ac:dyDescent="0.3">
      <c r="A5" s="3">
        <v>12</v>
      </c>
      <c r="B5" s="3">
        <v>5000</v>
      </c>
      <c r="C5" s="3">
        <v>5000</v>
      </c>
      <c r="D5" s="10">
        <f t="shared" si="0"/>
        <v>5.58248924106967E-16</v>
      </c>
      <c r="F5" s="10">
        <f t="shared" si="1"/>
        <v>0</v>
      </c>
      <c r="H5" t="str">
        <f t="shared" si="2"/>
        <v>assert_rounded_6!(5.58248924106967E-16, rate(12, 5000, 5000, false));</v>
      </c>
    </row>
    <row r="6" spans="1:8" x14ac:dyDescent="0.3">
      <c r="A6" s="3">
        <v>1</v>
      </c>
      <c r="B6" s="3">
        <v>10000</v>
      </c>
      <c r="C6" s="3">
        <v>11000</v>
      </c>
      <c r="D6" s="10">
        <f t="shared" si="0"/>
        <v>0.1000000000000001</v>
      </c>
      <c r="F6" s="10">
        <f t="shared" si="1"/>
        <v>0.10000000000000009</v>
      </c>
      <c r="H6" t="str">
        <f t="shared" si="2"/>
        <v>assert_rounded_6!(0.1, rate(1, 10000, 11000, false));</v>
      </c>
    </row>
    <row r="7" spans="1:8" x14ac:dyDescent="0.3">
      <c r="A7" s="3">
        <v>1</v>
      </c>
      <c r="B7" s="3">
        <v>11000</v>
      </c>
      <c r="C7" s="3">
        <v>10000</v>
      </c>
      <c r="D7" s="10">
        <f t="shared" si="0"/>
        <v>-9.0909090909090828E-2</v>
      </c>
      <c r="F7" s="10">
        <f t="shared" si="1"/>
        <v>-9.0909090909090939E-2</v>
      </c>
      <c r="H7" t="str">
        <f t="shared" si="2"/>
        <v>assert_rounded_6!(-0.0909090909090908, rate(1, 11000, 10000, false));</v>
      </c>
    </row>
    <row r="8" spans="1:8" x14ac:dyDescent="0.3">
      <c r="A8" s="3">
        <v>360</v>
      </c>
      <c r="B8" s="3">
        <v>8000</v>
      </c>
      <c r="C8" s="3">
        <v>12000</v>
      </c>
      <c r="D8" s="10">
        <f t="shared" si="0"/>
        <v>1.1269264719603756E-3</v>
      </c>
      <c r="F8" s="10">
        <f t="shared" si="1"/>
        <v>1.1269264719548922E-3</v>
      </c>
      <c r="H8" t="str">
        <f t="shared" si="2"/>
        <v>assert_rounded_6!(0.00112692647196038, rate(360, 8000, 12000, false));</v>
      </c>
    </row>
    <row r="9" spans="1:8" x14ac:dyDescent="0.3">
      <c r="A9" s="3">
        <v>360</v>
      </c>
      <c r="B9" s="3">
        <v>12000</v>
      </c>
      <c r="C9" s="3">
        <v>8000</v>
      </c>
      <c r="D9" s="10">
        <f t="shared" si="0"/>
        <v>-1.1256579382258264E-3</v>
      </c>
      <c r="F9" s="10">
        <f t="shared" si="1"/>
        <v>-1.1256579382258325E-3</v>
      </c>
      <c r="H9" t="str">
        <f t="shared" si="2"/>
        <v>assert_rounded_6!(-0.00112565793822583, rate(360, 12000, 8000, false));</v>
      </c>
    </row>
    <row r="10" spans="1:8" x14ac:dyDescent="0.3">
      <c r="A10" s="3">
        <v>10</v>
      </c>
      <c r="B10" s="3">
        <v>10000</v>
      </c>
      <c r="C10" s="3">
        <v>15000</v>
      </c>
      <c r="D10" s="10">
        <f>RATE(A10,0,-B10,C10,0,0.2)</f>
        <v>4.1379743992410546E-2</v>
      </c>
      <c r="F10" s="10">
        <f>POWER((C10/B10), (1/A10))-1</f>
        <v>4.1379743992410623E-2</v>
      </c>
      <c r="H10" t="str">
        <f t="shared" si="2"/>
        <v>assert_rounded_6!(0.0413797439924105, rate(10, 10000, 15000, false));</v>
      </c>
    </row>
    <row r="11" spans="1:8" x14ac:dyDescent="0.3">
      <c r="A11" s="3">
        <v>365</v>
      </c>
      <c r="B11" s="3">
        <v>10000</v>
      </c>
      <c r="C11" s="3">
        <v>11000</v>
      </c>
      <c r="D11" s="10">
        <f>RATE(A11,0,-B11,C11,0,0.2)</f>
        <v>2.6115787606800425E-4</v>
      </c>
      <c r="F11" s="10">
        <f>POWER((C11/B11), (1/A11))-1</f>
        <v>2.6115787606784124E-4</v>
      </c>
      <c r="H11" t="str">
        <f t="shared" si="2"/>
        <v>assert_rounded_6!(0.000261157876068004, rate(365, 10000, 11000, false));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pane ySplit="1" topLeftCell="A2" activePane="bottomLeft" state="frozen"/>
      <selection pane="bottomLeft" activeCell="A14" sqref="A14"/>
    </sheetView>
  </sheetViews>
  <sheetFormatPr defaultRowHeight="14.4" x14ac:dyDescent="0.3"/>
  <cols>
    <col min="2" max="2" width="9.6640625" style="7" bestFit="1" customWidth="1"/>
    <col min="5" max="6" width="14.44140625" customWidth="1"/>
  </cols>
  <sheetData>
    <row r="1" spans="2:7" x14ac:dyDescent="0.3">
      <c r="B1" s="6" t="s">
        <v>6</v>
      </c>
      <c r="C1" s="2" t="s">
        <v>1</v>
      </c>
      <c r="D1" s="2" t="s">
        <v>2</v>
      </c>
      <c r="E1" s="4" t="s">
        <v>3</v>
      </c>
      <c r="F1" s="4" t="s">
        <v>4</v>
      </c>
      <c r="G1" s="1" t="s">
        <v>5</v>
      </c>
    </row>
    <row r="2" spans="2:7" x14ac:dyDescent="0.3">
      <c r="B2" s="7">
        <v>0.08</v>
      </c>
      <c r="C2" s="3">
        <v>5000</v>
      </c>
      <c r="D2" s="3">
        <v>7000</v>
      </c>
      <c r="E2" s="5">
        <f t="shared" ref="E2:E8" si="0">NPER(B2,0,-C2,D2,0)</f>
        <v>4.3719813512665722</v>
      </c>
      <c r="F2" s="5">
        <f t="shared" ref="F2:F8" si="1">LOG((D2/C2), (1+B2))</f>
        <v>4.3719813512665722</v>
      </c>
      <c r="G2" t="str">
        <f t="shared" ref="G2:G8" si="2">CONCATENATE("assert_rounded_2(", E2, ", periods(", B2, ", ", C2, ", ", D2, "));")</f>
        <v>assert_rounded_2(4.37198135126657, periods(0.08, 5000, 7000));</v>
      </c>
    </row>
    <row r="3" spans="2:7" x14ac:dyDescent="0.3">
      <c r="B3" s="7">
        <v>-0.08</v>
      </c>
      <c r="C3" s="3">
        <v>7000</v>
      </c>
      <c r="D3" s="3">
        <v>5000</v>
      </c>
      <c r="E3" s="5">
        <f t="shared" si="0"/>
        <v>4.0353291439502215</v>
      </c>
      <c r="F3" s="5">
        <f t="shared" si="1"/>
        <v>4.0353291439502215</v>
      </c>
      <c r="G3" t="str">
        <f t="shared" si="2"/>
        <v>assert_rounded_2(4.03532914395022, periods(-0.08, 7000, 5000));</v>
      </c>
    </row>
    <row r="4" spans="2:7" x14ac:dyDescent="0.3">
      <c r="B4" s="7">
        <v>2E-3</v>
      </c>
      <c r="C4" s="3">
        <v>10000</v>
      </c>
      <c r="D4" s="3">
        <v>20000</v>
      </c>
      <c r="E4" s="5">
        <f t="shared" si="0"/>
        <v>346.92004846110058</v>
      </c>
      <c r="F4" s="5">
        <f t="shared" si="1"/>
        <v>346.92004846110058</v>
      </c>
      <c r="G4" t="str">
        <f t="shared" si="2"/>
        <v>assert_rounded_2(346.920048461101, periods(0.002, 10000, 20000));</v>
      </c>
    </row>
    <row r="5" spans="2:7" x14ac:dyDescent="0.3">
      <c r="B5" s="7">
        <v>-2E-3</v>
      </c>
      <c r="C5" s="3">
        <v>20000</v>
      </c>
      <c r="D5" s="3">
        <v>10000</v>
      </c>
      <c r="E5" s="5">
        <f t="shared" si="0"/>
        <v>346.22690104949118</v>
      </c>
      <c r="F5" s="5">
        <f t="shared" si="1"/>
        <v>346.22690104949118</v>
      </c>
      <c r="G5" t="str">
        <f t="shared" si="2"/>
        <v>assert_rounded_2(346.226901049491, periods(-0.002, 20000, 10000));</v>
      </c>
    </row>
    <row r="6" spans="2:7" x14ac:dyDescent="0.3">
      <c r="B6" s="7">
        <v>3.5000000000000003E-2</v>
      </c>
      <c r="C6" s="3">
        <v>100000</v>
      </c>
      <c r="D6" s="3">
        <v>200000</v>
      </c>
      <c r="E6" s="5">
        <f t="shared" si="0"/>
        <v>20.148791684000713</v>
      </c>
      <c r="F6" s="5">
        <f t="shared" si="1"/>
        <v>20.148791684000713</v>
      </c>
      <c r="G6" t="str">
        <f t="shared" si="2"/>
        <v>assert_rounded_2(20.1487916840007, periods(0.035, 100000, 200000));</v>
      </c>
    </row>
    <row r="7" spans="2:7" x14ac:dyDescent="0.3">
      <c r="B7" s="7">
        <v>0.08</v>
      </c>
      <c r="C7" s="3">
        <v>-5000</v>
      </c>
      <c r="D7" s="3">
        <v>-7000</v>
      </c>
      <c r="E7" s="5">
        <f t="shared" si="0"/>
        <v>4.3719813512665722</v>
      </c>
      <c r="F7" s="5">
        <f t="shared" si="1"/>
        <v>4.3719813512665722</v>
      </c>
      <c r="G7" t="str">
        <f t="shared" si="2"/>
        <v>assert_rounded_2(4.37198135126657, periods(0.08, -5000, -7000));</v>
      </c>
    </row>
    <row r="8" spans="2:7" x14ac:dyDescent="0.3">
      <c r="B8" s="7">
        <v>-0.08</v>
      </c>
      <c r="C8" s="3">
        <v>-7000</v>
      </c>
      <c r="D8" s="3">
        <v>-5000</v>
      </c>
      <c r="E8" s="5">
        <f t="shared" si="0"/>
        <v>4.0353291439502215</v>
      </c>
      <c r="F8" s="5">
        <f t="shared" si="1"/>
        <v>4.0353291439502215</v>
      </c>
      <c r="G8" t="str">
        <f t="shared" si="2"/>
        <v>assert_rounded_2(4.03532914395022, periods(-0.08, -7000, -5000));</v>
      </c>
    </row>
    <row r="9" spans="2:7" x14ac:dyDescent="0.3">
      <c r="C9" s="3"/>
      <c r="D9" s="3"/>
      <c r="E9" s="5"/>
      <c r="F9" s="5"/>
    </row>
    <row r="10" spans="2:7" x14ac:dyDescent="0.3">
      <c r="C10" s="3"/>
      <c r="D10" s="3"/>
      <c r="E10" s="5"/>
      <c r="F10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1" sqref="B11"/>
    </sheetView>
  </sheetViews>
  <sheetFormatPr defaultRowHeight="14.4" x14ac:dyDescent="0.3"/>
  <cols>
    <col min="1" max="1" width="22.77734375" customWidth="1"/>
    <col min="2" max="2" width="39.6640625" customWidth="1"/>
    <col min="3" max="3" width="42.77734375" customWidth="1"/>
    <col min="4" max="4" width="40.109375" customWidth="1"/>
  </cols>
  <sheetData>
    <row r="1" spans="1:4" x14ac:dyDescent="0.3">
      <c r="A1">
        <v>5000</v>
      </c>
      <c r="B1">
        <v>0.1</v>
      </c>
      <c r="C1">
        <v>2.7182819999999999</v>
      </c>
      <c r="D1">
        <f>POWER(C1,B1)</f>
        <v>1.1051709250499822</v>
      </c>
    </row>
    <row r="2" spans="1:4" x14ac:dyDescent="0.3">
      <c r="A2">
        <f>A1*D1</f>
        <v>5525.8546252499109</v>
      </c>
      <c r="B2">
        <f t="shared" ref="B2:C5" si="0">B1</f>
        <v>0.1</v>
      </c>
      <c r="C2">
        <f t="shared" si="0"/>
        <v>2.7182819999999999</v>
      </c>
      <c r="D2">
        <f t="shared" ref="D2:D4" si="1">POWER(C2,B2)</f>
        <v>1.1051709250499822</v>
      </c>
    </row>
    <row r="3" spans="1:4" x14ac:dyDescent="0.3">
      <c r="A3">
        <f t="shared" ref="A3:A4" si="2">A2*D2</f>
        <v>6107.0138678791664</v>
      </c>
      <c r="B3">
        <f t="shared" si="0"/>
        <v>0.1</v>
      </c>
      <c r="C3">
        <f t="shared" si="0"/>
        <v>2.7182819999999999</v>
      </c>
      <c r="D3">
        <f t="shared" si="1"/>
        <v>1.1051709250499822</v>
      </c>
    </row>
    <row r="4" spans="1:4" x14ac:dyDescent="0.3">
      <c r="A4">
        <f t="shared" si="2"/>
        <v>6749.2941656570874</v>
      </c>
      <c r="B4">
        <f t="shared" si="0"/>
        <v>0.1</v>
      </c>
      <c r="C4">
        <f t="shared" si="0"/>
        <v>2.7182819999999999</v>
      </c>
      <c r="D4">
        <f t="shared" si="1"/>
        <v>1.1051709250499822</v>
      </c>
    </row>
    <row r="5" spans="1:4" x14ac:dyDescent="0.3">
      <c r="A5">
        <f t="shared" ref="A5" si="3">A4*D4</f>
        <v>7459.1236764936912</v>
      </c>
      <c r="B5">
        <f t="shared" si="0"/>
        <v>0.1</v>
      </c>
      <c r="C5">
        <f t="shared" si="0"/>
        <v>2.7182819999999999</v>
      </c>
      <c r="D5">
        <f t="shared" ref="D5" si="4">POWER(C5,B5)</f>
        <v>1.1051709250499822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</vt:lpstr>
      <vt:lpstr>Periods</vt:lpstr>
      <vt:lpstr>Continuous</vt:lpstr>
    </vt:vector>
  </TitlesOfParts>
  <Company>ECWise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Thureson</dc:creator>
  <cp:lastModifiedBy>David Thureson</cp:lastModifiedBy>
  <dcterms:created xsi:type="dcterms:W3CDTF">2020-04-07T15:20:42Z</dcterms:created>
  <dcterms:modified xsi:type="dcterms:W3CDTF">2020-05-23T21:29:58Z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0b380315-d940-4078-addc-297da032d892</vt:lpwstr>
  </property>
</Properties>
</file>