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3/"/>
    </mc:Choice>
  </mc:AlternateContent>
  <xr:revisionPtr revIDLastSave="0" documentId="13_ncr:1_{421C3F9D-0ACD-034A-951C-9847260FE931}" xr6:coauthVersionLast="47" xr6:coauthVersionMax="47" xr10:uidLastSave="{00000000-0000-0000-0000-000000000000}"/>
  <bookViews>
    <workbookView xWindow="13320" yWindow="760" windowWidth="21240" windowHeight="21580" xr2:uid="{42D0EB5E-8F39-274E-98BB-884696D6969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K25" i="1" s="1"/>
  <c r="I19" i="1"/>
  <c r="J25" i="1" s="1"/>
  <c r="I29" i="1"/>
  <c r="I28" i="1"/>
  <c r="I23" i="1"/>
  <c r="I22" i="1"/>
  <c r="I15" i="1"/>
  <c r="I16" i="1"/>
  <c r="I25" i="1" l="1"/>
  <c r="I24" i="1" s="1"/>
  <c r="I26" i="1" s="1"/>
</calcChain>
</file>

<file path=xl/sharedStrings.xml><?xml version="1.0" encoding="utf-8"?>
<sst xmlns="http://schemas.openxmlformats.org/spreadsheetml/2006/main" count="129" uniqueCount="71">
  <si>
    <t>Caso 1: Probar con una lista de datos</t>
  </si>
  <si>
    <t>Arch1.txt</t>
  </si>
  <si>
    <t>Teclear en pantalla:</t>
  </si>
  <si>
    <t>Contenido del archivo:</t>
  </si>
  <si>
    <t>archivo = ""</t>
  </si>
  <si>
    <t>xk = 0</t>
  </si>
  <si>
    <t>Loop1 (While)</t>
  </si>
  <si>
    <r>
      <rPr>
        <i/>
        <sz val="12"/>
        <color theme="1"/>
        <rFont val="Calibri"/>
        <family val="2"/>
        <scheme val="minor"/>
      </rPr>
      <t>input</t>
    </r>
    <r>
      <rPr>
        <sz val="12"/>
        <color theme="1"/>
        <rFont val="Calibri"/>
        <family val="2"/>
        <scheme val="minor"/>
      </rPr>
      <t xml:space="preserve"> archivo = Arch1.txt</t>
    </r>
  </si>
  <si>
    <t>El archivo tiene mínimo 3 líneas? = Sí</t>
  </si>
  <si>
    <t>El archivo existe? = Sí</t>
  </si>
  <si>
    <t>Primer línea es número? = Sí</t>
  </si>
  <si>
    <t>xk = 10</t>
  </si>
  <si>
    <t>Asignación</t>
  </si>
  <si>
    <t>Input</t>
  </si>
  <si>
    <t>Condicional</t>
  </si>
  <si>
    <t>xk mayor a igual 0? = Sí</t>
  </si>
  <si>
    <t>regressionCalculator = RegressionCalculator</t>
  </si>
  <si>
    <t>Loop2 (For dentro de While) (iteración 1)</t>
  </si>
  <si>
    <t>pair = [130,186]</t>
  </si>
  <si>
    <t>Método</t>
  </si>
  <si>
    <t>Loop2 (For dentro de While) (iteración 2)</t>
  </si>
  <si>
    <t>Loop2 (For dentro de While) (iteración 3)</t>
  </si>
  <si>
    <t>Loop2 (For dentro de While) (iteración 4)</t>
  </si>
  <si>
    <t>Loop2 (For dentro de While) (iteración 5)</t>
  </si>
  <si>
    <t>Loop2 (For dentro de While) (iteración 6)</t>
  </si>
  <si>
    <t>Loop2 (For dentro de While) (iteración 7)</t>
  </si>
  <si>
    <t>Loop2 (For dentro de While) (iteración 8)</t>
  </si>
  <si>
    <t>Loop2 (For dentro de While) (iteración 9)</t>
  </si>
  <si>
    <t>Loop2 (For dentro de While) (iteración 10)</t>
  </si>
  <si>
    <t>pair = [650,699]</t>
  </si>
  <si>
    <t>pair = [99,132]</t>
  </si>
  <si>
    <t>pair = [150,272]</t>
  </si>
  <si>
    <t>pair = [128,291]</t>
  </si>
  <si>
    <t>pair = [302,331]</t>
  </si>
  <si>
    <t>pair = [95,199]</t>
  </si>
  <si>
    <t>pair = [9451,890]</t>
  </si>
  <si>
    <t>pair = [368,788]</t>
  </si>
  <si>
    <t>pair = [9611,601]</t>
  </si>
  <si>
    <t>Fin Loop2 (For dentro de While)</t>
  </si>
  <si>
    <t>Fin Loop1 (While)</t>
  </si>
  <si>
    <t>P3 Start</t>
  </si>
  <si>
    <t>P3 Fin</t>
  </si>
  <si>
    <t>Output</t>
  </si>
  <si>
    <t>regressionCalculator</t>
  </si>
  <si>
    <t>Métodos de RegressionCalculator</t>
  </si>
  <si>
    <t>Constructor</t>
  </si>
  <si>
    <t>self.__pairsN = 0</t>
  </si>
  <si>
    <t>self.__x_sum = 0.00</t>
  </si>
  <si>
    <t>self.__y_sum = 0.00</t>
  </si>
  <si>
    <t>self.__x2_sum = 0.00</t>
  </si>
  <si>
    <t>self.__y2_sum = 0.00</t>
  </si>
  <si>
    <t>self.__xy_sum = 0.00</t>
  </si>
  <si>
    <t>self.__xk = xk</t>
  </si>
  <si>
    <r>
      <t>self</t>
    </r>
    <r>
      <rPr>
        <sz val="12"/>
        <color theme="1"/>
        <rFont val="Calibri"/>
        <family val="2"/>
        <scheme val="minor"/>
      </rPr>
      <t>.__pairsN += 1</t>
    </r>
  </si>
  <si>
    <r>
      <t>self</t>
    </r>
    <r>
      <rPr>
        <sz val="12"/>
        <color theme="1"/>
        <rFont val="Calibri"/>
        <family val="2"/>
        <scheme val="minor"/>
      </rPr>
      <t>.__x_sum += x</t>
    </r>
  </si>
  <si>
    <r>
      <t>self</t>
    </r>
    <r>
      <rPr>
        <sz val="12"/>
        <color theme="1"/>
        <rFont val="Calibri"/>
        <family val="2"/>
        <scheme val="minor"/>
      </rPr>
      <t>.__y_sum += y</t>
    </r>
  </si>
  <si>
    <r>
      <t>self</t>
    </r>
    <r>
      <rPr>
        <sz val="12"/>
        <color theme="1"/>
        <rFont val="Calibri"/>
        <family val="2"/>
        <scheme val="minor"/>
      </rPr>
      <t>.__x2_sum += x*x</t>
    </r>
  </si>
  <si>
    <r>
      <t>self</t>
    </r>
    <r>
      <rPr>
        <sz val="12"/>
        <color theme="1"/>
        <rFont val="Calibri"/>
        <family val="2"/>
        <scheme val="minor"/>
      </rPr>
      <t>.__y2_sum += y*y</t>
    </r>
  </si>
  <si>
    <r>
      <t>self</t>
    </r>
    <r>
      <rPr>
        <sz val="12"/>
        <color theme="1"/>
        <rFont val="Calibri"/>
        <family val="2"/>
        <scheme val="minor"/>
      </rPr>
      <t>.__xy_sum += x*y</t>
    </r>
  </si>
  <si>
    <t>regressionCalculator.addPair(pair[0],pair[1])</t>
  </si>
  <si>
    <t>Operación</t>
  </si>
  <si>
    <t>addPair (llamada 1 - 10)</t>
  </si>
  <si>
    <t>Resultados</t>
  </si>
  <si>
    <t>Imprimir Resultados</t>
  </si>
  <si>
    <t xml:space="preserve">r = </t>
  </si>
  <si>
    <t xml:space="preserve">r2 = </t>
  </si>
  <si>
    <t xml:space="preserve">b0 = </t>
  </si>
  <si>
    <t xml:space="preserve">b1 = </t>
  </si>
  <si>
    <t xml:space="preserve">yk = </t>
  </si>
  <si>
    <t>xavg</t>
  </si>
  <si>
    <t>yavg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</si>
</sst>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i/>
      <sz val="10"/>
      <color theme="1"/>
      <name val="Courier New"/>
      <family val="1"/>
    </font>
    <font>
      <u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/>
    <xf numFmtId="0" fontId="0" fillId="0" borderId="4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3" fontId="8" fillId="0" borderId="0" xfId="0" applyNumberFormat="1" applyFo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/>
    <xf numFmtId="0" fontId="11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/>
    <xf numFmtId="1" fontId="0" fillId="0" borderId="0" xfId="0" applyNumberFormat="1"/>
    <xf numFmtId="0" fontId="0" fillId="0" borderId="2" xfId="0" applyBorder="1"/>
    <xf numFmtId="0" fontId="0" fillId="0" borderId="0" xfId="0" applyFont="1" applyBorder="1"/>
    <xf numFmtId="0" fontId="2" fillId="0" borderId="4" xfId="0" applyFont="1" applyBorder="1"/>
    <xf numFmtId="3" fontId="0" fillId="0" borderId="4" xfId="0" applyNumberFormat="1" applyBorder="1"/>
    <xf numFmtId="0" fontId="7" fillId="0" borderId="3" xfId="0" applyFont="1" applyFill="1" applyBorder="1"/>
    <xf numFmtId="173" fontId="0" fillId="0" borderId="4" xfId="0" applyNumberFormat="1" applyBorder="1"/>
    <xf numFmtId="0" fontId="7" fillId="0" borderId="5" xfId="0" applyFont="1" applyFill="1" applyBorder="1"/>
    <xf numFmtId="0" fontId="0" fillId="0" borderId="7" xfId="0" applyFont="1" applyBorder="1"/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DC21-A755-C741-BAF0-376A387682AF}">
  <dimension ref="A2:K67"/>
  <sheetViews>
    <sheetView tabSelected="1" topLeftCell="A3" workbookViewId="0">
      <selection activeCell="I32" sqref="I32"/>
    </sheetView>
  </sheetViews>
  <sheetFormatPr baseColWidth="10" defaultRowHeight="16" x14ac:dyDescent="0.2"/>
  <cols>
    <col min="2" max="2" width="19" customWidth="1"/>
    <col min="3" max="3" width="1.83203125" customWidth="1"/>
    <col min="4" max="4" width="10.5" bestFit="1" customWidth="1"/>
    <col min="5" max="5" width="37.83203125" bestFit="1" customWidth="1"/>
    <col min="6" max="6" width="1.33203125" customWidth="1"/>
    <col min="7" max="7" width="11.1640625" customWidth="1"/>
    <col min="8" max="8" width="27.5" customWidth="1"/>
    <col min="9" max="9" width="18.6640625" customWidth="1"/>
  </cols>
  <sheetData>
    <row r="2" spans="1:9" ht="21" x14ac:dyDescent="0.25">
      <c r="B2" s="1" t="s">
        <v>0</v>
      </c>
    </row>
    <row r="3" spans="1:9" ht="21" x14ac:dyDescent="0.25">
      <c r="B3" t="s">
        <v>2</v>
      </c>
      <c r="G3" s="22" t="s">
        <v>44</v>
      </c>
      <c r="H3" s="22"/>
    </row>
    <row r="4" spans="1:9" x14ac:dyDescent="0.2">
      <c r="B4" s="2" t="s">
        <v>1</v>
      </c>
      <c r="D4" s="3" t="s">
        <v>40</v>
      </c>
      <c r="E4" s="4"/>
      <c r="G4" s="3" t="s">
        <v>45</v>
      </c>
      <c r="H4" s="33"/>
      <c r="I4" s="25"/>
    </row>
    <row r="5" spans="1:9" x14ac:dyDescent="0.2">
      <c r="B5" t="s">
        <v>3</v>
      </c>
      <c r="D5" s="5" t="s">
        <v>12</v>
      </c>
      <c r="E5" s="6" t="s">
        <v>4</v>
      </c>
      <c r="G5" s="5" t="s">
        <v>12</v>
      </c>
      <c r="H5" s="26" t="s">
        <v>46</v>
      </c>
      <c r="I5" s="6"/>
    </row>
    <row r="6" spans="1:9" x14ac:dyDescent="0.2">
      <c r="A6" s="13">
        <v>386</v>
      </c>
      <c r="D6" s="5" t="s">
        <v>12</v>
      </c>
      <c r="E6" s="6" t="s">
        <v>5</v>
      </c>
      <c r="G6" s="5" t="s">
        <v>12</v>
      </c>
      <c r="H6" s="26" t="s">
        <v>47</v>
      </c>
      <c r="I6" s="6"/>
    </row>
    <row r="7" spans="1:9" x14ac:dyDescent="0.2">
      <c r="A7" s="23">
        <v>130</v>
      </c>
      <c r="B7" s="14">
        <v>186</v>
      </c>
      <c r="D7" s="10"/>
      <c r="E7" s="6"/>
      <c r="G7" s="5" t="s">
        <v>12</v>
      </c>
      <c r="H7" s="26" t="s">
        <v>48</v>
      </c>
      <c r="I7" s="6"/>
    </row>
    <row r="8" spans="1:9" x14ac:dyDescent="0.2">
      <c r="A8" s="14">
        <v>650</v>
      </c>
      <c r="B8" s="23">
        <v>699</v>
      </c>
      <c r="D8" s="8" t="s">
        <v>6</v>
      </c>
      <c r="E8" s="12"/>
      <c r="G8" s="5" t="s">
        <v>12</v>
      </c>
      <c r="H8" s="26" t="s">
        <v>49</v>
      </c>
      <c r="I8" s="6"/>
    </row>
    <row r="9" spans="1:9" x14ac:dyDescent="0.2">
      <c r="A9" s="14">
        <v>99</v>
      </c>
      <c r="B9" s="23">
        <v>132</v>
      </c>
      <c r="D9" s="5" t="s">
        <v>12</v>
      </c>
      <c r="E9" s="6" t="s">
        <v>4</v>
      </c>
      <c r="G9" s="5" t="s">
        <v>12</v>
      </c>
      <c r="H9" s="26" t="s">
        <v>50</v>
      </c>
      <c r="I9" s="6"/>
    </row>
    <row r="10" spans="1:9" x14ac:dyDescent="0.2">
      <c r="A10" s="14">
        <v>150</v>
      </c>
      <c r="B10" s="23">
        <v>272</v>
      </c>
      <c r="D10" s="5" t="s">
        <v>12</v>
      </c>
      <c r="E10" s="6" t="s">
        <v>5</v>
      </c>
      <c r="G10" s="5" t="s">
        <v>12</v>
      </c>
      <c r="H10" s="26" t="s">
        <v>51</v>
      </c>
      <c r="I10" s="6"/>
    </row>
    <row r="11" spans="1:9" x14ac:dyDescent="0.2">
      <c r="A11" s="14">
        <v>128</v>
      </c>
      <c r="B11" s="23">
        <v>291</v>
      </c>
      <c r="D11" s="5" t="s">
        <v>13</v>
      </c>
      <c r="E11" s="6" t="s">
        <v>7</v>
      </c>
      <c r="G11" s="5" t="s">
        <v>12</v>
      </c>
      <c r="H11" s="26" t="s">
        <v>52</v>
      </c>
      <c r="I11" s="6"/>
    </row>
    <row r="12" spans="1:9" x14ac:dyDescent="0.2">
      <c r="A12" s="14">
        <v>302</v>
      </c>
      <c r="B12" s="23">
        <v>331</v>
      </c>
      <c r="D12" s="10"/>
      <c r="E12" s="6"/>
      <c r="G12" s="10"/>
      <c r="H12" s="11"/>
      <c r="I12" s="6"/>
    </row>
    <row r="13" spans="1:9" x14ac:dyDescent="0.2">
      <c r="A13" s="15">
        <v>95</v>
      </c>
      <c r="B13" s="23">
        <v>199</v>
      </c>
      <c r="D13" s="5" t="s">
        <v>14</v>
      </c>
      <c r="E13" s="6" t="s">
        <v>9</v>
      </c>
      <c r="G13" s="8" t="s">
        <v>61</v>
      </c>
      <c r="H13" s="9"/>
      <c r="I13" s="27" t="s">
        <v>62</v>
      </c>
    </row>
    <row r="14" spans="1:9" x14ac:dyDescent="0.2">
      <c r="A14" s="15">
        <v>945</v>
      </c>
      <c r="B14" s="23">
        <v>1890</v>
      </c>
      <c r="D14" s="5" t="s">
        <v>14</v>
      </c>
      <c r="E14" s="6" t="s">
        <v>8</v>
      </c>
      <c r="G14" s="5" t="s">
        <v>60</v>
      </c>
      <c r="H14" s="26" t="s">
        <v>53</v>
      </c>
      <c r="I14" s="6">
        <v>10</v>
      </c>
    </row>
    <row r="15" spans="1:9" x14ac:dyDescent="0.2">
      <c r="A15" s="15">
        <v>368</v>
      </c>
      <c r="B15" s="23">
        <v>788</v>
      </c>
      <c r="D15" s="5" t="s">
        <v>14</v>
      </c>
      <c r="E15" s="6" t="s">
        <v>10</v>
      </c>
      <c r="G15" s="5" t="s">
        <v>60</v>
      </c>
      <c r="H15" s="26" t="s">
        <v>54</v>
      </c>
      <c r="I15" s="6">
        <f>SUM(A7:A16)</f>
        <v>3828</v>
      </c>
    </row>
    <row r="16" spans="1:9" x14ac:dyDescent="0.2">
      <c r="A16" s="15">
        <v>961</v>
      </c>
      <c r="B16" s="23">
        <v>1601</v>
      </c>
      <c r="D16" s="10"/>
      <c r="E16" s="6"/>
      <c r="G16" s="5" t="s">
        <v>60</v>
      </c>
      <c r="H16" s="26" t="s">
        <v>55</v>
      </c>
      <c r="I16" s="28">
        <f>SUM(B7:B16)</f>
        <v>6389</v>
      </c>
    </row>
    <row r="17" spans="4:11" x14ac:dyDescent="0.2">
      <c r="D17" s="5" t="s">
        <v>12</v>
      </c>
      <c r="E17" s="6" t="s">
        <v>11</v>
      </c>
      <c r="G17" s="5" t="s">
        <v>60</v>
      </c>
      <c r="H17" s="26" t="s">
        <v>56</v>
      </c>
      <c r="I17" s="6">
        <f>A7*A7+A8*A8+A9*A9+A10*A10+A11*A11+A12*A12+A13*A13+A14*A14+A15*A15+A16*A16</f>
        <v>2540284</v>
      </c>
    </row>
    <row r="18" spans="4:11" x14ac:dyDescent="0.2">
      <c r="D18" s="10"/>
      <c r="E18" s="6"/>
      <c r="G18" s="5" t="s">
        <v>12</v>
      </c>
      <c r="H18" s="26" t="s">
        <v>57</v>
      </c>
      <c r="I18" s="6">
        <f>B7*B7+B8*B8+B9*B9+B10*B10+B11*B11+B12*B12+B13*B13+B14*B14+B15*B15+B16*B16</f>
        <v>7604693</v>
      </c>
    </row>
    <row r="19" spans="4:11" x14ac:dyDescent="0.2">
      <c r="D19" s="5" t="s">
        <v>14</v>
      </c>
      <c r="E19" s="6" t="s">
        <v>15</v>
      </c>
      <c r="G19" s="5" t="s">
        <v>60</v>
      </c>
      <c r="H19" s="26" t="s">
        <v>58</v>
      </c>
      <c r="I19" s="6">
        <f>A7*B7+A8*B8+A9*B9+A10*B10+A11*B11+A12*B12+A13*B13+A14*B14+A15*B15+A16*B16</f>
        <v>4303108</v>
      </c>
    </row>
    <row r="20" spans="4:11" x14ac:dyDescent="0.2">
      <c r="D20" s="10"/>
      <c r="E20" s="6"/>
      <c r="G20" s="10"/>
      <c r="H20" s="11"/>
      <c r="I20" s="6"/>
    </row>
    <row r="21" spans="4:11" x14ac:dyDescent="0.2">
      <c r="D21" s="5" t="s">
        <v>12</v>
      </c>
      <c r="E21" s="6" t="s">
        <v>16</v>
      </c>
      <c r="G21" s="8" t="s">
        <v>63</v>
      </c>
      <c r="H21" s="9"/>
      <c r="I21" s="27" t="s">
        <v>62</v>
      </c>
    </row>
    <row r="22" spans="4:11" x14ac:dyDescent="0.2">
      <c r="D22" s="10"/>
      <c r="E22" s="6"/>
      <c r="G22" s="29" t="s">
        <v>60</v>
      </c>
      <c r="H22" s="11" t="s">
        <v>64</v>
      </c>
      <c r="I22" s="30">
        <f>CORREL(A7:A16,B7:B16)</f>
        <v>0.95449657410468269</v>
      </c>
    </row>
    <row r="23" spans="4:11" x14ac:dyDescent="0.2">
      <c r="D23" s="8" t="s">
        <v>17</v>
      </c>
      <c r="E23" s="12"/>
      <c r="G23" s="29" t="s">
        <v>60</v>
      </c>
      <c r="H23" s="11" t="s">
        <v>65</v>
      </c>
      <c r="I23" s="30">
        <f>I22*I22</f>
        <v>0.91106370997757602</v>
      </c>
    </row>
    <row r="24" spans="4:11" x14ac:dyDescent="0.2">
      <c r="D24" s="5" t="s">
        <v>12</v>
      </c>
      <c r="E24" s="6" t="s">
        <v>18</v>
      </c>
      <c r="G24" s="29" t="s">
        <v>60</v>
      </c>
      <c r="H24" s="11" t="s">
        <v>66</v>
      </c>
      <c r="I24" s="30">
        <f>(I16/I14)-I25*(I15/I14)</f>
        <v>-22.552532752034381</v>
      </c>
    </row>
    <row r="25" spans="4:11" x14ac:dyDescent="0.2">
      <c r="D25" s="5" t="s">
        <v>19</v>
      </c>
      <c r="E25" s="6" t="s">
        <v>59</v>
      </c>
      <c r="G25" s="29" t="s">
        <v>60</v>
      </c>
      <c r="H25" s="26" t="s">
        <v>67</v>
      </c>
      <c r="I25" s="30">
        <f>J25/K25</f>
        <v>1.7279324262069864</v>
      </c>
      <c r="J25" s="24">
        <f>(I19)-(I14*I28*I29)</f>
        <v>1857398.8000000003</v>
      </c>
      <c r="K25" s="24">
        <f>I17-I14*I28*I28</f>
        <v>1074925.5999999999</v>
      </c>
    </row>
    <row r="26" spans="4:11" x14ac:dyDescent="0.2">
      <c r="D26" s="10"/>
      <c r="E26" s="6"/>
      <c r="G26" s="29" t="s">
        <v>60</v>
      </c>
      <c r="H26" s="26" t="s">
        <v>68</v>
      </c>
      <c r="I26" s="30">
        <f>I24+I25*A6</f>
        <v>644.42938376386235</v>
      </c>
    </row>
    <row r="27" spans="4:11" x14ac:dyDescent="0.2">
      <c r="D27" s="8" t="s">
        <v>20</v>
      </c>
      <c r="E27" s="12"/>
      <c r="G27" s="10"/>
      <c r="H27" s="26"/>
      <c r="I27" s="6"/>
    </row>
    <row r="28" spans="4:11" x14ac:dyDescent="0.2">
      <c r="D28" s="5" t="s">
        <v>12</v>
      </c>
      <c r="E28" s="6" t="s">
        <v>29</v>
      </c>
      <c r="G28" s="29" t="s">
        <v>60</v>
      </c>
      <c r="H28" s="26" t="s">
        <v>69</v>
      </c>
      <c r="I28" s="6">
        <f>I15/I14</f>
        <v>382.8</v>
      </c>
    </row>
    <row r="29" spans="4:11" x14ac:dyDescent="0.2">
      <c r="D29" s="5" t="s">
        <v>19</v>
      </c>
      <c r="E29" s="6" t="s">
        <v>59</v>
      </c>
      <c r="G29" s="31" t="s">
        <v>60</v>
      </c>
      <c r="H29" s="32" t="s">
        <v>70</v>
      </c>
      <c r="I29" s="7">
        <f>I16/I14</f>
        <v>638.9</v>
      </c>
    </row>
    <row r="30" spans="4:11" x14ac:dyDescent="0.2">
      <c r="D30" s="10"/>
      <c r="E30" s="6"/>
    </row>
    <row r="31" spans="4:11" x14ac:dyDescent="0.2">
      <c r="D31" s="16" t="s">
        <v>21</v>
      </c>
      <c r="E31" s="17"/>
    </row>
    <row r="32" spans="4:11" x14ac:dyDescent="0.2">
      <c r="D32" s="18" t="s">
        <v>12</v>
      </c>
      <c r="E32" s="19" t="s">
        <v>30</v>
      </c>
    </row>
    <row r="33" spans="4:5" x14ac:dyDescent="0.2">
      <c r="D33" s="18" t="s">
        <v>19</v>
      </c>
      <c r="E33" s="19" t="s">
        <v>59</v>
      </c>
    </row>
    <row r="34" spans="4:5" x14ac:dyDescent="0.2">
      <c r="D34" s="10"/>
      <c r="E34" s="6"/>
    </row>
    <row r="35" spans="4:5" x14ac:dyDescent="0.2">
      <c r="D35" s="16" t="s">
        <v>22</v>
      </c>
      <c r="E35" s="17"/>
    </row>
    <row r="36" spans="4:5" x14ac:dyDescent="0.2">
      <c r="D36" s="18" t="s">
        <v>12</v>
      </c>
      <c r="E36" s="19" t="s">
        <v>31</v>
      </c>
    </row>
    <row r="37" spans="4:5" x14ac:dyDescent="0.2">
      <c r="D37" s="18" t="s">
        <v>19</v>
      </c>
      <c r="E37" s="19" t="s">
        <v>59</v>
      </c>
    </row>
    <row r="38" spans="4:5" x14ac:dyDescent="0.2">
      <c r="D38" s="10"/>
      <c r="E38" s="6"/>
    </row>
    <row r="39" spans="4:5" x14ac:dyDescent="0.2">
      <c r="D39" s="16" t="s">
        <v>23</v>
      </c>
      <c r="E39" s="17"/>
    </row>
    <row r="40" spans="4:5" x14ac:dyDescent="0.2">
      <c r="D40" s="18" t="s">
        <v>12</v>
      </c>
      <c r="E40" s="19" t="s">
        <v>32</v>
      </c>
    </row>
    <row r="41" spans="4:5" x14ac:dyDescent="0.2">
      <c r="D41" s="18" t="s">
        <v>19</v>
      </c>
      <c r="E41" s="19" t="s">
        <v>59</v>
      </c>
    </row>
    <row r="42" spans="4:5" x14ac:dyDescent="0.2">
      <c r="D42" s="10"/>
      <c r="E42" s="6"/>
    </row>
    <row r="43" spans="4:5" x14ac:dyDescent="0.2">
      <c r="D43" s="16" t="s">
        <v>24</v>
      </c>
      <c r="E43" s="17"/>
    </row>
    <row r="44" spans="4:5" x14ac:dyDescent="0.2">
      <c r="D44" s="18" t="s">
        <v>12</v>
      </c>
      <c r="E44" s="19" t="s">
        <v>33</v>
      </c>
    </row>
    <row r="45" spans="4:5" x14ac:dyDescent="0.2">
      <c r="D45" s="18" t="s">
        <v>19</v>
      </c>
      <c r="E45" s="19" t="s">
        <v>59</v>
      </c>
    </row>
    <row r="46" spans="4:5" x14ac:dyDescent="0.2">
      <c r="D46" s="10"/>
      <c r="E46" s="6"/>
    </row>
    <row r="47" spans="4:5" x14ac:dyDescent="0.2">
      <c r="D47" s="16" t="s">
        <v>25</v>
      </c>
      <c r="E47" s="17"/>
    </row>
    <row r="48" spans="4:5" x14ac:dyDescent="0.2">
      <c r="D48" s="18" t="s">
        <v>12</v>
      </c>
      <c r="E48" s="19" t="s">
        <v>34</v>
      </c>
    </row>
    <row r="49" spans="4:5" x14ac:dyDescent="0.2">
      <c r="D49" s="18" t="s">
        <v>19</v>
      </c>
      <c r="E49" s="19" t="s">
        <v>59</v>
      </c>
    </row>
    <row r="50" spans="4:5" x14ac:dyDescent="0.2">
      <c r="D50" s="10"/>
      <c r="E50" s="6"/>
    </row>
    <row r="51" spans="4:5" x14ac:dyDescent="0.2">
      <c r="D51" s="16" t="s">
        <v>26</v>
      </c>
      <c r="E51" s="17"/>
    </row>
    <row r="52" spans="4:5" x14ac:dyDescent="0.2">
      <c r="D52" s="18" t="s">
        <v>12</v>
      </c>
      <c r="E52" s="19" t="s">
        <v>35</v>
      </c>
    </row>
    <row r="53" spans="4:5" x14ac:dyDescent="0.2">
      <c r="D53" s="18" t="s">
        <v>19</v>
      </c>
      <c r="E53" s="19" t="s">
        <v>59</v>
      </c>
    </row>
    <row r="54" spans="4:5" x14ac:dyDescent="0.2">
      <c r="D54" s="10"/>
      <c r="E54" s="6"/>
    </row>
    <row r="55" spans="4:5" x14ac:dyDescent="0.2">
      <c r="D55" s="16" t="s">
        <v>27</v>
      </c>
      <c r="E55" s="17"/>
    </row>
    <row r="56" spans="4:5" x14ac:dyDescent="0.2">
      <c r="D56" s="18" t="s">
        <v>12</v>
      </c>
      <c r="E56" s="19" t="s">
        <v>36</v>
      </c>
    </row>
    <row r="57" spans="4:5" x14ac:dyDescent="0.2">
      <c r="D57" s="18" t="s">
        <v>19</v>
      </c>
      <c r="E57" s="19" t="s">
        <v>59</v>
      </c>
    </row>
    <row r="58" spans="4:5" x14ac:dyDescent="0.2">
      <c r="D58" s="10"/>
      <c r="E58" s="6"/>
    </row>
    <row r="59" spans="4:5" x14ac:dyDescent="0.2">
      <c r="D59" s="16" t="s">
        <v>28</v>
      </c>
      <c r="E59" s="17"/>
    </row>
    <row r="60" spans="4:5" x14ac:dyDescent="0.2">
      <c r="D60" s="18" t="s">
        <v>12</v>
      </c>
      <c r="E60" s="19" t="s">
        <v>37</v>
      </c>
    </row>
    <row r="61" spans="4:5" x14ac:dyDescent="0.2">
      <c r="D61" s="18" t="s">
        <v>19</v>
      </c>
      <c r="E61" s="19" t="s">
        <v>59</v>
      </c>
    </row>
    <row r="62" spans="4:5" x14ac:dyDescent="0.2">
      <c r="D62" s="10"/>
      <c r="E62" s="6"/>
    </row>
    <row r="63" spans="4:5" x14ac:dyDescent="0.2">
      <c r="D63" s="16" t="s">
        <v>38</v>
      </c>
      <c r="E63" s="17"/>
    </row>
    <row r="64" spans="4:5" x14ac:dyDescent="0.2">
      <c r="D64" s="10"/>
      <c r="E64" s="6"/>
    </row>
    <row r="65" spans="4:5" x14ac:dyDescent="0.2">
      <c r="D65" s="16" t="s">
        <v>39</v>
      </c>
      <c r="E65" s="17"/>
    </row>
    <row r="66" spans="4:5" x14ac:dyDescent="0.2">
      <c r="D66" s="5" t="s">
        <v>42</v>
      </c>
      <c r="E66" s="6" t="s">
        <v>43</v>
      </c>
    </row>
    <row r="67" spans="4:5" x14ac:dyDescent="0.2">
      <c r="D67" s="20" t="s">
        <v>41</v>
      </c>
      <c r="E67" s="21"/>
    </row>
  </sheetData>
  <mergeCells count="19">
    <mergeCell ref="G3:H3"/>
    <mergeCell ref="G13:H13"/>
    <mergeCell ref="D51:E51"/>
    <mergeCell ref="D55:E55"/>
    <mergeCell ref="D59:E59"/>
    <mergeCell ref="D63:E63"/>
    <mergeCell ref="D65:E65"/>
    <mergeCell ref="D67:E67"/>
    <mergeCell ref="D27:E27"/>
    <mergeCell ref="D31:E31"/>
    <mergeCell ref="D35:E35"/>
    <mergeCell ref="D39:E39"/>
    <mergeCell ref="D43:E43"/>
    <mergeCell ref="D47:E47"/>
    <mergeCell ref="D4:E4"/>
    <mergeCell ref="D8:E8"/>
    <mergeCell ref="D23:E23"/>
    <mergeCell ref="G4:H4"/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David Zavala</cp:lastModifiedBy>
  <dcterms:created xsi:type="dcterms:W3CDTF">2024-02-21T23:21:52Z</dcterms:created>
  <dcterms:modified xsi:type="dcterms:W3CDTF">2024-02-22T18:10:27Z</dcterms:modified>
</cp:coreProperties>
</file>