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AddedActivities" sheetId="1" r:id="rId4"/>
  </sheets>
  <definedNames>
    <definedName localSheetId="0" name="Excel_BuiltIn__FilterDatabase">ValueAddedActivities!$A$2:$BC$59</definedName>
  </definedNames>
  <calcPr/>
</workbook>
</file>

<file path=xl/sharedStrings.xml><?xml version="1.0" encoding="utf-8"?>
<sst xmlns="http://schemas.openxmlformats.org/spreadsheetml/2006/main" count="196" uniqueCount="145">
  <si>
    <t>YEAR 2010</t>
  </si>
  <si>
    <t>YEAR 2011</t>
  </si>
  <si>
    <t>AREA</t>
  </si>
  <si>
    <t>INDICATORS</t>
  </si>
  <si>
    <t>UOM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</si>
  <si>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</si>
  <si>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</si>
  <si>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</si>
  <si>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</si>
  <si>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</si>
  <si>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</si>
  <si>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</si>
  <si>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</si>
  <si>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</si>
  <si>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</si>
  <si>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</si>
  <si>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</si>
  <si>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</si>
  <si>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</si>
  <si>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</si>
  <si>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</si>
  <si>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</si>
  <si>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</si>
  <si>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</si>
  <si>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</si>
  <si>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</si>
  <si>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</si>
  <si>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</si>
  <si>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</si>
  <si>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</si>
  <si>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</si>
  <si>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</si>
  <si>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</si>
  <si>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</si>
  <si>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</si>
  <si>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</si>
  <si>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</si>
  <si>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</si>
  <si>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</si>
  <si>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</si>
  <si>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</si>
  <si>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</si>
  <si>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</si>
  <si>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</si>
  <si>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</si>
  <si>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</si>
  <si>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</si>
  <si>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</si>
  <si>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</si>
  <si>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</si>
  <si>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</si>
  <si>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</si>
  <si>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</si>
  <si>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</si>
  <si>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</si>
  <si>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</si>
  <si>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SUM</t>
  </si>
  <si>
    <t>AVG</t>
  </si>
  <si>
    <t>Inbound</t>
  </si>
  <si>
    <t>Number of trucks arrived</t>
  </si>
  <si>
    <t>truck</t>
  </si>
  <si>
    <t>Number of purchase orders handled</t>
  </si>
  <si>
    <t>purchase order</t>
  </si>
  <si>
    <t xml:space="preserve">   Normal PO</t>
  </si>
  <si>
    <t xml:space="preserve">   VMI and other PO</t>
  </si>
  <si>
    <t>Number of purchase receipts handled</t>
  </si>
  <si>
    <t>PO line</t>
  </si>
  <si>
    <t xml:space="preserve">    Receipt (+)</t>
  </si>
  <si>
    <t xml:space="preserve">    Reverse Receipt or Correction (-)</t>
  </si>
  <si>
    <t xml:space="preserve">    Normal Receipts</t>
  </si>
  <si>
    <t xml:space="preserve">    VMI Receipts</t>
  </si>
  <si>
    <t xml:space="preserve">    Other Receipts (samples, bolts, nuts, small staffs)</t>
  </si>
  <si>
    <t xml:space="preserve">    w/ Customs clearance</t>
  </si>
  <si>
    <t xml:space="preserve">    w/o Customs clearance</t>
  </si>
  <si>
    <t xml:space="preserve">    w/ Inspection Required</t>
  </si>
  <si>
    <t xml:space="preserve">    w/o Inspection Required</t>
  </si>
  <si>
    <t>Number of palettes handled</t>
  </si>
  <si>
    <t>palette</t>
  </si>
  <si>
    <t>Number of Hot Part Requests handled</t>
  </si>
  <si>
    <t>WHS bldg / Internal replenishment and warehousing activities</t>
  </si>
  <si>
    <t>Putaways and location changes (includes HighValue Parts)</t>
  </si>
  <si>
    <t>package</t>
  </si>
  <si>
    <t xml:space="preserve">   via subinventory transfer from MFGRECEIVE to MFGHUB</t>
  </si>
  <si>
    <t xml:space="preserve">   via subinventory transfer between warehouse locations (inside MFGHUB)</t>
  </si>
  <si>
    <t xml:space="preserve">   via move order transfer</t>
  </si>
  <si>
    <t>Packages handled to/from DMC (Damaged Materials Collection)</t>
  </si>
  <si>
    <t xml:space="preserve">   to/from high racks</t>
  </si>
  <si>
    <t xml:space="preserve">   to/from other locations</t>
  </si>
  <si>
    <t xml:space="preserve">   back to MFGHUB</t>
  </si>
  <si>
    <t>Packages handled from production (returned parts)</t>
  </si>
  <si>
    <t>Packages handled for export purposes (send to sisterplants)</t>
  </si>
  <si>
    <t>Number of replenishment orders from warehouse to Supermarket at production building</t>
  </si>
  <si>
    <t>repl order</t>
  </si>
  <si>
    <t xml:space="preserve">   via subinventory transfer</t>
  </si>
  <si>
    <t xml:space="preserve">   via kanban card scan</t>
  </si>
  <si>
    <t>Number of replenishment orders to Pickface</t>
  </si>
  <si>
    <t>WHS to Production Line</t>
  </si>
  <si>
    <t>Total orders managed</t>
  </si>
  <si>
    <t xml:space="preserve"> Piece picking orders</t>
  </si>
  <si>
    <t xml:space="preserve"> Full package orders</t>
  </si>
  <si>
    <t xml:space="preserve">   Pickface pickings</t>
  </si>
  <si>
    <t xml:space="preserve">   Supermarket Bin Cycles</t>
  </si>
  <si>
    <t xml:space="preserve">   Secured (HighValue) material orders</t>
  </si>
  <si>
    <t xml:space="preserve">   Kardex Orders</t>
  </si>
  <si>
    <t xml:space="preserve">   Direct orders from MFGHUB to Production</t>
  </si>
  <si>
    <t xml:space="preserve">     via subinventory transfer</t>
  </si>
  <si>
    <t xml:space="preserve">     via kanban card scan</t>
  </si>
  <si>
    <t>Orders placed via Material Toolbox (inhouse developed order system)</t>
  </si>
  <si>
    <t>WHS other activities</t>
  </si>
  <si>
    <t>Number of supplier bins sent back to suppliers</t>
  </si>
  <si>
    <t>bins</t>
  </si>
  <si>
    <t>Number of quality claims to warehouse damage</t>
  </si>
  <si>
    <t>claims</t>
  </si>
  <si>
    <t>Number of cycle counted items (based on cycle count policy)</t>
  </si>
  <si>
    <t>part numbers</t>
  </si>
  <si>
    <t>Number of geographically counted items (based on warehouse internal policy)</t>
  </si>
  <si>
    <t>Waste management - number of containers managed</t>
  </si>
  <si>
    <t>container</t>
  </si>
  <si>
    <t>Number of location change requests handled</t>
  </si>
  <si>
    <t>request</t>
  </si>
  <si>
    <t>Outbound</t>
  </si>
  <si>
    <t>MFGFG receipts from production</t>
  </si>
  <si>
    <t>MFGFG putaways</t>
  </si>
  <si>
    <t>MFGFG location changes</t>
  </si>
  <si>
    <t>Total quantity handled</t>
  </si>
  <si>
    <t>quantity</t>
  </si>
  <si>
    <t xml:space="preserve">   Total shipped Type#1 Production units</t>
  </si>
  <si>
    <t xml:space="preserve">   Total shipped Type#2 production units</t>
  </si>
  <si>
    <t xml:space="preserve">   Total shipped other units (Kits, samples)</t>
  </si>
  <si>
    <t>Total number of trucks handled</t>
  </si>
  <si>
    <t>Production – material flow activities</t>
  </si>
  <si>
    <t>Pick from Kardex to Line</t>
  </si>
  <si>
    <t>picking</t>
  </si>
  <si>
    <t>Pick from Secured Kardex to Line</t>
  </si>
  <si>
    <t>Weekly</t>
  </si>
  <si>
    <t>Shiftly</t>
  </si>
  <si>
    <t>Hourly</t>
  </si>
  <si>
    <t>Receipt to DMC Collection Point CP</t>
  </si>
  <si>
    <t>Min</t>
  </si>
  <si>
    <t>Material movement to a specific production area (kit building, spareparts kitting) or location change (materials relocation in wharehouse)</t>
  </si>
  <si>
    <t>Max</t>
  </si>
  <si>
    <t>Receipt from DMC to production line</t>
  </si>
  <si>
    <t>Avg</t>
  </si>
  <si>
    <t>Stdev</t>
  </si>
  <si>
    <t>Nsd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</si>
</sst>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name val="Arial"/>
    </font>
    <font>
      <sz val="10.0"/>
      <color theme="1"/>
      <name val="Arial"/>
    </font>
    <font>
      <b/>
      <u/>
      <sz val="10.0"/>
      <name val="Verdana"/>
    </font>
    <font>
      <b/>
      <sz val="10.0"/>
      <color theme="1"/>
      <name val="Verdana"/>
    </font>
    <font>
      <sz val="10.0"/>
      <color theme="1"/>
      <name val="Verdana"/>
    </font>
    <font/>
    <font>
      <b/>
      <sz val="10.0"/>
      <color theme="1"/>
      <name val="Arial"/>
    </font>
    <font>
      <i/>
      <sz val="10.0"/>
      <color theme="1"/>
      <name val="Verdana"/>
    </font>
    <font>
      <i/>
      <sz val="10.0"/>
      <color theme="1"/>
      <name val="Arial"/>
    </font>
    <font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00FF00"/>
        <bgColor rgb="FF00FF00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40">
    <border/>
    <border>
      <left style="double">
        <color rgb="FF3D3D3D"/>
      </left>
      <top style="double">
        <color rgb="FF3D3D3D"/>
      </top>
      <bottom style="thin">
        <color rgb="FF3D3D3D"/>
      </bottom>
    </border>
    <border>
      <top style="double">
        <color rgb="FF3D3D3D"/>
      </top>
      <bottom style="thin">
        <color rgb="FF3D3D3D"/>
      </bottom>
    </border>
    <border>
      <right style="double">
        <color rgb="FF3D3D3D"/>
      </right>
      <top style="double">
        <color rgb="FF3D3D3D"/>
      </top>
      <bottom style="thin">
        <color rgb="FF3D3D3D"/>
      </bottom>
    </border>
    <border>
      <left style="double">
        <color rgb="FF3D3D3D"/>
      </left>
      <top/>
      <bottom style="thin">
        <color rgb="FF3D3D3D"/>
      </bottom>
    </border>
    <border>
      <top/>
      <bottom style="thin">
        <color rgb="FF3D3D3D"/>
      </bottom>
    </border>
    <border>
      <right/>
      <top/>
      <bottom style="thin">
        <color rgb="FF3D3D3D"/>
      </bottom>
    </border>
    <border>
      <left style="double">
        <color rgb="FF3D3D3D"/>
      </left>
      <right style="double">
        <color rgb="FF3D3D3D"/>
      </right>
      <top style="double">
        <color rgb="FF3D3D3D"/>
      </top>
    </border>
    <border>
      <left style="double">
        <color rgb="FF3D3D3D"/>
      </left>
      <right/>
      <bottom style="double">
        <color rgb="FF3D3D3D"/>
      </bottom>
    </border>
    <border>
      <left/>
      <right/>
      <bottom style="double">
        <color rgb="FF3D3D3D"/>
      </bottom>
    </border>
    <border>
      <left/>
      <right style="double">
        <color rgb="FF3D3D3D"/>
      </right>
      <bottom style="double">
        <color rgb="FF3D3D3D"/>
      </bottom>
    </border>
    <border>
      <right style="double">
        <color rgb="FF3D3D3D"/>
      </right>
      <top style="double">
        <color rgb="FF3D3D3D"/>
      </top>
    </border>
    <border>
      <left style="double">
        <color rgb="FF3D3D3D"/>
      </left>
      <right style="thin">
        <color rgb="FF3D3D3D"/>
      </right>
      <top style="double">
        <color rgb="FF3D3D3D"/>
      </top>
    </border>
    <border>
      <top style="double">
        <color rgb="FF3D3D3D"/>
      </top>
    </border>
    <border>
      <right style="medium">
        <color rgb="FF3D3D3D"/>
      </right>
      <top style="double">
        <color rgb="FF3D3D3D"/>
      </top>
    </border>
    <border>
      <left style="double">
        <color rgb="FF3D3D3D"/>
      </left>
      <right style="double">
        <color rgb="FF3D3D3D"/>
      </right>
    </border>
    <border>
      <left style="double">
        <color rgb="FF3D3D3D"/>
      </left>
      <right style="double">
        <color rgb="FF3D3D3D"/>
      </right>
      <top style="medium">
        <color rgb="FF3D3D3D"/>
      </top>
      <bottom style="thin">
        <color rgb="FF3D3D3D"/>
      </bottom>
    </border>
    <border>
      <left style="double">
        <color rgb="FF3D3D3D"/>
      </left>
      <right style="thin">
        <color rgb="FF3D3D3D"/>
      </right>
      <top style="medium">
        <color rgb="FF3D3D3D"/>
      </top>
      <bottom style="thin">
        <color rgb="FF3D3D3D"/>
      </bottom>
    </border>
    <border>
      <top style="medium">
        <color rgb="FF3D3D3D"/>
      </top>
      <bottom style="thin">
        <color rgb="FF3D3D3D"/>
      </bottom>
    </border>
    <border>
      <right style="medium">
        <color rgb="FF3D3D3D"/>
      </right>
      <top style="medium">
        <color rgb="FF3D3D3D"/>
      </top>
      <bottom style="thin">
        <color rgb="FF3D3D3D"/>
      </bottom>
    </border>
    <border>
      <right style="double">
        <color rgb="FF3D3D3D"/>
      </right>
      <top style="medium">
        <color rgb="FF3D3D3D"/>
      </top>
      <bottom style="thin">
        <color rgb="FF3D3D3D"/>
      </bottom>
    </border>
    <border>
      <right style="double">
        <color rgb="FF3D3D3D"/>
      </right>
    </border>
    <border>
      <left style="double">
        <color rgb="FF3D3D3D"/>
      </left>
      <right style="thin">
        <color rgb="FF3D3D3D"/>
      </right>
    </border>
    <border>
      <right style="medium">
        <color rgb="FF3D3D3D"/>
      </right>
    </border>
    <border>
      <left/>
      <right style="double">
        <color rgb="FF3D3D3D"/>
      </right>
      <top/>
      <bottom/>
    </border>
    <border>
      <right style="thin">
        <color rgb="FF3D3D3D"/>
      </right>
    </border>
    <border>
      <left/>
      <right style="double">
        <color rgb="FF3D3D3D"/>
      </right>
      <top/>
      <bottom style="hair">
        <color rgb="FF3D3D3D"/>
      </bottom>
    </border>
    <border>
      <left style="double">
        <color rgb="FF3D3D3D"/>
      </left>
      <right style="double">
        <color rgb="FF3D3D3D"/>
      </right>
      <bottom style="double">
        <color rgb="FF3D3D3D"/>
      </bottom>
    </border>
    <border>
      <right style="double">
        <color rgb="FF3D3D3D"/>
      </right>
      <bottom style="double">
        <color rgb="FF3D3D3D"/>
      </bottom>
    </border>
    <border>
      <left style="double">
        <color rgb="FF3D3D3D"/>
      </left>
      <right style="double">
        <color rgb="FF3D3D3D"/>
      </right>
      <bottom style="thin">
        <color rgb="FF3D3D3D"/>
      </bottom>
    </border>
    <border>
      <left style="double">
        <color rgb="FF3D3D3D"/>
      </left>
      <right style="thin">
        <color rgb="FF3D3D3D"/>
      </right>
      <bottom style="thin">
        <color rgb="FF3D3D3D"/>
      </bottom>
    </border>
    <border>
      <bottom style="thin">
        <color rgb="FF3D3D3D"/>
      </bottom>
    </border>
    <border>
      <right style="medium">
        <color rgb="FF3D3D3D"/>
      </right>
      <bottom style="thin">
        <color rgb="FF3D3D3D"/>
      </bottom>
    </border>
    <border>
      <right style="double">
        <color rgb="FF3D3D3D"/>
      </right>
      <bottom style="thin">
        <color rgb="FF3D3D3D"/>
      </bottom>
    </border>
    <border>
      <left style="double">
        <color rgb="FF3D3D3D"/>
      </left>
      <right style="thin">
        <color rgb="FF3D3D3D"/>
      </right>
      <bottom style="double">
        <color rgb="FF3D3D3D"/>
      </bottom>
    </border>
    <border>
      <bottom style="double">
        <color rgb="FF3D3D3D"/>
      </bottom>
    </border>
    <border>
      <right style="medium">
        <color rgb="FF3D3D3D"/>
      </right>
      <bottom style="double">
        <color rgb="FF3D3D3D"/>
      </bottom>
    </border>
    <border>
      <right style="thin">
        <color rgb="FF3D3D3D"/>
      </right>
      <top style="double">
        <color rgb="FF3D3D3D"/>
      </top>
    </border>
    <border>
      <right style="thin">
        <color rgb="FF3D3D3D"/>
      </right>
      <bottom style="double">
        <color rgb="FF3D3D3D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1" numFmtId="0" xfId="0" applyAlignment="1" applyBorder="1" applyFill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bottom" wrapText="0"/>
    </xf>
    <xf borderId="6" fillId="3" fontId="1" numFmtId="0" xfId="0" applyAlignment="1" applyBorder="1" applyFont="1">
      <alignment horizontal="center" shrinkToFit="0" vertical="bottom" wrapText="0"/>
    </xf>
    <xf borderId="0" fillId="0" fontId="2" numFmtId="0" xfId="0" applyFont="1"/>
    <xf borderId="0" fillId="0" fontId="2" numFmtId="3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7" fillId="4" fontId="3" numFmtId="0" xfId="0" applyAlignment="1" applyBorder="1" applyFill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9" fillId="2" fontId="1" numFmtId="0" xfId="0" applyAlignment="1" applyBorder="1" applyFont="1">
      <alignment horizontal="center"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9" fillId="3" fontId="1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5" fillId="0" fontId="6" numFmtId="0" xfId="0" applyBorder="1" applyFont="1"/>
    <xf borderId="16" fillId="0" fontId="4" numFmtId="0" xfId="0" applyAlignment="1" applyBorder="1" applyFont="1">
      <alignment shrinkToFit="0" vertical="bottom" wrapText="0"/>
    </xf>
    <xf borderId="17" fillId="0" fontId="4" numFmtId="0" xfId="0" applyAlignment="1" applyBorder="1" applyFont="1">
      <alignment shrinkToFit="0" vertical="bottom" wrapText="0"/>
    </xf>
    <xf borderId="18" fillId="0" fontId="7" numFmtId="0" xfId="0" applyAlignment="1" applyBorder="1" applyFont="1">
      <alignment shrinkToFit="0" vertical="bottom" wrapText="0"/>
    </xf>
    <xf borderId="19" fillId="0" fontId="7" numFmtId="0" xfId="0" applyAlignment="1" applyBorder="1" applyFont="1">
      <alignment shrinkToFit="0" vertical="bottom" wrapText="0"/>
    </xf>
    <xf borderId="20" fillId="0" fontId="7" numFmtId="0" xfId="0" applyAlignment="1" applyBorder="1" applyFont="1">
      <alignment shrinkToFit="0" vertical="bottom" wrapText="0"/>
    </xf>
    <xf borderId="21" fillId="0" fontId="5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3" fillId="0" fontId="2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shrinkToFit="0" vertical="bottom" wrapText="0"/>
    </xf>
    <xf borderId="24" fillId="5" fontId="8" numFmtId="0" xfId="0" applyAlignment="1" applyBorder="1" applyFill="1" applyFont="1">
      <alignment shrinkToFit="0" vertical="bottom" wrapText="0"/>
    </xf>
    <xf borderId="22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23" fillId="0" fontId="9" numFmtId="0" xfId="0" applyAlignment="1" applyBorder="1" applyFont="1">
      <alignment shrinkToFit="0" vertical="bottom" wrapText="0"/>
    </xf>
    <xf borderId="21" fillId="0" fontId="9" numFmtId="0" xfId="0" applyAlignment="1" applyBorder="1" applyFont="1">
      <alignment shrinkToFit="0" vertical="bottom" wrapText="0"/>
    </xf>
    <xf borderId="25" fillId="0" fontId="9" numFmtId="0" xfId="0" applyAlignment="1" applyBorder="1" applyFont="1">
      <alignment shrinkToFit="0" vertical="bottom" wrapText="0"/>
    </xf>
    <xf borderId="24" fillId="6" fontId="5" numFmtId="0" xfId="0" applyAlignment="1" applyBorder="1" applyFill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24" fillId="7" fontId="5" numFmtId="0" xfId="0" applyAlignment="1" applyBorder="1" applyFill="1" applyFont="1">
      <alignment shrinkToFit="0" vertical="bottom" wrapText="0"/>
    </xf>
    <xf borderId="24" fillId="8" fontId="5" numFmtId="0" xfId="0" applyAlignment="1" applyBorder="1" applyFill="1" applyFont="1">
      <alignment shrinkToFit="0" vertical="bottom" wrapText="0"/>
    </xf>
    <xf borderId="26" fillId="8" fontId="5" numFmtId="0" xfId="0" applyAlignment="1" applyBorder="1" applyFont="1">
      <alignment shrinkToFit="0" vertical="bottom" wrapText="0"/>
    </xf>
    <xf borderId="27" fillId="0" fontId="6" numFmtId="0" xfId="0" applyBorder="1" applyFont="1"/>
    <xf borderId="28" fillId="0" fontId="5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13" fillId="0" fontId="7" numFmtId="0" xfId="0" applyAlignment="1" applyBorder="1" applyFont="1">
      <alignment shrinkToFit="0" vertical="bottom" wrapText="0"/>
    </xf>
    <xf borderId="14" fillId="0" fontId="7" numFmtId="0" xfId="0" applyAlignment="1" applyBorder="1" applyFont="1">
      <alignment shrinkToFit="0" vertical="bottom" wrapText="0"/>
    </xf>
    <xf borderId="11" fillId="0" fontId="7" numFmtId="0" xfId="0" applyAlignment="1" applyBorder="1" applyFont="1">
      <alignment shrinkToFit="0" vertical="bottom" wrapText="0"/>
    </xf>
    <xf borderId="15" fillId="0" fontId="5" numFmtId="0" xfId="0" applyAlignment="1" applyBorder="1" applyFont="1">
      <alignment shrinkToFit="0" vertical="bottom" wrapText="0"/>
    </xf>
    <xf borderId="29" fillId="0" fontId="5" numFmtId="0" xfId="0" applyAlignment="1" applyBorder="1" applyFont="1">
      <alignment shrinkToFit="0" vertical="bottom" wrapText="0"/>
    </xf>
    <xf borderId="30" fillId="0" fontId="5" numFmtId="0" xfId="0" applyAlignment="1" applyBorder="1" applyFont="1">
      <alignment shrinkToFit="0" vertical="bottom" wrapText="0"/>
    </xf>
    <xf borderId="31" fillId="0" fontId="2" numFmtId="0" xfId="0" applyAlignment="1" applyBorder="1" applyFont="1">
      <alignment shrinkToFit="0" vertical="bottom" wrapText="0"/>
    </xf>
    <xf borderId="32" fillId="0" fontId="2" numFmtId="0" xfId="0" applyAlignment="1" applyBorder="1" applyFont="1">
      <alignment shrinkToFit="0" vertical="bottom" wrapText="0"/>
    </xf>
    <xf borderId="33" fillId="0" fontId="2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23" fillId="0" fontId="7" numFmtId="0" xfId="0" applyAlignment="1" applyBorder="1" applyFont="1">
      <alignment shrinkToFit="0" vertical="bottom" wrapText="0"/>
    </xf>
    <xf borderId="21" fillId="0" fontId="7" numFmtId="0" xfId="0" applyAlignment="1" applyBorder="1" applyFont="1">
      <alignment shrinkToFit="0" vertical="bottom" wrapText="0"/>
    </xf>
    <xf borderId="27" fillId="0" fontId="5" numFmtId="0" xfId="0" applyAlignment="1" applyBorder="1" applyFont="1">
      <alignment shrinkToFit="0" vertical="bottom" wrapText="0"/>
    </xf>
    <xf borderId="34" fillId="0" fontId="5" numFmtId="0" xfId="0" applyAlignment="1" applyBorder="1" applyFont="1">
      <alignment shrinkToFit="0" vertical="bottom" wrapText="0"/>
    </xf>
    <xf borderId="35" fillId="0" fontId="2" numFmtId="0" xfId="0" applyAlignment="1" applyBorder="1" applyFont="1">
      <alignment shrinkToFit="0" vertical="bottom" wrapText="0"/>
    </xf>
    <xf borderId="36" fillId="0" fontId="2" numFmtId="0" xfId="0" applyAlignment="1" applyBorder="1" applyFont="1">
      <alignment shrinkToFit="0" vertical="bottom" wrapText="0"/>
    </xf>
    <xf borderId="28" fillId="0" fontId="2" numFmtId="0" xfId="0" applyAlignment="1" applyBorder="1" applyFont="1">
      <alignment shrinkToFit="0" vertical="bottom" wrapText="0"/>
    </xf>
    <xf borderId="15" fillId="0" fontId="4" numFmtId="0" xfId="0" applyAlignment="1" applyBorder="1" applyFont="1">
      <alignment horizontal="center" shrinkToFit="0" vertical="center" wrapText="0"/>
    </xf>
    <xf borderId="29" fillId="0" fontId="4" numFmtId="0" xfId="0" applyAlignment="1" applyBorder="1" applyFont="1">
      <alignment shrinkToFit="0" vertical="bottom" wrapText="0"/>
    </xf>
    <xf borderId="30" fillId="0" fontId="4" numFmtId="0" xfId="0" applyAlignment="1" applyBorder="1" applyFont="1">
      <alignment shrinkToFit="0" vertical="bottom" wrapText="0"/>
    </xf>
    <xf borderId="31" fillId="0" fontId="7" numFmtId="0" xfId="0" applyAlignment="1" applyBorder="1" applyFont="1">
      <alignment shrinkToFit="0" vertical="bottom" wrapText="0"/>
    </xf>
    <xf borderId="32" fillId="0" fontId="7" numFmtId="0" xfId="0" applyAlignment="1" applyBorder="1" applyFont="1">
      <alignment shrinkToFit="0" vertical="bottom" wrapText="0"/>
    </xf>
    <xf borderId="33" fillId="0" fontId="7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horizontal="center" shrinkToFit="0" vertical="center" wrapText="0"/>
    </xf>
    <xf borderId="37" fillId="0" fontId="2" numFmtId="0" xfId="0" applyAlignment="1" applyBorder="1" applyFont="1">
      <alignment shrinkToFit="0" vertical="bottom" wrapText="0"/>
    </xf>
    <xf borderId="25" fillId="0" fontId="2" numFmtId="0" xfId="0" applyAlignment="1" applyBorder="1" applyFont="1">
      <alignment shrinkToFit="0" vertical="bottom" wrapText="0"/>
    </xf>
    <xf borderId="38" fillId="0" fontId="2" numFmtId="0" xfId="0" applyAlignment="1" applyBorder="1" applyFont="1">
      <alignment shrinkToFit="0" vertical="bottom" wrapText="0"/>
    </xf>
    <xf borderId="39" fillId="9" fontId="2" numFmtId="0" xfId="0" applyAlignment="1" applyBorder="1" applyFill="1" applyFont="1">
      <alignment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6.57"/>
    <col customWidth="1" min="2" max="2" width="85.0"/>
    <col customWidth="1" min="3" max="3" width="19.43"/>
    <col customWidth="1" min="4" max="56" width="9.14"/>
    <col customWidth="1" min="57" max="57" width="11.43"/>
    <col customWidth="1" min="58" max="61" width="9.14"/>
  </cols>
  <sheetData>
    <row r="1" ht="13.5" customHeight="1"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1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7"/>
      <c r="BD1" s="8"/>
      <c r="BE1" s="9"/>
      <c r="BF1" s="7"/>
      <c r="BG1" s="7"/>
      <c r="BH1" s="7"/>
      <c r="BI1" s="7"/>
    </row>
    <row r="2" ht="13.5" customHeight="1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3" t="s">
        <v>21</v>
      </c>
      <c r="U2" s="14" t="s">
        <v>22</v>
      </c>
      <c r="V2" s="14" t="s">
        <v>23</v>
      </c>
      <c r="W2" s="14" t="s">
        <v>24</v>
      </c>
      <c r="X2" s="14" t="s">
        <v>25</v>
      </c>
      <c r="Y2" s="14" t="s">
        <v>26</v>
      </c>
      <c r="Z2" s="14" t="s">
        <v>27</v>
      </c>
      <c r="AA2" s="14" t="s">
        <v>28</v>
      </c>
      <c r="AB2" s="14" t="s">
        <v>29</v>
      </c>
      <c r="AC2" s="14" t="s">
        <v>30</v>
      </c>
      <c r="AD2" s="14" t="s">
        <v>31</v>
      </c>
      <c r="AE2" s="14" t="s">
        <v>32</v>
      </c>
      <c r="AF2" s="14" t="s">
        <v>33</v>
      </c>
      <c r="AG2" s="14" t="s">
        <v>34</v>
      </c>
      <c r="AH2" s="14" t="s">
        <v>35</v>
      </c>
      <c r="AI2" s="14" t="s">
        <v>36</v>
      </c>
      <c r="AJ2" s="14" t="s">
        <v>37</v>
      </c>
      <c r="AK2" s="14" t="s">
        <v>38</v>
      </c>
      <c r="AL2" s="14" t="s">
        <v>39</v>
      </c>
      <c r="AM2" s="14" t="s">
        <v>40</v>
      </c>
      <c r="AN2" s="14" t="s">
        <v>41</v>
      </c>
      <c r="AO2" s="14" t="s">
        <v>42</v>
      </c>
      <c r="AP2" s="14" t="s">
        <v>43</v>
      </c>
      <c r="AQ2" s="14" t="s">
        <v>44</v>
      </c>
      <c r="AR2" s="14" t="s">
        <v>45</v>
      </c>
      <c r="AS2" s="14" t="s">
        <v>46</v>
      </c>
      <c r="AT2" s="14" t="s">
        <v>47</v>
      </c>
      <c r="AU2" s="14" t="s">
        <v>48</v>
      </c>
      <c r="AV2" s="14" t="s">
        <v>49</v>
      </c>
      <c r="AW2" s="14" t="s">
        <v>50</v>
      </c>
      <c r="AX2" s="14" t="s">
        <v>51</v>
      </c>
      <c r="AY2" s="14" t="s">
        <v>52</v>
      </c>
      <c r="AZ2" s="14" t="s">
        <v>53</v>
      </c>
      <c r="BA2" s="14" t="s">
        <v>54</v>
      </c>
      <c r="BB2" s="14" t="s">
        <v>55</v>
      </c>
      <c r="BC2" s="7"/>
      <c r="BD2" s="8" t="s">
        <v>56</v>
      </c>
      <c r="BE2" s="9" t="s">
        <v>57</v>
      </c>
      <c r="BF2" s="7"/>
      <c r="BG2" s="7"/>
      <c r="BH2" s="7"/>
      <c r="BI2" s="7"/>
    </row>
    <row r="3" ht="14.25" customHeight="1">
      <c r="A3" s="15" t="s">
        <v>58</v>
      </c>
      <c r="B3" s="16" t="s">
        <v>59</v>
      </c>
      <c r="C3" s="17" t="s">
        <v>60</v>
      </c>
      <c r="D3" s="18">
        <v>97.0</v>
      </c>
      <c r="E3" s="18">
        <v>113.0</v>
      </c>
      <c r="F3" s="18">
        <v>88.0</v>
      </c>
      <c r="G3" s="18">
        <v>76.0</v>
      </c>
      <c r="H3" s="18">
        <v>120.0</v>
      </c>
      <c r="I3" s="18">
        <v>100.0</v>
      </c>
      <c r="J3" s="18">
        <v>105.0</v>
      </c>
      <c r="K3" s="18">
        <v>107.0</v>
      </c>
      <c r="L3" s="18">
        <v>79.0</v>
      </c>
      <c r="M3" s="18">
        <v>95.0</v>
      </c>
      <c r="N3" s="18">
        <v>116.0</v>
      </c>
      <c r="O3" s="18">
        <v>119.0</v>
      </c>
      <c r="P3" s="18">
        <v>102.0</v>
      </c>
      <c r="Q3" s="18">
        <v>111.0</v>
      </c>
      <c r="R3" s="18">
        <v>113.0</v>
      </c>
      <c r="S3" s="18">
        <v>88.0</v>
      </c>
      <c r="T3" s="19">
        <v>23.0</v>
      </c>
      <c r="U3" s="18">
        <v>0.0</v>
      </c>
      <c r="V3" s="18">
        <v>102.0</v>
      </c>
      <c r="W3" s="18">
        <v>109.0</v>
      </c>
      <c r="X3" s="18">
        <v>90.0</v>
      </c>
      <c r="Y3" s="18">
        <v>105.0</v>
      </c>
      <c r="Z3" s="18">
        <v>106.0</v>
      </c>
      <c r="AA3" s="18">
        <v>95.0</v>
      </c>
      <c r="AB3" s="18">
        <v>102.0</v>
      </c>
      <c r="AC3" s="18">
        <v>104.0</v>
      </c>
      <c r="AD3" s="18">
        <v>117.0</v>
      </c>
      <c r="AE3" s="18">
        <v>85.0</v>
      </c>
      <c r="AF3" s="18">
        <v>120.0</v>
      </c>
      <c r="AG3" s="18">
        <v>105.0</v>
      </c>
      <c r="AH3" s="18">
        <v>116.0</v>
      </c>
      <c r="AI3" s="18">
        <v>91.0</v>
      </c>
      <c r="AJ3" s="18">
        <v>113.0</v>
      </c>
      <c r="AK3" s="18">
        <v>96.0</v>
      </c>
      <c r="AL3" s="18">
        <v>103.0</v>
      </c>
      <c r="AM3" s="18">
        <v>132.0</v>
      </c>
      <c r="AN3" s="18">
        <v>132.0</v>
      </c>
      <c r="AO3" s="18">
        <v>151.0</v>
      </c>
      <c r="AP3" s="18">
        <v>137.0</v>
      </c>
      <c r="AQ3" s="18">
        <v>131.0</v>
      </c>
      <c r="AR3" s="18">
        <v>113.0</v>
      </c>
      <c r="AS3" s="18">
        <v>94.0</v>
      </c>
      <c r="AT3" s="18">
        <v>113.0</v>
      </c>
      <c r="AU3" s="18">
        <v>88.0</v>
      </c>
      <c r="AV3" s="18">
        <v>109.0</v>
      </c>
      <c r="AW3" s="18">
        <v>100.0</v>
      </c>
      <c r="AX3" s="18">
        <v>107.0</v>
      </c>
      <c r="AY3" s="18">
        <v>94.0</v>
      </c>
      <c r="AZ3" s="18">
        <v>125.0</v>
      </c>
      <c r="BA3" s="18">
        <v>123.0</v>
      </c>
      <c r="BB3" s="20">
        <v>123.0</v>
      </c>
      <c r="BC3" s="7"/>
      <c r="BD3" s="8">
        <f t="shared" ref="BD3:BD64" si="2">SUM(D3:BB3)</f>
        <v>5283</v>
      </c>
      <c r="BE3" s="9">
        <f t="shared" ref="BE3:BE64" si="3">AVERAGE(B3:BB3)</f>
        <v>103.5882353</v>
      </c>
      <c r="BF3" s="7"/>
      <c r="BG3" s="7"/>
      <c r="BH3" s="7"/>
      <c r="BI3" s="7"/>
    </row>
    <row r="4" ht="14.25" customHeight="1">
      <c r="A4" s="21"/>
      <c r="B4" s="22" t="s">
        <v>61</v>
      </c>
      <c r="C4" s="23" t="s">
        <v>62</v>
      </c>
      <c r="D4" s="24">
        <f t="shared" ref="D4:BB4" si="1">SUM(D5:D6)</f>
        <v>943</v>
      </c>
      <c r="E4" s="24">
        <f t="shared" si="1"/>
        <v>1135</v>
      </c>
      <c r="F4" s="24">
        <f t="shared" si="1"/>
        <v>1009</v>
      </c>
      <c r="G4" s="24">
        <f t="shared" si="1"/>
        <v>732</v>
      </c>
      <c r="H4" s="24">
        <f t="shared" si="1"/>
        <v>741</v>
      </c>
      <c r="I4" s="24">
        <f t="shared" si="1"/>
        <v>1059</v>
      </c>
      <c r="J4" s="24">
        <f t="shared" si="1"/>
        <v>1056</v>
      </c>
      <c r="K4" s="24">
        <f t="shared" si="1"/>
        <v>1181</v>
      </c>
      <c r="L4" s="24">
        <f t="shared" si="1"/>
        <v>879</v>
      </c>
      <c r="M4" s="24">
        <f t="shared" si="1"/>
        <v>1093</v>
      </c>
      <c r="N4" s="24">
        <f t="shared" si="1"/>
        <v>1025</v>
      </c>
      <c r="O4" s="24">
        <f t="shared" si="1"/>
        <v>1236</v>
      </c>
      <c r="P4" s="24">
        <f t="shared" si="1"/>
        <v>1352</v>
      </c>
      <c r="Q4" s="24">
        <f t="shared" si="1"/>
        <v>1218</v>
      </c>
      <c r="R4" s="24">
        <f t="shared" si="1"/>
        <v>1011</v>
      </c>
      <c r="S4" s="24">
        <f t="shared" si="1"/>
        <v>495</v>
      </c>
      <c r="T4" s="25">
        <f t="shared" si="1"/>
        <v>290</v>
      </c>
      <c r="U4" s="24">
        <f t="shared" si="1"/>
        <v>0</v>
      </c>
      <c r="V4" s="24">
        <f t="shared" si="1"/>
        <v>1133</v>
      </c>
      <c r="W4" s="24">
        <f t="shared" si="1"/>
        <v>1303</v>
      </c>
      <c r="X4" s="24">
        <f t="shared" si="1"/>
        <v>1156</v>
      </c>
      <c r="Y4" s="24">
        <f t="shared" si="1"/>
        <v>968</v>
      </c>
      <c r="Z4" s="24">
        <f t="shared" si="1"/>
        <v>1073</v>
      </c>
      <c r="AA4" s="24">
        <f t="shared" si="1"/>
        <v>1124</v>
      </c>
      <c r="AB4" s="24">
        <f t="shared" si="1"/>
        <v>1037</v>
      </c>
      <c r="AC4" s="24">
        <f t="shared" si="1"/>
        <v>1363</v>
      </c>
      <c r="AD4" s="24">
        <f t="shared" si="1"/>
        <v>1038</v>
      </c>
      <c r="AE4" s="24">
        <f t="shared" si="1"/>
        <v>1120</v>
      </c>
      <c r="AF4" s="24">
        <f t="shared" si="1"/>
        <v>1450</v>
      </c>
      <c r="AG4" s="24">
        <f t="shared" si="1"/>
        <v>982</v>
      </c>
      <c r="AH4" s="24">
        <f t="shared" si="1"/>
        <v>1451</v>
      </c>
      <c r="AI4" s="24">
        <f t="shared" si="1"/>
        <v>1281</v>
      </c>
      <c r="AJ4" s="24">
        <f t="shared" si="1"/>
        <v>1112</v>
      </c>
      <c r="AK4" s="24">
        <f t="shared" si="1"/>
        <v>1109</v>
      </c>
      <c r="AL4" s="24">
        <f t="shared" si="1"/>
        <v>1380</v>
      </c>
      <c r="AM4" s="24">
        <f t="shared" si="1"/>
        <v>1627</v>
      </c>
      <c r="AN4" s="24">
        <f t="shared" si="1"/>
        <v>1725</v>
      </c>
      <c r="AO4" s="24">
        <f t="shared" si="1"/>
        <v>1823</v>
      </c>
      <c r="AP4" s="24">
        <f t="shared" si="1"/>
        <v>1796</v>
      </c>
      <c r="AQ4" s="24">
        <f t="shared" si="1"/>
        <v>1292</v>
      </c>
      <c r="AR4" s="24">
        <f t="shared" si="1"/>
        <v>1340</v>
      </c>
      <c r="AS4" s="24">
        <f t="shared" si="1"/>
        <v>1796</v>
      </c>
      <c r="AT4" s="24">
        <f t="shared" si="1"/>
        <v>920</v>
      </c>
      <c r="AU4" s="24">
        <f t="shared" si="1"/>
        <v>1284</v>
      </c>
      <c r="AV4" s="24">
        <f t="shared" si="1"/>
        <v>1155</v>
      </c>
      <c r="AW4" s="24">
        <f t="shared" si="1"/>
        <v>1293</v>
      </c>
      <c r="AX4" s="24">
        <f t="shared" si="1"/>
        <v>1451</v>
      </c>
      <c r="AY4" s="24">
        <f t="shared" si="1"/>
        <v>1363</v>
      </c>
      <c r="AZ4" s="24">
        <f t="shared" si="1"/>
        <v>1437</v>
      </c>
      <c r="BA4" s="24">
        <f t="shared" si="1"/>
        <v>1491</v>
      </c>
      <c r="BB4" s="26">
        <f t="shared" si="1"/>
        <v>1788</v>
      </c>
      <c r="BC4" s="7"/>
      <c r="BD4" s="8">
        <f t="shared" si="2"/>
        <v>60116</v>
      </c>
      <c r="BE4" s="9">
        <f t="shared" si="3"/>
        <v>1178.745098</v>
      </c>
      <c r="BF4" s="7"/>
      <c r="BG4" s="7"/>
      <c r="BH4" s="7"/>
      <c r="BI4" s="7"/>
    </row>
    <row r="5" ht="14.25" customHeight="1">
      <c r="A5" s="21"/>
      <c r="B5" s="27" t="s">
        <v>63</v>
      </c>
      <c r="C5" s="28" t="s">
        <v>62</v>
      </c>
      <c r="D5" s="29">
        <v>810.0</v>
      </c>
      <c r="E5" s="29">
        <v>953.0</v>
      </c>
      <c r="F5" s="29">
        <v>821.0</v>
      </c>
      <c r="G5" s="29">
        <v>642.0</v>
      </c>
      <c r="H5" s="29">
        <v>659.0</v>
      </c>
      <c r="I5" s="29">
        <v>938.0</v>
      </c>
      <c r="J5" s="29">
        <v>919.0</v>
      </c>
      <c r="K5" s="29">
        <v>1069.0</v>
      </c>
      <c r="L5" s="29">
        <v>781.0</v>
      </c>
      <c r="M5" s="29">
        <v>971.0</v>
      </c>
      <c r="N5" s="29">
        <v>906.0</v>
      </c>
      <c r="O5" s="29">
        <v>1084.0</v>
      </c>
      <c r="P5" s="29">
        <v>1186.0</v>
      </c>
      <c r="Q5" s="29">
        <v>1056.0</v>
      </c>
      <c r="R5" s="29">
        <v>884.0</v>
      </c>
      <c r="S5" s="29">
        <v>434.0</v>
      </c>
      <c r="T5" s="30">
        <v>238.0</v>
      </c>
      <c r="U5" s="29">
        <v>0.0</v>
      </c>
      <c r="V5" s="29">
        <v>1010.0</v>
      </c>
      <c r="W5" s="29">
        <v>1140.0</v>
      </c>
      <c r="X5" s="29">
        <v>1000.0</v>
      </c>
      <c r="Y5" s="29">
        <v>846.0</v>
      </c>
      <c r="Z5" s="29">
        <v>950.0</v>
      </c>
      <c r="AA5" s="29">
        <v>976.0</v>
      </c>
      <c r="AB5" s="29">
        <v>882.0</v>
      </c>
      <c r="AC5" s="29">
        <v>1142.0</v>
      </c>
      <c r="AD5" s="29">
        <v>916.0</v>
      </c>
      <c r="AE5" s="29">
        <v>932.0</v>
      </c>
      <c r="AF5" s="29">
        <v>1196.0</v>
      </c>
      <c r="AG5" s="29">
        <v>826.0</v>
      </c>
      <c r="AH5" s="29">
        <v>1223.0</v>
      </c>
      <c r="AI5" s="29">
        <v>1075.0</v>
      </c>
      <c r="AJ5" s="29">
        <v>905.0</v>
      </c>
      <c r="AK5" s="29">
        <v>931.0</v>
      </c>
      <c r="AL5" s="29">
        <v>1145.0</v>
      </c>
      <c r="AM5" s="29">
        <v>1331.0</v>
      </c>
      <c r="AN5" s="29">
        <v>1374.0</v>
      </c>
      <c r="AO5" s="29">
        <v>1433.0</v>
      </c>
      <c r="AP5" s="29">
        <v>1418.0</v>
      </c>
      <c r="AQ5" s="29">
        <v>1034.0</v>
      </c>
      <c r="AR5" s="29">
        <v>1048.0</v>
      </c>
      <c r="AS5" s="29">
        <v>1393.0</v>
      </c>
      <c r="AT5" s="29">
        <v>786.0</v>
      </c>
      <c r="AU5" s="29">
        <v>1036.0</v>
      </c>
      <c r="AV5" s="29">
        <v>928.0</v>
      </c>
      <c r="AW5" s="29">
        <v>1006.0</v>
      </c>
      <c r="AX5" s="29">
        <v>1142.0</v>
      </c>
      <c r="AY5" s="29">
        <v>1095.0</v>
      </c>
      <c r="AZ5" s="29">
        <v>1135.0</v>
      </c>
      <c r="BA5" s="29">
        <v>1186.0</v>
      </c>
      <c r="BB5" s="31">
        <v>1430.0</v>
      </c>
      <c r="BC5" s="7"/>
      <c r="BD5" s="8">
        <f t="shared" si="2"/>
        <v>50221</v>
      </c>
      <c r="BE5" s="9">
        <f t="shared" si="3"/>
        <v>984.7254902</v>
      </c>
      <c r="BF5" s="7"/>
      <c r="BG5" s="7"/>
      <c r="BH5" s="7"/>
      <c r="BI5" s="7"/>
    </row>
    <row r="6" ht="14.25" customHeight="1">
      <c r="A6" s="21"/>
      <c r="B6" s="27" t="s">
        <v>64</v>
      </c>
      <c r="C6" s="28" t="s">
        <v>62</v>
      </c>
      <c r="D6" s="29">
        <v>133.0</v>
      </c>
      <c r="E6" s="29">
        <v>182.0</v>
      </c>
      <c r="F6" s="29">
        <v>188.0</v>
      </c>
      <c r="G6" s="29">
        <v>90.0</v>
      </c>
      <c r="H6" s="29">
        <v>82.0</v>
      </c>
      <c r="I6" s="29">
        <v>121.0</v>
      </c>
      <c r="J6" s="29">
        <v>137.0</v>
      </c>
      <c r="K6" s="29">
        <v>112.0</v>
      </c>
      <c r="L6" s="29">
        <v>98.0</v>
      </c>
      <c r="M6" s="29">
        <v>122.0</v>
      </c>
      <c r="N6" s="29">
        <v>119.0</v>
      </c>
      <c r="O6" s="29">
        <v>152.0</v>
      </c>
      <c r="P6" s="29">
        <v>166.0</v>
      </c>
      <c r="Q6" s="29">
        <v>162.0</v>
      </c>
      <c r="R6" s="29">
        <v>127.0</v>
      </c>
      <c r="S6" s="29">
        <v>61.0</v>
      </c>
      <c r="T6" s="30">
        <v>52.0</v>
      </c>
      <c r="U6" s="29">
        <v>0.0</v>
      </c>
      <c r="V6" s="29">
        <v>123.0</v>
      </c>
      <c r="W6" s="29">
        <v>163.0</v>
      </c>
      <c r="X6" s="29">
        <v>156.0</v>
      </c>
      <c r="Y6" s="29">
        <v>122.0</v>
      </c>
      <c r="Z6" s="29">
        <v>123.0</v>
      </c>
      <c r="AA6" s="29">
        <v>148.0</v>
      </c>
      <c r="AB6" s="29">
        <v>155.0</v>
      </c>
      <c r="AC6" s="29">
        <v>221.0</v>
      </c>
      <c r="AD6" s="29">
        <v>122.0</v>
      </c>
      <c r="AE6" s="29">
        <v>188.0</v>
      </c>
      <c r="AF6" s="29">
        <v>254.0</v>
      </c>
      <c r="AG6" s="29">
        <v>156.0</v>
      </c>
      <c r="AH6" s="29">
        <v>228.0</v>
      </c>
      <c r="AI6" s="29">
        <v>206.0</v>
      </c>
      <c r="AJ6" s="29">
        <v>207.0</v>
      </c>
      <c r="AK6" s="29">
        <v>178.0</v>
      </c>
      <c r="AL6" s="29">
        <v>235.0</v>
      </c>
      <c r="AM6" s="29">
        <v>296.0</v>
      </c>
      <c r="AN6" s="29">
        <v>351.0</v>
      </c>
      <c r="AO6" s="29">
        <v>390.0</v>
      </c>
      <c r="AP6" s="29">
        <v>378.0</v>
      </c>
      <c r="AQ6" s="29">
        <v>258.0</v>
      </c>
      <c r="AR6" s="29">
        <v>292.0</v>
      </c>
      <c r="AS6" s="29">
        <v>403.0</v>
      </c>
      <c r="AT6" s="29">
        <v>134.0</v>
      </c>
      <c r="AU6" s="29">
        <v>248.0</v>
      </c>
      <c r="AV6" s="29">
        <v>227.0</v>
      </c>
      <c r="AW6" s="29">
        <v>287.0</v>
      </c>
      <c r="AX6" s="29">
        <v>309.0</v>
      </c>
      <c r="AY6" s="29">
        <v>268.0</v>
      </c>
      <c r="AZ6" s="29">
        <v>302.0</v>
      </c>
      <c r="BA6" s="29">
        <v>305.0</v>
      </c>
      <c r="BB6" s="31">
        <v>358.0</v>
      </c>
      <c r="BC6" s="7"/>
      <c r="BD6" s="8">
        <f t="shared" si="2"/>
        <v>9895</v>
      </c>
      <c r="BE6" s="9">
        <f t="shared" si="3"/>
        <v>194.0196078</v>
      </c>
      <c r="BF6" s="7"/>
      <c r="BG6" s="7"/>
      <c r="BH6" s="7"/>
      <c r="BI6" s="7"/>
    </row>
    <row r="7" ht="14.25" customHeight="1">
      <c r="A7" s="21"/>
      <c r="B7" s="22" t="s">
        <v>65</v>
      </c>
      <c r="C7" s="23" t="s">
        <v>66</v>
      </c>
      <c r="D7" s="24">
        <f t="shared" ref="D7:BB7" si="4">SUM(D10:D12)</f>
        <v>1328</v>
      </c>
      <c r="E7" s="24">
        <f t="shared" si="4"/>
        <v>1568</v>
      </c>
      <c r="F7" s="24">
        <f t="shared" si="4"/>
        <v>1524</v>
      </c>
      <c r="G7" s="24">
        <f t="shared" si="4"/>
        <v>1218</v>
      </c>
      <c r="H7" s="24">
        <f t="shared" si="4"/>
        <v>1293</v>
      </c>
      <c r="I7" s="24">
        <f t="shared" si="4"/>
        <v>1608</v>
      </c>
      <c r="J7" s="24">
        <f t="shared" si="4"/>
        <v>1716</v>
      </c>
      <c r="K7" s="24">
        <f t="shared" si="4"/>
        <v>1801</v>
      </c>
      <c r="L7" s="24">
        <f t="shared" si="4"/>
        <v>1280</v>
      </c>
      <c r="M7" s="24">
        <f t="shared" si="4"/>
        <v>1670</v>
      </c>
      <c r="N7" s="24">
        <f t="shared" si="4"/>
        <v>1431</v>
      </c>
      <c r="O7" s="24">
        <f t="shared" si="4"/>
        <v>1803</v>
      </c>
      <c r="P7" s="24">
        <f t="shared" si="4"/>
        <v>2029</v>
      </c>
      <c r="Q7" s="24">
        <f t="shared" si="4"/>
        <v>1605</v>
      </c>
      <c r="R7" s="24">
        <f t="shared" si="4"/>
        <v>1563</v>
      </c>
      <c r="S7" s="24">
        <f t="shared" si="4"/>
        <v>682</v>
      </c>
      <c r="T7" s="25">
        <f t="shared" si="4"/>
        <v>354</v>
      </c>
      <c r="U7" s="24">
        <f t="shared" si="4"/>
        <v>0</v>
      </c>
      <c r="V7" s="24">
        <f t="shared" si="4"/>
        <v>1757</v>
      </c>
      <c r="W7" s="24">
        <f t="shared" si="4"/>
        <v>1934</v>
      </c>
      <c r="X7" s="24">
        <f t="shared" si="4"/>
        <v>1669</v>
      </c>
      <c r="Y7" s="24">
        <f t="shared" si="4"/>
        <v>1397</v>
      </c>
      <c r="Z7" s="24">
        <f t="shared" si="4"/>
        <v>1577</v>
      </c>
      <c r="AA7" s="24">
        <f t="shared" si="4"/>
        <v>1627</v>
      </c>
      <c r="AB7" s="24">
        <f t="shared" si="4"/>
        <v>1423</v>
      </c>
      <c r="AC7" s="24">
        <f t="shared" si="4"/>
        <v>1734</v>
      </c>
      <c r="AD7" s="24">
        <f t="shared" si="4"/>
        <v>1346</v>
      </c>
      <c r="AE7" s="24">
        <f t="shared" si="4"/>
        <v>1525</v>
      </c>
      <c r="AF7" s="24">
        <f t="shared" si="4"/>
        <v>2083</v>
      </c>
      <c r="AG7" s="24">
        <f t="shared" si="4"/>
        <v>1717</v>
      </c>
      <c r="AH7" s="24">
        <f t="shared" si="4"/>
        <v>1852</v>
      </c>
      <c r="AI7" s="24">
        <f t="shared" si="4"/>
        <v>1660</v>
      </c>
      <c r="AJ7" s="24">
        <f t="shared" si="4"/>
        <v>1492</v>
      </c>
      <c r="AK7" s="24">
        <f t="shared" si="4"/>
        <v>1428</v>
      </c>
      <c r="AL7" s="24">
        <f t="shared" si="4"/>
        <v>1785</v>
      </c>
      <c r="AM7" s="24">
        <f t="shared" si="4"/>
        <v>2078</v>
      </c>
      <c r="AN7" s="24">
        <f t="shared" si="4"/>
        <v>2218</v>
      </c>
      <c r="AO7" s="24">
        <f t="shared" si="4"/>
        <v>2339</v>
      </c>
      <c r="AP7" s="24">
        <f t="shared" si="4"/>
        <v>2323</v>
      </c>
      <c r="AQ7" s="24">
        <f t="shared" si="4"/>
        <v>1816</v>
      </c>
      <c r="AR7" s="24">
        <f t="shared" si="4"/>
        <v>1713</v>
      </c>
      <c r="AS7" s="24">
        <f t="shared" si="4"/>
        <v>2288</v>
      </c>
      <c r="AT7" s="24">
        <f t="shared" si="4"/>
        <v>1409</v>
      </c>
      <c r="AU7" s="24">
        <f t="shared" si="4"/>
        <v>1573</v>
      </c>
      <c r="AV7" s="24">
        <f t="shared" si="4"/>
        <v>1552</v>
      </c>
      <c r="AW7" s="24">
        <f t="shared" si="4"/>
        <v>1824</v>
      </c>
      <c r="AX7" s="24">
        <f t="shared" si="4"/>
        <v>3121</v>
      </c>
      <c r="AY7" s="24">
        <f t="shared" si="4"/>
        <v>2605</v>
      </c>
      <c r="AZ7" s="24">
        <f t="shared" si="4"/>
        <v>2214</v>
      </c>
      <c r="BA7" s="24">
        <f t="shared" si="4"/>
        <v>1925</v>
      </c>
      <c r="BB7" s="26">
        <f t="shared" si="4"/>
        <v>2472</v>
      </c>
      <c r="BC7" s="7"/>
      <c r="BD7" s="8">
        <f t="shared" si="2"/>
        <v>85949</v>
      </c>
      <c r="BE7" s="9">
        <f t="shared" si="3"/>
        <v>1685.27451</v>
      </c>
      <c r="BF7" s="7"/>
      <c r="BG7" s="7"/>
      <c r="BH7" s="7"/>
      <c r="BI7" s="7"/>
    </row>
    <row r="8" ht="14.25" customHeight="1">
      <c r="A8" s="21"/>
      <c r="B8" s="32" t="s">
        <v>67</v>
      </c>
      <c r="C8" s="33" t="s">
        <v>66</v>
      </c>
      <c r="D8" s="34">
        <v>1311.0</v>
      </c>
      <c r="E8" s="34">
        <v>1568.0</v>
      </c>
      <c r="F8" s="34">
        <v>1508.0</v>
      </c>
      <c r="G8" s="34">
        <v>1219.0</v>
      </c>
      <c r="H8" s="34">
        <v>1289.0</v>
      </c>
      <c r="I8" s="34">
        <v>1604.0</v>
      </c>
      <c r="J8" s="34">
        <v>1690.0</v>
      </c>
      <c r="K8" s="34">
        <v>1775.0</v>
      </c>
      <c r="L8" s="34">
        <v>1253.0</v>
      </c>
      <c r="M8" s="34">
        <v>1646.0</v>
      </c>
      <c r="N8" s="34">
        <v>1389.0</v>
      </c>
      <c r="O8" s="34">
        <v>1783.0</v>
      </c>
      <c r="P8" s="34">
        <v>2010.0</v>
      </c>
      <c r="Q8" s="34">
        <v>1600.0</v>
      </c>
      <c r="R8" s="34">
        <v>1555.0</v>
      </c>
      <c r="S8" s="34">
        <v>679.0</v>
      </c>
      <c r="T8" s="35">
        <v>346.0</v>
      </c>
      <c r="U8" s="34">
        <v>0.0</v>
      </c>
      <c r="V8" s="34">
        <v>1746.0</v>
      </c>
      <c r="W8" s="34">
        <v>1916.0</v>
      </c>
      <c r="X8" s="34">
        <v>1656.0</v>
      </c>
      <c r="Y8" s="34">
        <v>1384.0</v>
      </c>
      <c r="Z8" s="34">
        <v>1537.0</v>
      </c>
      <c r="AA8" s="34">
        <v>1620.0</v>
      </c>
      <c r="AB8" s="34">
        <v>1422.0</v>
      </c>
      <c r="AC8" s="34">
        <v>1727.0</v>
      </c>
      <c r="AD8" s="34">
        <v>1340.0</v>
      </c>
      <c r="AE8" s="34">
        <v>1508.0</v>
      </c>
      <c r="AF8" s="34">
        <v>1984.0</v>
      </c>
      <c r="AG8" s="34">
        <v>1712.0</v>
      </c>
      <c r="AH8" s="34">
        <v>1840.0</v>
      </c>
      <c r="AI8" s="34">
        <v>1655.0</v>
      </c>
      <c r="AJ8" s="34">
        <v>1488.0</v>
      </c>
      <c r="AK8" s="34">
        <v>1422.0</v>
      </c>
      <c r="AL8" s="34">
        <v>1781.0</v>
      </c>
      <c r="AM8" s="34">
        <v>2077.0</v>
      </c>
      <c r="AN8" s="34">
        <v>2214.0</v>
      </c>
      <c r="AO8" s="34">
        <v>2328.0</v>
      </c>
      <c r="AP8" s="34">
        <v>2317.0</v>
      </c>
      <c r="AQ8" s="34">
        <v>1813.0</v>
      </c>
      <c r="AR8" s="34">
        <v>1712.0</v>
      </c>
      <c r="AS8" s="34">
        <v>2287.0</v>
      </c>
      <c r="AT8" s="34">
        <v>1406.0</v>
      </c>
      <c r="AU8" s="34">
        <v>1572.0</v>
      </c>
      <c r="AV8" s="34">
        <v>1544.0</v>
      </c>
      <c r="AW8" s="34">
        <v>1810.0</v>
      </c>
      <c r="AX8" s="34">
        <v>3117.0</v>
      </c>
      <c r="AY8" s="34">
        <v>2593.0</v>
      </c>
      <c r="AZ8" s="34">
        <v>2206.0</v>
      </c>
      <c r="BA8" s="34">
        <v>1918.0</v>
      </c>
      <c r="BB8" s="36">
        <v>2468.0</v>
      </c>
      <c r="BC8" s="7"/>
      <c r="BD8" s="8">
        <f t="shared" si="2"/>
        <v>85345</v>
      </c>
      <c r="BE8" s="9">
        <f t="shared" si="3"/>
        <v>1673.431373</v>
      </c>
      <c r="BF8" s="7"/>
      <c r="BG8" s="7"/>
      <c r="BH8" s="7"/>
      <c r="BI8" s="7"/>
    </row>
    <row r="9" ht="14.25" customHeight="1">
      <c r="A9" s="21"/>
      <c r="B9" s="32" t="s">
        <v>68</v>
      </c>
      <c r="C9" s="33" t="s">
        <v>66</v>
      </c>
      <c r="D9" s="34">
        <v>17.0</v>
      </c>
      <c r="E9" s="34">
        <v>0.0</v>
      </c>
      <c r="F9" s="34">
        <v>16.0</v>
      </c>
      <c r="G9" s="34">
        <v>1.0</v>
      </c>
      <c r="H9" s="34">
        <v>4.0</v>
      </c>
      <c r="I9" s="34">
        <v>4.0</v>
      </c>
      <c r="J9" s="34">
        <v>26.0</v>
      </c>
      <c r="K9" s="34">
        <v>26.0</v>
      </c>
      <c r="L9" s="34">
        <v>27.0</v>
      </c>
      <c r="M9" s="34">
        <v>24.0</v>
      </c>
      <c r="N9" s="34">
        <v>42.0</v>
      </c>
      <c r="O9" s="34">
        <v>20.0</v>
      </c>
      <c r="P9" s="34">
        <v>19.0</v>
      </c>
      <c r="Q9" s="34">
        <v>5.0</v>
      </c>
      <c r="R9" s="34">
        <v>8.0</v>
      </c>
      <c r="S9" s="34">
        <v>3.0</v>
      </c>
      <c r="T9" s="35">
        <v>8.0</v>
      </c>
      <c r="U9" s="37">
        <v>0.0</v>
      </c>
      <c r="V9" s="34">
        <v>11.0</v>
      </c>
      <c r="W9" s="34">
        <v>18.0</v>
      </c>
      <c r="X9" s="34">
        <v>13.0</v>
      </c>
      <c r="Y9" s="34">
        <v>13.0</v>
      </c>
      <c r="Z9" s="34">
        <v>40.0</v>
      </c>
      <c r="AA9" s="34">
        <v>7.0</v>
      </c>
      <c r="AB9" s="34">
        <v>1.0</v>
      </c>
      <c r="AC9" s="34">
        <v>7.0</v>
      </c>
      <c r="AD9" s="34">
        <v>6.0</v>
      </c>
      <c r="AE9" s="34">
        <v>17.0</v>
      </c>
      <c r="AF9" s="34">
        <v>99.0</v>
      </c>
      <c r="AG9" s="34">
        <v>5.0</v>
      </c>
      <c r="AH9" s="34">
        <v>12.0</v>
      </c>
      <c r="AI9" s="34">
        <v>5.0</v>
      </c>
      <c r="AJ9" s="34">
        <v>4.0</v>
      </c>
      <c r="AK9" s="34">
        <v>6.0</v>
      </c>
      <c r="AL9" s="34">
        <v>4.0</v>
      </c>
      <c r="AM9" s="34">
        <v>1.0</v>
      </c>
      <c r="AN9" s="34">
        <v>4.0</v>
      </c>
      <c r="AO9" s="34">
        <v>11.0</v>
      </c>
      <c r="AP9" s="34">
        <v>6.0</v>
      </c>
      <c r="AQ9" s="34">
        <v>3.0</v>
      </c>
      <c r="AR9" s="34">
        <v>1.0</v>
      </c>
      <c r="AS9" s="34">
        <v>1.0</v>
      </c>
      <c r="AT9" s="34">
        <v>3.0</v>
      </c>
      <c r="AU9" s="34">
        <v>1.0</v>
      </c>
      <c r="AV9" s="34">
        <v>8.0</v>
      </c>
      <c r="AW9" s="34">
        <v>14.0</v>
      </c>
      <c r="AX9" s="34">
        <v>4.0</v>
      </c>
      <c r="AY9" s="34">
        <v>12.0</v>
      </c>
      <c r="AZ9" s="34">
        <v>8.0</v>
      </c>
      <c r="BA9" s="34">
        <v>7.0</v>
      </c>
      <c r="BB9" s="36">
        <v>4.0</v>
      </c>
      <c r="BC9" s="7"/>
      <c r="BD9" s="8">
        <f t="shared" si="2"/>
        <v>606</v>
      </c>
      <c r="BE9" s="9">
        <f t="shared" si="3"/>
        <v>11.88235294</v>
      </c>
      <c r="BF9" s="7"/>
      <c r="BG9" s="7">
        <f>BD9/BD8</f>
        <v>0.007100591716</v>
      </c>
      <c r="BH9" s="7"/>
      <c r="BI9" s="7"/>
    </row>
    <row r="10" ht="14.25" customHeight="1">
      <c r="A10" s="21"/>
      <c r="B10" s="38" t="s">
        <v>69</v>
      </c>
      <c r="C10" s="28" t="s">
        <v>66</v>
      </c>
      <c r="D10" s="29">
        <v>1166.0</v>
      </c>
      <c r="E10" s="29">
        <v>1350.0</v>
      </c>
      <c r="F10" s="29">
        <v>1300.0</v>
      </c>
      <c r="G10" s="29">
        <v>1107.0</v>
      </c>
      <c r="H10" s="29">
        <v>1181.0</v>
      </c>
      <c r="I10" s="29">
        <v>1444.0</v>
      </c>
      <c r="J10" s="29">
        <v>1525.0</v>
      </c>
      <c r="K10" s="29">
        <v>1656.0</v>
      </c>
      <c r="L10" s="29">
        <v>1149.0</v>
      </c>
      <c r="M10" s="29">
        <v>1466.0</v>
      </c>
      <c r="N10" s="29">
        <v>1284.0</v>
      </c>
      <c r="O10" s="29">
        <v>1581.0</v>
      </c>
      <c r="P10" s="29">
        <v>1807.0</v>
      </c>
      <c r="Q10" s="29">
        <v>1385.0</v>
      </c>
      <c r="R10" s="29">
        <v>1404.0</v>
      </c>
      <c r="S10" s="29">
        <v>601.0</v>
      </c>
      <c r="T10" s="30">
        <v>294.0</v>
      </c>
      <c r="U10" s="29">
        <v>0.0</v>
      </c>
      <c r="V10" s="29">
        <v>1603.0</v>
      </c>
      <c r="W10" s="29">
        <v>1686.0</v>
      </c>
      <c r="X10" s="29">
        <v>1484.0</v>
      </c>
      <c r="Y10" s="29">
        <v>1244.0</v>
      </c>
      <c r="Z10" s="29">
        <v>1422.0</v>
      </c>
      <c r="AA10" s="29">
        <v>1416.0</v>
      </c>
      <c r="AB10" s="29">
        <v>1220.0</v>
      </c>
      <c r="AC10" s="29">
        <v>1474.0</v>
      </c>
      <c r="AD10" s="29">
        <v>1195.0</v>
      </c>
      <c r="AE10" s="29">
        <v>1294.0</v>
      </c>
      <c r="AF10" s="29">
        <v>1773.0</v>
      </c>
      <c r="AG10" s="29">
        <v>1521.0</v>
      </c>
      <c r="AH10" s="29">
        <v>1593.0</v>
      </c>
      <c r="AI10" s="29">
        <v>1421.0</v>
      </c>
      <c r="AJ10" s="29">
        <v>1270.0</v>
      </c>
      <c r="AK10" s="29">
        <v>1226.0</v>
      </c>
      <c r="AL10" s="29">
        <v>1507.0</v>
      </c>
      <c r="AM10" s="29">
        <v>1728.0</v>
      </c>
      <c r="AN10" s="29">
        <v>1815.0</v>
      </c>
      <c r="AO10" s="29">
        <v>1899.0</v>
      </c>
      <c r="AP10" s="29">
        <v>1876.0</v>
      </c>
      <c r="AQ10" s="29">
        <v>1527.0</v>
      </c>
      <c r="AR10" s="29">
        <v>1391.0</v>
      </c>
      <c r="AS10" s="29">
        <v>1821.0</v>
      </c>
      <c r="AT10" s="29">
        <v>1270.0</v>
      </c>
      <c r="AU10" s="29">
        <v>1298.0</v>
      </c>
      <c r="AV10" s="29">
        <v>1291.0</v>
      </c>
      <c r="AW10" s="29">
        <v>1496.0</v>
      </c>
      <c r="AX10" s="29">
        <v>2766.0</v>
      </c>
      <c r="AY10" s="29">
        <v>2263.0</v>
      </c>
      <c r="AZ10" s="29">
        <v>1863.0</v>
      </c>
      <c r="BA10" s="29">
        <v>1556.0</v>
      </c>
      <c r="BB10" s="31">
        <v>2035.0</v>
      </c>
      <c r="BC10" s="7"/>
      <c r="BD10" s="8">
        <f t="shared" si="2"/>
        <v>73944</v>
      </c>
      <c r="BE10" s="9">
        <f t="shared" si="3"/>
        <v>1449.882353</v>
      </c>
      <c r="BF10" s="7"/>
      <c r="BG10" s="7"/>
      <c r="BH10" s="7"/>
      <c r="BI10" s="7"/>
    </row>
    <row r="11" ht="14.25" customHeight="1">
      <c r="A11" s="21"/>
      <c r="B11" s="38" t="s">
        <v>70</v>
      </c>
      <c r="C11" s="28" t="s">
        <v>66</v>
      </c>
      <c r="D11" s="29">
        <v>155.0</v>
      </c>
      <c r="E11" s="29">
        <v>210.0</v>
      </c>
      <c r="F11" s="29">
        <v>216.0</v>
      </c>
      <c r="G11" s="29">
        <v>101.0</v>
      </c>
      <c r="H11" s="29">
        <v>92.0</v>
      </c>
      <c r="I11" s="29">
        <v>157.0</v>
      </c>
      <c r="J11" s="29">
        <v>180.0</v>
      </c>
      <c r="K11" s="29">
        <v>145.0</v>
      </c>
      <c r="L11" s="29">
        <v>128.0</v>
      </c>
      <c r="M11" s="29">
        <v>200.0</v>
      </c>
      <c r="N11" s="29">
        <v>146.0</v>
      </c>
      <c r="O11" s="29">
        <v>219.0</v>
      </c>
      <c r="P11" s="29">
        <v>221.0</v>
      </c>
      <c r="Q11" s="29">
        <v>219.0</v>
      </c>
      <c r="R11" s="29">
        <v>156.0</v>
      </c>
      <c r="S11" s="29">
        <v>81.0</v>
      </c>
      <c r="T11" s="30">
        <v>54.0</v>
      </c>
      <c r="U11" s="29">
        <v>0.0</v>
      </c>
      <c r="V11" s="29">
        <v>152.0</v>
      </c>
      <c r="W11" s="29">
        <v>248.0</v>
      </c>
      <c r="X11" s="29">
        <v>179.0</v>
      </c>
      <c r="Y11" s="29">
        <v>149.0</v>
      </c>
      <c r="Z11" s="29">
        <v>151.0</v>
      </c>
      <c r="AA11" s="29">
        <v>210.0</v>
      </c>
      <c r="AB11" s="29">
        <v>202.0</v>
      </c>
      <c r="AC11" s="29">
        <v>258.0</v>
      </c>
      <c r="AD11" s="29">
        <v>149.0</v>
      </c>
      <c r="AE11" s="29">
        <v>229.0</v>
      </c>
      <c r="AF11" s="29">
        <v>308.0</v>
      </c>
      <c r="AG11" s="29">
        <v>194.0</v>
      </c>
      <c r="AH11" s="29">
        <v>257.0</v>
      </c>
      <c r="AI11" s="29">
        <v>234.0</v>
      </c>
      <c r="AJ11" s="29">
        <v>216.0</v>
      </c>
      <c r="AK11" s="29">
        <v>199.0</v>
      </c>
      <c r="AL11" s="29">
        <v>278.0</v>
      </c>
      <c r="AM11" s="29">
        <v>350.0</v>
      </c>
      <c r="AN11" s="29">
        <v>403.0</v>
      </c>
      <c r="AO11" s="29">
        <v>440.0</v>
      </c>
      <c r="AP11" s="29">
        <v>442.0</v>
      </c>
      <c r="AQ11" s="29">
        <v>289.0</v>
      </c>
      <c r="AR11" s="29">
        <v>321.0</v>
      </c>
      <c r="AS11" s="29">
        <v>463.0</v>
      </c>
      <c r="AT11" s="29">
        <v>134.0</v>
      </c>
      <c r="AU11" s="29">
        <v>274.0</v>
      </c>
      <c r="AV11" s="29">
        <v>259.0</v>
      </c>
      <c r="AW11" s="29">
        <v>327.0</v>
      </c>
      <c r="AX11" s="29">
        <v>353.0</v>
      </c>
      <c r="AY11" s="29">
        <v>319.0</v>
      </c>
      <c r="AZ11" s="29">
        <v>348.0</v>
      </c>
      <c r="BA11" s="29">
        <v>360.0</v>
      </c>
      <c r="BB11" s="31">
        <v>437.0</v>
      </c>
      <c r="BC11" s="7"/>
      <c r="BD11" s="8">
        <f t="shared" si="2"/>
        <v>11812</v>
      </c>
      <c r="BE11" s="9">
        <f t="shared" si="3"/>
        <v>231.6078431</v>
      </c>
      <c r="BF11" s="7"/>
      <c r="BG11" s="7"/>
      <c r="BH11" s="7"/>
      <c r="BI11" s="7"/>
    </row>
    <row r="12" ht="14.25" customHeight="1">
      <c r="A12" s="21"/>
      <c r="B12" s="38" t="s">
        <v>71</v>
      </c>
      <c r="C12" s="28" t="s">
        <v>66</v>
      </c>
      <c r="D12" s="29">
        <v>7.0</v>
      </c>
      <c r="E12" s="29">
        <v>8.0</v>
      </c>
      <c r="F12" s="29">
        <v>8.0</v>
      </c>
      <c r="G12" s="39">
        <v>10.0</v>
      </c>
      <c r="H12" s="29">
        <v>20.0</v>
      </c>
      <c r="I12" s="29">
        <v>7.0</v>
      </c>
      <c r="J12" s="29">
        <v>11.0</v>
      </c>
      <c r="K12" s="29">
        <v>0.0</v>
      </c>
      <c r="L12" s="29">
        <v>3.0</v>
      </c>
      <c r="M12" s="29">
        <v>4.0</v>
      </c>
      <c r="N12" s="29">
        <v>1.0</v>
      </c>
      <c r="O12" s="29">
        <v>3.0</v>
      </c>
      <c r="P12" s="29">
        <v>1.0</v>
      </c>
      <c r="Q12" s="29">
        <v>1.0</v>
      </c>
      <c r="R12" s="29">
        <v>3.0</v>
      </c>
      <c r="S12" s="29">
        <v>0.0</v>
      </c>
      <c r="T12" s="30">
        <v>6.0</v>
      </c>
      <c r="U12" s="29">
        <v>0.0</v>
      </c>
      <c r="V12" s="29">
        <v>2.0</v>
      </c>
      <c r="W12" s="29">
        <v>0.0</v>
      </c>
      <c r="X12" s="29">
        <v>6.0</v>
      </c>
      <c r="Y12" s="29">
        <v>4.0</v>
      </c>
      <c r="Z12" s="29">
        <v>4.0</v>
      </c>
      <c r="AA12" s="29">
        <v>1.0</v>
      </c>
      <c r="AB12" s="29">
        <v>1.0</v>
      </c>
      <c r="AC12" s="29">
        <v>2.0</v>
      </c>
      <c r="AD12" s="29">
        <v>2.0</v>
      </c>
      <c r="AE12" s="29">
        <v>2.0</v>
      </c>
      <c r="AF12" s="29">
        <v>2.0</v>
      </c>
      <c r="AG12" s="29">
        <v>2.0</v>
      </c>
      <c r="AH12" s="29">
        <v>2.0</v>
      </c>
      <c r="AI12" s="29">
        <v>5.0</v>
      </c>
      <c r="AJ12" s="29">
        <v>6.0</v>
      </c>
      <c r="AK12" s="29">
        <v>3.0</v>
      </c>
      <c r="AL12" s="29">
        <v>0.0</v>
      </c>
      <c r="AM12" s="29">
        <v>0.0</v>
      </c>
      <c r="AN12" s="29">
        <v>0.0</v>
      </c>
      <c r="AO12" s="29">
        <v>0.0</v>
      </c>
      <c r="AP12" s="29">
        <v>5.0</v>
      </c>
      <c r="AQ12" s="29">
        <v>0.0</v>
      </c>
      <c r="AR12" s="29">
        <v>1.0</v>
      </c>
      <c r="AS12" s="29">
        <v>4.0</v>
      </c>
      <c r="AT12" s="29">
        <v>5.0</v>
      </c>
      <c r="AU12" s="29">
        <v>1.0</v>
      </c>
      <c r="AV12" s="29">
        <v>2.0</v>
      </c>
      <c r="AW12" s="29">
        <v>1.0</v>
      </c>
      <c r="AX12" s="29">
        <v>2.0</v>
      </c>
      <c r="AY12" s="29">
        <v>23.0</v>
      </c>
      <c r="AZ12" s="29">
        <v>3.0</v>
      </c>
      <c r="BA12" s="29">
        <v>9.0</v>
      </c>
      <c r="BB12" s="31">
        <v>0.0</v>
      </c>
      <c r="BC12" s="7"/>
      <c r="BD12" s="8">
        <f t="shared" si="2"/>
        <v>193</v>
      </c>
      <c r="BE12" s="9">
        <f t="shared" si="3"/>
        <v>3.784313725</v>
      </c>
      <c r="BF12" s="7"/>
      <c r="BG12" s="7"/>
      <c r="BH12" s="7"/>
      <c r="BI12" s="7"/>
    </row>
    <row r="13" ht="14.25" customHeight="1">
      <c r="A13" s="21"/>
      <c r="B13" s="40" t="s">
        <v>72</v>
      </c>
      <c r="C13" s="28" t="s">
        <v>66</v>
      </c>
      <c r="D13" s="29">
        <v>296.0</v>
      </c>
      <c r="E13" s="29">
        <v>420.0</v>
      </c>
      <c r="F13" s="29">
        <v>364.0</v>
      </c>
      <c r="G13" s="29">
        <v>273.0</v>
      </c>
      <c r="H13" s="29">
        <v>382.0</v>
      </c>
      <c r="I13" s="29">
        <v>377.0</v>
      </c>
      <c r="J13" s="29">
        <v>594.0</v>
      </c>
      <c r="K13" s="29">
        <v>521.0</v>
      </c>
      <c r="L13" s="29">
        <v>347.0</v>
      </c>
      <c r="M13" s="29">
        <v>366.0</v>
      </c>
      <c r="N13" s="29">
        <v>361.0</v>
      </c>
      <c r="O13" s="29">
        <v>492.0</v>
      </c>
      <c r="P13" s="29">
        <v>560.0</v>
      </c>
      <c r="Q13" s="29">
        <v>514.0</v>
      </c>
      <c r="R13" s="29">
        <v>539.0</v>
      </c>
      <c r="S13" s="29">
        <v>204.0</v>
      </c>
      <c r="T13" s="30">
        <v>138.0</v>
      </c>
      <c r="U13" s="29">
        <v>0.0</v>
      </c>
      <c r="V13" s="29">
        <v>566.0</v>
      </c>
      <c r="W13" s="29">
        <v>328.0</v>
      </c>
      <c r="X13" s="29">
        <v>261.0</v>
      </c>
      <c r="Y13" s="29">
        <v>307.0</v>
      </c>
      <c r="Z13" s="29">
        <v>334.0</v>
      </c>
      <c r="AA13" s="29">
        <v>302.0</v>
      </c>
      <c r="AB13" s="29">
        <v>370.0</v>
      </c>
      <c r="AC13" s="29">
        <v>426.0</v>
      </c>
      <c r="AD13" s="29">
        <v>393.0</v>
      </c>
      <c r="AE13" s="29">
        <v>430.0</v>
      </c>
      <c r="AF13" s="29">
        <v>568.0</v>
      </c>
      <c r="AG13" s="29">
        <v>469.0</v>
      </c>
      <c r="AH13" s="29">
        <v>515.0</v>
      </c>
      <c r="AI13" s="29">
        <v>401.0</v>
      </c>
      <c r="AJ13" s="29">
        <v>372.0</v>
      </c>
      <c r="AK13" s="29">
        <v>398.0</v>
      </c>
      <c r="AL13" s="29">
        <v>409.0</v>
      </c>
      <c r="AM13" s="29">
        <v>521.0</v>
      </c>
      <c r="AN13" s="29">
        <v>481.0</v>
      </c>
      <c r="AO13" s="29">
        <v>449.0</v>
      </c>
      <c r="AP13" s="29">
        <v>558.0</v>
      </c>
      <c r="AQ13" s="29">
        <v>453.0</v>
      </c>
      <c r="AR13" s="29">
        <v>382.0</v>
      </c>
      <c r="AS13" s="29">
        <v>524.0</v>
      </c>
      <c r="AT13" s="29">
        <v>332.0</v>
      </c>
      <c r="AU13" s="29">
        <v>332.0</v>
      </c>
      <c r="AV13" s="29">
        <v>416.0</v>
      </c>
      <c r="AW13" s="29">
        <v>373.0</v>
      </c>
      <c r="AX13" s="29">
        <v>488.0</v>
      </c>
      <c r="AY13" s="29">
        <v>366.0</v>
      </c>
      <c r="AZ13" s="29">
        <v>406.0</v>
      </c>
      <c r="BA13" s="29">
        <v>387.0</v>
      </c>
      <c r="BB13" s="31">
        <v>492.0</v>
      </c>
      <c r="BC13" s="7"/>
      <c r="BD13" s="8">
        <f t="shared" si="2"/>
        <v>20557</v>
      </c>
      <c r="BE13" s="9">
        <f t="shared" si="3"/>
        <v>403.0784314</v>
      </c>
      <c r="BF13" s="7"/>
      <c r="BG13" s="7"/>
      <c r="BH13" s="7"/>
      <c r="BI13" s="7"/>
    </row>
    <row r="14" ht="14.25" customHeight="1">
      <c r="A14" s="21"/>
      <c r="B14" s="40" t="s">
        <v>73</v>
      </c>
      <c r="C14" s="28" t="s">
        <v>66</v>
      </c>
      <c r="D14" s="29">
        <v>1032.0</v>
      </c>
      <c r="E14" s="29">
        <v>1148.0</v>
      </c>
      <c r="F14" s="29">
        <v>1160.0</v>
      </c>
      <c r="G14" s="29">
        <v>947.0</v>
      </c>
      <c r="H14" s="29">
        <v>911.0</v>
      </c>
      <c r="I14" s="29">
        <v>1231.0</v>
      </c>
      <c r="J14" s="29">
        <v>1122.0</v>
      </c>
      <c r="K14" s="29">
        <v>1280.0</v>
      </c>
      <c r="L14" s="29">
        <v>933.0</v>
      </c>
      <c r="M14" s="29">
        <v>1304.0</v>
      </c>
      <c r="N14" s="29">
        <v>1070.0</v>
      </c>
      <c r="O14" s="29">
        <v>1311.0</v>
      </c>
      <c r="P14" s="29">
        <v>1469.0</v>
      </c>
      <c r="Q14" s="29">
        <v>1091.0</v>
      </c>
      <c r="R14" s="29">
        <v>1024.0</v>
      </c>
      <c r="S14" s="29">
        <v>478.0</v>
      </c>
      <c r="T14" s="30">
        <v>216.0</v>
      </c>
      <c r="U14" s="29">
        <v>0.0</v>
      </c>
      <c r="V14" s="29">
        <v>1191.0</v>
      </c>
      <c r="W14" s="29">
        <v>1606.0</v>
      </c>
      <c r="X14" s="29">
        <v>1408.0</v>
      </c>
      <c r="Y14" s="29">
        <v>1090.0</v>
      </c>
      <c r="Z14" s="29">
        <v>1243.0</v>
      </c>
      <c r="AA14" s="29">
        <v>1325.0</v>
      </c>
      <c r="AB14" s="29">
        <v>1053.0</v>
      </c>
      <c r="AC14" s="29">
        <v>1308.0</v>
      </c>
      <c r="AD14" s="29">
        <v>953.0</v>
      </c>
      <c r="AE14" s="29">
        <v>1095.0</v>
      </c>
      <c r="AF14" s="29">
        <v>1515.0</v>
      </c>
      <c r="AG14" s="29">
        <v>1248.0</v>
      </c>
      <c r="AH14" s="29">
        <v>1337.0</v>
      </c>
      <c r="AI14" s="29">
        <v>1259.0</v>
      </c>
      <c r="AJ14" s="29">
        <v>1120.0</v>
      </c>
      <c r="AK14" s="29">
        <v>1030.0</v>
      </c>
      <c r="AL14" s="29">
        <v>1376.0</v>
      </c>
      <c r="AM14" s="29">
        <v>1557.0</v>
      </c>
      <c r="AN14" s="29">
        <v>1737.0</v>
      </c>
      <c r="AO14" s="29">
        <v>1890.0</v>
      </c>
      <c r="AP14" s="29">
        <v>1765.0</v>
      </c>
      <c r="AQ14" s="29">
        <v>1363.0</v>
      </c>
      <c r="AR14" s="29">
        <v>1331.0</v>
      </c>
      <c r="AS14" s="29">
        <v>1764.0</v>
      </c>
      <c r="AT14" s="29">
        <v>1077.0</v>
      </c>
      <c r="AU14" s="29">
        <v>1241.0</v>
      </c>
      <c r="AV14" s="29">
        <v>1136.0</v>
      </c>
      <c r="AW14" s="29">
        <v>1451.0</v>
      </c>
      <c r="AX14" s="29">
        <v>2633.0</v>
      </c>
      <c r="AY14" s="29">
        <v>2239.0</v>
      </c>
      <c r="AZ14" s="29">
        <v>1808.0</v>
      </c>
      <c r="BA14" s="29">
        <v>1538.0</v>
      </c>
      <c r="BB14" s="31">
        <v>1980.0</v>
      </c>
      <c r="BC14" s="7"/>
      <c r="BD14" s="8">
        <f t="shared" si="2"/>
        <v>65394</v>
      </c>
      <c r="BE14" s="9">
        <f t="shared" si="3"/>
        <v>1282.235294</v>
      </c>
      <c r="BF14" s="7"/>
      <c r="BG14" s="7"/>
      <c r="BH14" s="7"/>
      <c r="BI14" s="7"/>
    </row>
    <row r="15" ht="14.25" customHeight="1">
      <c r="A15" s="21"/>
      <c r="B15" s="41" t="s">
        <v>74</v>
      </c>
      <c r="C15" s="28" t="s">
        <v>66</v>
      </c>
      <c r="D15" s="29">
        <v>15.0</v>
      </c>
      <c r="E15" s="29">
        <v>12.0</v>
      </c>
      <c r="F15" s="29">
        <v>10.0</v>
      </c>
      <c r="G15" s="29">
        <v>27.0</v>
      </c>
      <c r="H15" s="29">
        <v>13.0</v>
      </c>
      <c r="I15" s="29">
        <v>12.0</v>
      </c>
      <c r="J15" s="29">
        <v>10.0</v>
      </c>
      <c r="K15" s="29">
        <v>9.0</v>
      </c>
      <c r="L15" s="29">
        <v>12.0</v>
      </c>
      <c r="M15" s="29">
        <v>11.0</v>
      </c>
      <c r="N15" s="29">
        <v>15.0</v>
      </c>
      <c r="O15" s="29">
        <v>9.0</v>
      </c>
      <c r="P15" s="29">
        <v>8.0</v>
      </c>
      <c r="Q15" s="29">
        <v>22.0</v>
      </c>
      <c r="R15" s="29">
        <v>10.0</v>
      </c>
      <c r="S15" s="29">
        <v>5.0</v>
      </c>
      <c r="T15" s="30">
        <v>3.0</v>
      </c>
      <c r="U15" s="29">
        <v>0.0</v>
      </c>
      <c r="V15" s="29">
        <v>18.0</v>
      </c>
      <c r="W15" s="29">
        <v>24.0</v>
      </c>
      <c r="X15" s="29">
        <v>17.0</v>
      </c>
      <c r="Y15" s="29">
        <v>31.0</v>
      </c>
      <c r="Z15" s="29">
        <v>23.0</v>
      </c>
      <c r="AA15" s="29">
        <v>13.0</v>
      </c>
      <c r="AB15" s="29">
        <v>14.0</v>
      </c>
      <c r="AC15" s="29">
        <v>19.0</v>
      </c>
      <c r="AD15" s="29">
        <v>20.0</v>
      </c>
      <c r="AE15" s="29">
        <v>19.0</v>
      </c>
      <c r="AF15" s="29">
        <v>10.0</v>
      </c>
      <c r="AG15" s="29">
        <v>23.0</v>
      </c>
      <c r="AH15" s="29">
        <v>29.0</v>
      </c>
      <c r="AI15" s="29">
        <v>13.0</v>
      </c>
      <c r="AJ15" s="29">
        <v>18.0</v>
      </c>
      <c r="AK15" s="29">
        <v>10.0</v>
      </c>
      <c r="AL15" s="29">
        <v>17.0</v>
      </c>
      <c r="AM15" s="29">
        <v>34.0</v>
      </c>
      <c r="AN15" s="29">
        <v>24.0</v>
      </c>
      <c r="AO15" s="29">
        <v>37.0</v>
      </c>
      <c r="AP15" s="29">
        <v>35.0</v>
      </c>
      <c r="AQ15" s="29">
        <v>47.0</v>
      </c>
      <c r="AR15" s="29">
        <v>14.0</v>
      </c>
      <c r="AS15" s="29">
        <v>67.0</v>
      </c>
      <c r="AT15" s="29">
        <v>32.0</v>
      </c>
      <c r="AU15" s="29">
        <v>27.0</v>
      </c>
      <c r="AV15" s="29">
        <v>37.0</v>
      </c>
      <c r="AW15" s="29">
        <v>211.0</v>
      </c>
      <c r="AX15" s="29">
        <v>1215.0</v>
      </c>
      <c r="AY15" s="29">
        <v>851.0</v>
      </c>
      <c r="AZ15" s="29">
        <v>302.0</v>
      </c>
      <c r="BA15" s="29">
        <v>75.0</v>
      </c>
      <c r="BB15" s="31">
        <v>220.0</v>
      </c>
      <c r="BC15" s="7"/>
      <c r="BD15" s="8">
        <f t="shared" si="2"/>
        <v>3749</v>
      </c>
      <c r="BE15" s="9">
        <f t="shared" si="3"/>
        <v>73.50980392</v>
      </c>
      <c r="BF15" s="7"/>
      <c r="BG15" s="7"/>
      <c r="BH15" s="7"/>
      <c r="BI15" s="7"/>
    </row>
    <row r="16" ht="14.25" customHeight="1">
      <c r="A16" s="21"/>
      <c r="B16" s="42" t="s">
        <v>75</v>
      </c>
      <c r="C16" s="28" t="s">
        <v>66</v>
      </c>
      <c r="D16" s="29">
        <v>1313.0</v>
      </c>
      <c r="E16" s="29">
        <v>1556.0</v>
      </c>
      <c r="F16" s="29">
        <v>1514.0</v>
      </c>
      <c r="G16" s="29">
        <v>1193.0</v>
      </c>
      <c r="H16" s="29">
        <v>1280.0</v>
      </c>
      <c r="I16" s="29">
        <v>1596.0</v>
      </c>
      <c r="J16" s="29">
        <v>1706.0</v>
      </c>
      <c r="K16" s="29">
        <v>1792.0</v>
      </c>
      <c r="L16" s="29">
        <v>1268.0</v>
      </c>
      <c r="M16" s="29">
        <v>1659.0</v>
      </c>
      <c r="N16" s="29">
        <v>1416.0</v>
      </c>
      <c r="O16" s="29">
        <v>1794.0</v>
      </c>
      <c r="P16" s="29">
        <v>2021.0</v>
      </c>
      <c r="Q16" s="29">
        <v>1583.0</v>
      </c>
      <c r="R16" s="29">
        <v>1553.0</v>
      </c>
      <c r="S16" s="29">
        <v>677.0</v>
      </c>
      <c r="T16" s="30">
        <v>351.0</v>
      </c>
      <c r="U16" s="29">
        <v>0.0</v>
      </c>
      <c r="V16" s="29">
        <v>1739.0</v>
      </c>
      <c r="W16" s="29">
        <v>1910.0</v>
      </c>
      <c r="X16" s="29">
        <v>1652.0</v>
      </c>
      <c r="Y16" s="29">
        <v>1366.0</v>
      </c>
      <c r="Z16" s="29">
        <v>1554.0</v>
      </c>
      <c r="AA16" s="29">
        <v>1614.0</v>
      </c>
      <c r="AB16" s="29">
        <v>1409.0</v>
      </c>
      <c r="AC16" s="29">
        <v>1715.0</v>
      </c>
      <c r="AD16" s="29">
        <v>1326.0</v>
      </c>
      <c r="AE16" s="29">
        <v>1506.0</v>
      </c>
      <c r="AF16" s="29">
        <v>2073.0</v>
      </c>
      <c r="AG16" s="29">
        <v>1694.0</v>
      </c>
      <c r="AH16" s="29">
        <v>1823.0</v>
      </c>
      <c r="AI16" s="29">
        <v>1647.0</v>
      </c>
      <c r="AJ16" s="29">
        <v>1474.0</v>
      </c>
      <c r="AK16" s="29">
        <v>1418.0</v>
      </c>
      <c r="AL16" s="29">
        <v>1768.0</v>
      </c>
      <c r="AM16" s="29">
        <v>2044.0</v>
      </c>
      <c r="AN16" s="29">
        <v>2194.0</v>
      </c>
      <c r="AO16" s="29">
        <v>2302.0</v>
      </c>
      <c r="AP16" s="29">
        <v>2288.0</v>
      </c>
      <c r="AQ16" s="29">
        <v>1769.0</v>
      </c>
      <c r="AR16" s="29">
        <v>1699.0</v>
      </c>
      <c r="AS16" s="29">
        <v>2221.0</v>
      </c>
      <c r="AT16" s="29">
        <v>1377.0</v>
      </c>
      <c r="AU16" s="29">
        <v>1546.0</v>
      </c>
      <c r="AV16" s="29">
        <v>1515.0</v>
      </c>
      <c r="AW16" s="29">
        <v>1613.0</v>
      </c>
      <c r="AX16" s="29">
        <v>1906.0</v>
      </c>
      <c r="AY16" s="29">
        <v>1754.0</v>
      </c>
      <c r="AZ16" s="29">
        <v>1912.0</v>
      </c>
      <c r="BA16" s="29">
        <v>1850.0</v>
      </c>
      <c r="BB16" s="31">
        <v>2252.0</v>
      </c>
      <c r="BC16" s="7"/>
      <c r="BD16" s="8">
        <f t="shared" si="2"/>
        <v>82202</v>
      </c>
      <c r="BE16" s="9">
        <f t="shared" si="3"/>
        <v>1611.803922</v>
      </c>
      <c r="BF16" s="7"/>
      <c r="BG16" s="7"/>
      <c r="BH16" s="7"/>
      <c r="BI16" s="7"/>
    </row>
    <row r="17" ht="14.25" customHeight="1">
      <c r="A17" s="21"/>
      <c r="B17" s="27" t="s">
        <v>76</v>
      </c>
      <c r="C17" s="28" t="s">
        <v>77</v>
      </c>
      <c r="D17" s="29">
        <v>1728.0</v>
      </c>
      <c r="E17" s="29">
        <v>1931.0</v>
      </c>
      <c r="F17" s="29">
        <v>1498.0</v>
      </c>
      <c r="G17" s="29">
        <v>1265.0</v>
      </c>
      <c r="H17" s="29">
        <v>2241.0</v>
      </c>
      <c r="I17" s="29">
        <v>1894.0</v>
      </c>
      <c r="J17" s="29">
        <v>1885.0</v>
      </c>
      <c r="K17" s="29">
        <v>1904.0</v>
      </c>
      <c r="L17" s="29">
        <v>1159.0</v>
      </c>
      <c r="M17" s="29">
        <v>1563.0</v>
      </c>
      <c r="N17" s="29">
        <v>1858.0</v>
      </c>
      <c r="O17" s="29">
        <v>2343.0</v>
      </c>
      <c r="P17" s="29">
        <v>1980.0</v>
      </c>
      <c r="Q17" s="29">
        <v>1730.0</v>
      </c>
      <c r="R17" s="29">
        <v>1560.0</v>
      </c>
      <c r="S17" s="29">
        <v>1431.0</v>
      </c>
      <c r="T17" s="30">
        <v>123.0</v>
      </c>
      <c r="U17" s="29">
        <v>0.0</v>
      </c>
      <c r="V17" s="29">
        <v>2203.0</v>
      </c>
      <c r="W17" s="29">
        <v>2115.0</v>
      </c>
      <c r="X17" s="29">
        <v>1446.0</v>
      </c>
      <c r="Y17" s="29">
        <v>2407.0</v>
      </c>
      <c r="Z17" s="29">
        <v>2749.0</v>
      </c>
      <c r="AA17" s="29">
        <v>1492.0</v>
      </c>
      <c r="AB17" s="29">
        <v>1896.0</v>
      </c>
      <c r="AC17" s="29">
        <v>1996.0</v>
      </c>
      <c r="AD17" s="29">
        <v>1827.0</v>
      </c>
      <c r="AE17" s="29">
        <v>1678.0</v>
      </c>
      <c r="AF17" s="29">
        <v>2365.0</v>
      </c>
      <c r="AG17" s="29">
        <v>2069.0</v>
      </c>
      <c r="AH17" s="29">
        <v>2233.0</v>
      </c>
      <c r="AI17" s="29">
        <v>2224.0</v>
      </c>
      <c r="AJ17" s="29">
        <v>2125.0</v>
      </c>
      <c r="AK17" s="29">
        <v>1866.0</v>
      </c>
      <c r="AL17" s="29">
        <v>2144.0</v>
      </c>
      <c r="AM17" s="29">
        <v>3290.0</v>
      </c>
      <c r="AN17" s="29">
        <v>2987.0</v>
      </c>
      <c r="AO17" s="29">
        <v>3154.0</v>
      </c>
      <c r="AP17" s="29">
        <v>2646.0</v>
      </c>
      <c r="AQ17" s="29">
        <v>3231.0</v>
      </c>
      <c r="AR17" s="29">
        <v>2388.0</v>
      </c>
      <c r="AS17" s="29">
        <v>2175.0</v>
      </c>
      <c r="AT17" s="29">
        <v>2718.0</v>
      </c>
      <c r="AU17" s="29">
        <v>1897.0</v>
      </c>
      <c r="AV17" s="29">
        <v>2999.0</v>
      </c>
      <c r="AW17" s="29">
        <v>2591.0</v>
      </c>
      <c r="AX17" s="29">
        <v>2076.0</v>
      </c>
      <c r="AY17" s="29">
        <v>1818.0</v>
      </c>
      <c r="AZ17" s="29">
        <v>2784.0</v>
      </c>
      <c r="BA17" s="29">
        <v>2961.0</v>
      </c>
      <c r="BB17" s="31">
        <v>2892.0</v>
      </c>
      <c r="BC17" s="7"/>
      <c r="BD17" s="8">
        <f t="shared" si="2"/>
        <v>105535</v>
      </c>
      <c r="BE17" s="9">
        <f t="shared" si="3"/>
        <v>2069.313725</v>
      </c>
      <c r="BF17" s="7"/>
      <c r="BG17" s="7"/>
      <c r="BH17" s="7"/>
      <c r="BI17" s="7"/>
    </row>
    <row r="18" ht="14.25" customHeight="1">
      <c r="A18" s="43"/>
      <c r="B18" s="44" t="s">
        <v>78</v>
      </c>
      <c r="C18" s="28" t="s">
        <v>66</v>
      </c>
      <c r="D18" s="29">
        <v>11.0</v>
      </c>
      <c r="E18" s="29">
        <v>11.0</v>
      </c>
      <c r="F18" s="29">
        <v>22.0</v>
      </c>
      <c r="G18" s="29">
        <v>10.0</v>
      </c>
      <c r="H18" s="29">
        <v>24.0</v>
      </c>
      <c r="I18" s="29">
        <v>19.0</v>
      </c>
      <c r="J18" s="29">
        <v>18.0</v>
      </c>
      <c r="K18" s="29">
        <v>23.0</v>
      </c>
      <c r="L18" s="29">
        <v>17.0</v>
      </c>
      <c r="M18" s="29">
        <v>8.0</v>
      </c>
      <c r="N18" s="29">
        <v>14.0</v>
      </c>
      <c r="O18" s="29">
        <v>19.0</v>
      </c>
      <c r="P18" s="29">
        <v>14.0</v>
      </c>
      <c r="Q18" s="29">
        <v>23.0</v>
      </c>
      <c r="R18" s="29">
        <v>12.0</v>
      </c>
      <c r="S18" s="29">
        <v>4.0</v>
      </c>
      <c r="T18" s="30">
        <v>2.0</v>
      </c>
      <c r="U18" s="29">
        <v>0.0</v>
      </c>
      <c r="V18" s="29">
        <v>7.0</v>
      </c>
      <c r="W18" s="29">
        <v>22.0</v>
      </c>
      <c r="X18" s="29">
        <v>31.0</v>
      </c>
      <c r="Y18" s="29">
        <v>20.0</v>
      </c>
      <c r="Z18" s="29">
        <v>14.0</v>
      </c>
      <c r="AA18" s="29">
        <v>24.0</v>
      </c>
      <c r="AB18" s="29">
        <v>17.0</v>
      </c>
      <c r="AC18" s="29">
        <v>11.0</v>
      </c>
      <c r="AD18" s="29">
        <v>21.0</v>
      </c>
      <c r="AE18" s="29">
        <v>19.0</v>
      </c>
      <c r="AF18" s="29">
        <v>18.0</v>
      </c>
      <c r="AG18" s="29">
        <v>5.0</v>
      </c>
      <c r="AH18" s="29">
        <v>6.0</v>
      </c>
      <c r="AI18" s="29">
        <v>6.0</v>
      </c>
      <c r="AJ18" s="29">
        <v>7.0</v>
      </c>
      <c r="AK18" s="29">
        <v>1.0</v>
      </c>
      <c r="AL18" s="29">
        <v>13.0</v>
      </c>
      <c r="AM18" s="29">
        <v>21.0</v>
      </c>
      <c r="AN18" s="29">
        <v>24.0</v>
      </c>
      <c r="AO18" s="29">
        <v>19.0</v>
      </c>
      <c r="AP18" s="29">
        <v>30.0</v>
      </c>
      <c r="AQ18" s="29">
        <v>28.0</v>
      </c>
      <c r="AR18" s="29">
        <v>27.0</v>
      </c>
      <c r="AS18" s="29">
        <v>9.0</v>
      </c>
      <c r="AT18" s="29">
        <v>12.0</v>
      </c>
      <c r="AU18" s="29">
        <v>1.0</v>
      </c>
      <c r="AV18" s="29">
        <v>22.0</v>
      </c>
      <c r="AW18" s="29">
        <v>10.0</v>
      </c>
      <c r="AX18" s="29">
        <v>13.0</v>
      </c>
      <c r="AY18" s="29">
        <v>16.0</v>
      </c>
      <c r="AZ18" s="29">
        <v>16.0</v>
      </c>
      <c r="BA18" s="29">
        <v>8.0</v>
      </c>
      <c r="BB18" s="31">
        <v>15.0</v>
      </c>
      <c r="BC18" s="7"/>
      <c r="BD18" s="8">
        <f t="shared" si="2"/>
        <v>764</v>
      </c>
      <c r="BE18" s="9">
        <f t="shared" si="3"/>
        <v>14.98039216</v>
      </c>
      <c r="BF18" s="7"/>
      <c r="BG18" s="7"/>
      <c r="BH18" s="7"/>
      <c r="BI18" s="7"/>
    </row>
    <row r="19" ht="13.5" customHeight="1">
      <c r="A19" s="15" t="s">
        <v>79</v>
      </c>
      <c r="B19" s="45" t="s">
        <v>80</v>
      </c>
      <c r="C19" s="46" t="s">
        <v>81</v>
      </c>
      <c r="D19" s="47">
        <f t="shared" ref="D19:BB19" si="5">SUM(D20:D22)</f>
        <v>2484</v>
      </c>
      <c r="E19" s="47">
        <f t="shared" si="5"/>
        <v>2427</v>
      </c>
      <c r="F19" s="47">
        <f t="shared" si="5"/>
        <v>2570</v>
      </c>
      <c r="G19" s="47">
        <f t="shared" si="5"/>
        <v>2070</v>
      </c>
      <c r="H19" s="47">
        <f t="shared" si="5"/>
        <v>4779</v>
      </c>
      <c r="I19" s="47">
        <f t="shared" si="5"/>
        <v>3095</v>
      </c>
      <c r="J19" s="47">
        <f t="shared" si="5"/>
        <v>3377</v>
      </c>
      <c r="K19" s="47">
        <f t="shared" si="5"/>
        <v>5251</v>
      </c>
      <c r="L19" s="47">
        <f t="shared" si="5"/>
        <v>2531</v>
      </c>
      <c r="M19" s="47">
        <f t="shared" si="5"/>
        <v>3681</v>
      </c>
      <c r="N19" s="47">
        <f t="shared" si="5"/>
        <v>2927</v>
      </c>
      <c r="O19" s="47">
        <f t="shared" si="5"/>
        <v>3517</v>
      </c>
      <c r="P19" s="47">
        <f t="shared" si="5"/>
        <v>2864</v>
      </c>
      <c r="Q19" s="47">
        <f t="shared" si="5"/>
        <v>2378</v>
      </c>
      <c r="R19" s="47">
        <f t="shared" si="5"/>
        <v>2938</v>
      </c>
      <c r="S19" s="47">
        <f t="shared" si="5"/>
        <v>1818</v>
      </c>
      <c r="T19" s="48">
        <f t="shared" si="5"/>
        <v>1168</v>
      </c>
      <c r="U19" s="47">
        <f t="shared" si="5"/>
        <v>51</v>
      </c>
      <c r="V19" s="47">
        <f t="shared" si="5"/>
        <v>3483</v>
      </c>
      <c r="W19" s="47">
        <f t="shared" si="5"/>
        <v>3033</v>
      </c>
      <c r="X19" s="47">
        <f t="shared" si="5"/>
        <v>2676</v>
      </c>
      <c r="Y19" s="47">
        <f t="shared" si="5"/>
        <v>2279</v>
      </c>
      <c r="Z19" s="47">
        <f t="shared" si="5"/>
        <v>2635</v>
      </c>
      <c r="AA19" s="47">
        <f t="shared" si="5"/>
        <v>2377</v>
      </c>
      <c r="AB19" s="47">
        <f t="shared" si="5"/>
        <v>2824</v>
      </c>
      <c r="AC19" s="47">
        <f t="shared" si="5"/>
        <v>2903</v>
      </c>
      <c r="AD19" s="47">
        <f t="shared" si="5"/>
        <v>2684</v>
      </c>
      <c r="AE19" s="47">
        <f t="shared" si="5"/>
        <v>2702</v>
      </c>
      <c r="AF19" s="47">
        <f t="shared" si="5"/>
        <v>2980</v>
      </c>
      <c r="AG19" s="47">
        <f t="shared" si="5"/>
        <v>3206</v>
      </c>
      <c r="AH19" s="47">
        <f t="shared" si="5"/>
        <v>3451</v>
      </c>
      <c r="AI19" s="47">
        <f t="shared" si="5"/>
        <v>2894</v>
      </c>
      <c r="AJ19" s="47">
        <f t="shared" si="5"/>
        <v>2640</v>
      </c>
      <c r="AK19" s="47">
        <f t="shared" si="5"/>
        <v>2452</v>
      </c>
      <c r="AL19" s="47">
        <f t="shared" si="5"/>
        <v>3011</v>
      </c>
      <c r="AM19" s="47">
        <f t="shared" si="5"/>
        <v>3333</v>
      </c>
      <c r="AN19" s="47">
        <f t="shared" si="5"/>
        <v>3862</v>
      </c>
      <c r="AO19" s="47">
        <f t="shared" si="5"/>
        <v>3651</v>
      </c>
      <c r="AP19" s="47">
        <f t="shared" si="5"/>
        <v>3303</v>
      </c>
      <c r="AQ19" s="47">
        <f t="shared" si="5"/>
        <v>3356</v>
      </c>
      <c r="AR19" s="47">
        <f t="shared" si="5"/>
        <v>2468</v>
      </c>
      <c r="AS19" s="47">
        <f t="shared" si="5"/>
        <v>2681</v>
      </c>
      <c r="AT19" s="47">
        <f t="shared" si="5"/>
        <v>2541</v>
      </c>
      <c r="AU19" s="47">
        <f t="shared" si="5"/>
        <v>2428</v>
      </c>
      <c r="AV19" s="47">
        <f t="shared" si="5"/>
        <v>2394</v>
      </c>
      <c r="AW19" s="47">
        <f t="shared" si="5"/>
        <v>2508</v>
      </c>
      <c r="AX19" s="47">
        <f t="shared" si="5"/>
        <v>2882</v>
      </c>
      <c r="AY19" s="47">
        <f t="shared" si="5"/>
        <v>2216</v>
      </c>
      <c r="AZ19" s="47">
        <f t="shared" si="5"/>
        <v>3541</v>
      </c>
      <c r="BA19" s="47">
        <f t="shared" si="5"/>
        <v>2652</v>
      </c>
      <c r="BB19" s="49">
        <f t="shared" si="5"/>
        <v>3749</v>
      </c>
      <c r="BC19" s="7"/>
      <c r="BD19" s="8">
        <f t="shared" si="2"/>
        <v>145721</v>
      </c>
      <c r="BE19" s="9">
        <f t="shared" si="3"/>
        <v>2857.27451</v>
      </c>
      <c r="BF19" s="7"/>
      <c r="BG19" s="7"/>
      <c r="BH19" s="7"/>
      <c r="BI19" s="7"/>
    </row>
    <row r="20" ht="14.25" customHeight="1">
      <c r="A20" s="21"/>
      <c r="B20" s="50" t="s">
        <v>82</v>
      </c>
      <c r="C20" s="28" t="s">
        <v>81</v>
      </c>
      <c r="D20" s="29">
        <v>1593.0</v>
      </c>
      <c r="E20" s="29">
        <v>1617.0</v>
      </c>
      <c r="F20" s="29">
        <v>1625.0</v>
      </c>
      <c r="G20" s="29">
        <v>969.0</v>
      </c>
      <c r="H20" s="29">
        <v>1684.0</v>
      </c>
      <c r="I20" s="29">
        <v>2022.0</v>
      </c>
      <c r="J20" s="29">
        <v>2093.0</v>
      </c>
      <c r="K20" s="29">
        <v>2385.0</v>
      </c>
      <c r="L20" s="29">
        <v>1309.0</v>
      </c>
      <c r="M20" s="29">
        <v>1747.0</v>
      </c>
      <c r="N20" s="29">
        <v>1120.0</v>
      </c>
      <c r="O20" s="29">
        <v>1290.0</v>
      </c>
      <c r="P20" s="29">
        <v>1247.0</v>
      </c>
      <c r="Q20" s="29">
        <v>1192.0</v>
      </c>
      <c r="R20" s="29">
        <v>1314.0</v>
      </c>
      <c r="S20" s="29">
        <v>638.0</v>
      </c>
      <c r="T20" s="30">
        <v>131.0</v>
      </c>
      <c r="U20" s="29">
        <v>0.0</v>
      </c>
      <c r="V20" s="29">
        <v>1257.0</v>
      </c>
      <c r="W20" s="29">
        <v>1229.0</v>
      </c>
      <c r="X20" s="29">
        <v>1076.0</v>
      </c>
      <c r="Y20" s="29">
        <v>1029.0</v>
      </c>
      <c r="Z20" s="29">
        <v>1334.0</v>
      </c>
      <c r="AA20" s="29">
        <v>997.0</v>
      </c>
      <c r="AB20" s="29">
        <v>1003.0</v>
      </c>
      <c r="AC20" s="29">
        <v>1289.0</v>
      </c>
      <c r="AD20" s="29">
        <v>925.0</v>
      </c>
      <c r="AE20" s="29">
        <v>1038.0</v>
      </c>
      <c r="AF20" s="29">
        <v>1297.0</v>
      </c>
      <c r="AG20" s="29">
        <v>1361.0</v>
      </c>
      <c r="AH20" s="29">
        <v>1355.0</v>
      </c>
      <c r="AI20" s="29">
        <v>1099.0</v>
      </c>
      <c r="AJ20" s="29">
        <v>921.0</v>
      </c>
      <c r="AK20" s="29">
        <v>799.0</v>
      </c>
      <c r="AL20" s="29">
        <v>965.0</v>
      </c>
      <c r="AM20" s="29">
        <v>1355.0</v>
      </c>
      <c r="AN20" s="29">
        <v>1201.0</v>
      </c>
      <c r="AO20" s="29">
        <v>1401.0</v>
      </c>
      <c r="AP20" s="29">
        <v>1480.0</v>
      </c>
      <c r="AQ20" s="29">
        <v>1367.0</v>
      </c>
      <c r="AR20" s="29">
        <v>860.0</v>
      </c>
      <c r="AS20" s="29">
        <v>1174.0</v>
      </c>
      <c r="AT20" s="29">
        <v>912.0</v>
      </c>
      <c r="AU20" s="29">
        <v>784.0</v>
      </c>
      <c r="AV20" s="29">
        <v>875.0</v>
      </c>
      <c r="AW20" s="29">
        <v>873.0</v>
      </c>
      <c r="AX20" s="29">
        <v>1043.0</v>
      </c>
      <c r="AY20" s="29">
        <v>893.0</v>
      </c>
      <c r="AZ20" s="29">
        <v>1104.0</v>
      </c>
      <c r="BA20" s="29">
        <v>1161.0</v>
      </c>
      <c r="BB20" s="31">
        <v>1379.0</v>
      </c>
      <c r="BC20" s="7"/>
      <c r="BD20" s="8">
        <f t="shared" si="2"/>
        <v>60812</v>
      </c>
      <c r="BE20" s="9">
        <f t="shared" si="3"/>
        <v>1192.392157</v>
      </c>
      <c r="BF20" s="7"/>
      <c r="BG20" s="7"/>
      <c r="BH20" s="7"/>
      <c r="BI20" s="7"/>
    </row>
    <row r="21" ht="14.25" customHeight="1">
      <c r="A21" s="21"/>
      <c r="B21" s="50" t="s">
        <v>83</v>
      </c>
      <c r="C21" s="28" t="s">
        <v>81</v>
      </c>
      <c r="D21" s="29">
        <v>556.0</v>
      </c>
      <c r="E21" s="29">
        <v>544.0</v>
      </c>
      <c r="F21" s="29">
        <v>584.0</v>
      </c>
      <c r="G21" s="29">
        <v>748.0</v>
      </c>
      <c r="H21" s="29">
        <v>2865.0</v>
      </c>
      <c r="I21" s="29">
        <v>713.0</v>
      </c>
      <c r="J21" s="29">
        <v>863.0</v>
      </c>
      <c r="K21" s="29">
        <v>2363.0</v>
      </c>
      <c r="L21" s="29">
        <v>915.0</v>
      </c>
      <c r="M21" s="29">
        <v>1391.0</v>
      </c>
      <c r="N21" s="29">
        <v>1085.0</v>
      </c>
      <c r="O21" s="29">
        <v>762.0</v>
      </c>
      <c r="P21" s="29">
        <v>385.0</v>
      </c>
      <c r="Q21" s="29">
        <v>497.0</v>
      </c>
      <c r="R21" s="29">
        <v>643.0</v>
      </c>
      <c r="S21" s="29">
        <v>278.0</v>
      </c>
      <c r="T21" s="30">
        <v>419.0</v>
      </c>
      <c r="U21" s="29">
        <v>51.0</v>
      </c>
      <c r="V21" s="29">
        <v>748.0</v>
      </c>
      <c r="W21" s="29">
        <v>492.0</v>
      </c>
      <c r="X21" s="29">
        <v>601.0</v>
      </c>
      <c r="Y21" s="29">
        <v>221.0</v>
      </c>
      <c r="Z21" s="29">
        <v>204.0</v>
      </c>
      <c r="AA21" s="29">
        <v>202.0</v>
      </c>
      <c r="AB21" s="29">
        <v>399.0</v>
      </c>
      <c r="AC21" s="29">
        <v>441.0</v>
      </c>
      <c r="AD21" s="29">
        <v>583.0</v>
      </c>
      <c r="AE21" s="29">
        <v>493.0</v>
      </c>
      <c r="AF21" s="29">
        <v>378.0</v>
      </c>
      <c r="AG21" s="29">
        <v>237.0</v>
      </c>
      <c r="AH21" s="29">
        <v>413.0</v>
      </c>
      <c r="AI21" s="29">
        <v>415.0</v>
      </c>
      <c r="AJ21" s="29">
        <v>304.0</v>
      </c>
      <c r="AK21" s="29">
        <v>342.0</v>
      </c>
      <c r="AL21" s="29">
        <v>419.0</v>
      </c>
      <c r="AM21" s="29">
        <v>340.0</v>
      </c>
      <c r="AN21" s="29">
        <v>649.0</v>
      </c>
      <c r="AO21" s="29">
        <v>308.0</v>
      </c>
      <c r="AP21" s="29">
        <v>223.0</v>
      </c>
      <c r="AQ21" s="29">
        <v>251.0</v>
      </c>
      <c r="AR21" s="29">
        <v>140.0</v>
      </c>
      <c r="AS21" s="29">
        <v>152.0</v>
      </c>
      <c r="AT21" s="29">
        <v>234.0</v>
      </c>
      <c r="AU21" s="29">
        <v>225.0</v>
      </c>
      <c r="AV21" s="29">
        <v>85.0</v>
      </c>
      <c r="AW21" s="29">
        <v>278.0</v>
      </c>
      <c r="AX21" s="29">
        <v>447.0</v>
      </c>
      <c r="AY21" s="29">
        <v>302.0</v>
      </c>
      <c r="AZ21" s="29">
        <v>402.0</v>
      </c>
      <c r="BA21" s="29">
        <v>252.0</v>
      </c>
      <c r="BB21" s="31">
        <v>386.0</v>
      </c>
      <c r="BC21" s="7"/>
      <c r="BD21" s="8">
        <f t="shared" si="2"/>
        <v>27228</v>
      </c>
      <c r="BE21" s="9">
        <f t="shared" si="3"/>
        <v>533.8823529</v>
      </c>
      <c r="BF21" s="7"/>
      <c r="BG21" s="7"/>
      <c r="BH21" s="7"/>
      <c r="BI21" s="7"/>
    </row>
    <row r="22" ht="14.25" customHeight="1">
      <c r="A22" s="21"/>
      <c r="B22" s="51" t="s">
        <v>84</v>
      </c>
      <c r="C22" s="52" t="s">
        <v>81</v>
      </c>
      <c r="D22" s="53">
        <v>335.0</v>
      </c>
      <c r="E22" s="53">
        <v>266.0</v>
      </c>
      <c r="F22" s="53">
        <v>361.0</v>
      </c>
      <c r="G22" s="53">
        <v>353.0</v>
      </c>
      <c r="H22" s="53">
        <v>230.0</v>
      </c>
      <c r="I22" s="53">
        <v>360.0</v>
      </c>
      <c r="J22" s="53">
        <v>421.0</v>
      </c>
      <c r="K22" s="53">
        <v>503.0</v>
      </c>
      <c r="L22" s="53">
        <v>307.0</v>
      </c>
      <c r="M22" s="53">
        <v>543.0</v>
      </c>
      <c r="N22" s="53">
        <v>722.0</v>
      </c>
      <c r="O22" s="53">
        <v>1465.0</v>
      </c>
      <c r="P22" s="53">
        <v>1232.0</v>
      </c>
      <c r="Q22" s="53">
        <v>689.0</v>
      </c>
      <c r="R22" s="53">
        <v>981.0</v>
      </c>
      <c r="S22" s="53">
        <v>902.0</v>
      </c>
      <c r="T22" s="54">
        <v>618.0</v>
      </c>
      <c r="U22" s="53">
        <v>0.0</v>
      </c>
      <c r="V22" s="53">
        <v>1478.0</v>
      </c>
      <c r="W22" s="53">
        <v>1312.0</v>
      </c>
      <c r="X22" s="53">
        <v>999.0</v>
      </c>
      <c r="Y22" s="53">
        <v>1029.0</v>
      </c>
      <c r="Z22" s="53">
        <v>1097.0</v>
      </c>
      <c r="AA22" s="53">
        <v>1178.0</v>
      </c>
      <c r="AB22" s="53">
        <v>1422.0</v>
      </c>
      <c r="AC22" s="53">
        <v>1173.0</v>
      </c>
      <c r="AD22" s="53">
        <v>1176.0</v>
      </c>
      <c r="AE22" s="53">
        <v>1171.0</v>
      </c>
      <c r="AF22" s="53">
        <v>1305.0</v>
      </c>
      <c r="AG22" s="53">
        <v>1608.0</v>
      </c>
      <c r="AH22" s="53">
        <v>1683.0</v>
      </c>
      <c r="AI22" s="53">
        <v>1380.0</v>
      </c>
      <c r="AJ22" s="53">
        <v>1415.0</v>
      </c>
      <c r="AK22" s="53">
        <v>1311.0</v>
      </c>
      <c r="AL22" s="53">
        <v>1627.0</v>
      </c>
      <c r="AM22" s="53">
        <v>1638.0</v>
      </c>
      <c r="AN22" s="53">
        <v>2012.0</v>
      </c>
      <c r="AO22" s="53">
        <v>1942.0</v>
      </c>
      <c r="AP22" s="53">
        <v>1600.0</v>
      </c>
      <c r="AQ22" s="53">
        <v>1738.0</v>
      </c>
      <c r="AR22" s="53">
        <v>1468.0</v>
      </c>
      <c r="AS22" s="53">
        <v>1355.0</v>
      </c>
      <c r="AT22" s="53">
        <v>1395.0</v>
      </c>
      <c r="AU22" s="53">
        <v>1419.0</v>
      </c>
      <c r="AV22" s="53">
        <v>1434.0</v>
      </c>
      <c r="AW22" s="53">
        <v>1357.0</v>
      </c>
      <c r="AX22" s="53">
        <v>1392.0</v>
      </c>
      <c r="AY22" s="53">
        <v>1021.0</v>
      </c>
      <c r="AZ22" s="53">
        <v>2035.0</v>
      </c>
      <c r="BA22" s="53">
        <v>1239.0</v>
      </c>
      <c r="BB22" s="55">
        <v>1984.0</v>
      </c>
      <c r="BC22" s="7"/>
      <c r="BD22" s="8">
        <f t="shared" si="2"/>
        <v>57681</v>
      </c>
      <c r="BE22" s="9">
        <f t="shared" si="3"/>
        <v>1131</v>
      </c>
      <c r="BF22" s="7"/>
      <c r="BG22" s="7"/>
      <c r="BH22" s="7"/>
      <c r="BI22" s="7"/>
    </row>
    <row r="23" ht="14.25" customHeight="1">
      <c r="A23" s="21"/>
      <c r="B23" s="50" t="s">
        <v>85</v>
      </c>
      <c r="C23" s="28" t="s">
        <v>81</v>
      </c>
      <c r="D23" s="56">
        <f t="shared" ref="D23:BB23" si="6">SUM(D24:D26)</f>
        <v>144</v>
      </c>
      <c r="E23" s="56">
        <f t="shared" si="6"/>
        <v>213</v>
      </c>
      <c r="F23" s="56">
        <f t="shared" si="6"/>
        <v>204</v>
      </c>
      <c r="G23" s="56">
        <f t="shared" si="6"/>
        <v>74</v>
      </c>
      <c r="H23" s="56">
        <f t="shared" si="6"/>
        <v>212</v>
      </c>
      <c r="I23" s="56">
        <f t="shared" si="6"/>
        <v>358</v>
      </c>
      <c r="J23" s="56">
        <f t="shared" si="6"/>
        <v>256</v>
      </c>
      <c r="K23" s="56">
        <f t="shared" si="6"/>
        <v>201</v>
      </c>
      <c r="L23" s="56">
        <f t="shared" si="6"/>
        <v>317</v>
      </c>
      <c r="M23" s="56">
        <f t="shared" si="6"/>
        <v>473</v>
      </c>
      <c r="N23" s="56">
        <f t="shared" si="6"/>
        <v>300</v>
      </c>
      <c r="O23" s="56">
        <f t="shared" si="6"/>
        <v>266</v>
      </c>
      <c r="P23" s="56">
        <f t="shared" si="6"/>
        <v>311</v>
      </c>
      <c r="Q23" s="56">
        <f t="shared" si="6"/>
        <v>574</v>
      </c>
      <c r="R23" s="56">
        <f t="shared" si="6"/>
        <v>476</v>
      </c>
      <c r="S23" s="56">
        <f t="shared" si="6"/>
        <v>770</v>
      </c>
      <c r="T23" s="56">
        <f t="shared" si="6"/>
        <v>423</v>
      </c>
      <c r="U23" s="56">
        <f t="shared" si="6"/>
        <v>0</v>
      </c>
      <c r="V23" s="56">
        <f t="shared" si="6"/>
        <v>1037</v>
      </c>
      <c r="W23" s="56">
        <f t="shared" si="6"/>
        <v>383</v>
      </c>
      <c r="X23" s="56">
        <f t="shared" si="6"/>
        <v>304</v>
      </c>
      <c r="Y23" s="56">
        <f t="shared" si="6"/>
        <v>250</v>
      </c>
      <c r="Z23" s="56">
        <f t="shared" si="6"/>
        <v>203</v>
      </c>
      <c r="AA23" s="56">
        <f t="shared" si="6"/>
        <v>305</v>
      </c>
      <c r="AB23" s="56">
        <f t="shared" si="6"/>
        <v>383</v>
      </c>
      <c r="AC23" s="56">
        <f t="shared" si="6"/>
        <v>265</v>
      </c>
      <c r="AD23" s="56">
        <f t="shared" si="6"/>
        <v>365</v>
      </c>
      <c r="AE23" s="56">
        <f t="shared" si="6"/>
        <v>344</v>
      </c>
      <c r="AF23" s="56">
        <f t="shared" si="6"/>
        <v>335</v>
      </c>
      <c r="AG23" s="56">
        <f t="shared" si="6"/>
        <v>67</v>
      </c>
      <c r="AH23" s="56">
        <f t="shared" si="6"/>
        <v>304</v>
      </c>
      <c r="AI23" s="56">
        <f t="shared" si="6"/>
        <v>299</v>
      </c>
      <c r="AJ23" s="56">
        <f t="shared" si="6"/>
        <v>200</v>
      </c>
      <c r="AK23" s="56">
        <f t="shared" si="6"/>
        <v>198</v>
      </c>
      <c r="AL23" s="56">
        <f t="shared" si="6"/>
        <v>278</v>
      </c>
      <c r="AM23" s="56">
        <f t="shared" si="6"/>
        <v>265</v>
      </c>
      <c r="AN23" s="56">
        <f t="shared" si="6"/>
        <v>255</v>
      </c>
      <c r="AO23" s="56">
        <f t="shared" si="6"/>
        <v>451</v>
      </c>
      <c r="AP23" s="56">
        <f t="shared" si="6"/>
        <v>230</v>
      </c>
      <c r="AQ23" s="56">
        <f t="shared" si="6"/>
        <v>249</v>
      </c>
      <c r="AR23" s="56">
        <f t="shared" si="6"/>
        <v>355</v>
      </c>
      <c r="AS23" s="56">
        <f t="shared" si="6"/>
        <v>448</v>
      </c>
      <c r="AT23" s="56">
        <f t="shared" si="6"/>
        <v>118</v>
      </c>
      <c r="AU23" s="56">
        <f t="shared" si="6"/>
        <v>350</v>
      </c>
      <c r="AV23" s="56">
        <f t="shared" si="6"/>
        <v>234</v>
      </c>
      <c r="AW23" s="56">
        <f t="shared" si="6"/>
        <v>309</v>
      </c>
      <c r="AX23" s="56">
        <f t="shared" si="6"/>
        <v>236</v>
      </c>
      <c r="AY23" s="56">
        <f t="shared" si="6"/>
        <v>319</v>
      </c>
      <c r="AZ23" s="56">
        <f t="shared" si="6"/>
        <v>266</v>
      </c>
      <c r="BA23" s="56">
        <f t="shared" si="6"/>
        <v>256</v>
      </c>
      <c r="BB23" s="56">
        <f t="shared" si="6"/>
        <v>163</v>
      </c>
      <c r="BC23" s="7"/>
      <c r="BD23" s="8">
        <f t="shared" si="2"/>
        <v>15596</v>
      </c>
      <c r="BE23" s="9">
        <f t="shared" si="3"/>
        <v>305.8039216</v>
      </c>
      <c r="BF23" s="7"/>
      <c r="BG23" s="7"/>
      <c r="BH23" s="7"/>
      <c r="BI23" s="7"/>
    </row>
    <row r="24" ht="14.25" customHeight="1">
      <c r="A24" s="21"/>
      <c r="B24" s="50" t="s">
        <v>86</v>
      </c>
      <c r="C24" s="28" t="s">
        <v>81</v>
      </c>
      <c r="D24" s="29">
        <v>0.0</v>
      </c>
      <c r="E24" s="29">
        <v>0.0</v>
      </c>
      <c r="F24" s="29">
        <v>0.0</v>
      </c>
      <c r="G24" s="29">
        <v>0.0</v>
      </c>
      <c r="H24" s="29">
        <v>0.0</v>
      </c>
      <c r="I24" s="29">
        <v>0.0</v>
      </c>
      <c r="J24" s="29">
        <v>0.0</v>
      </c>
      <c r="K24" s="29">
        <v>0.0</v>
      </c>
      <c r="L24" s="29">
        <v>0.0</v>
      </c>
      <c r="M24" s="29">
        <v>0.0</v>
      </c>
      <c r="N24" s="29">
        <v>0.0</v>
      </c>
      <c r="O24" s="29">
        <v>0.0</v>
      </c>
      <c r="P24" s="29">
        <v>0.0</v>
      </c>
      <c r="Q24" s="29">
        <v>92.0</v>
      </c>
      <c r="R24" s="29">
        <v>117.0</v>
      </c>
      <c r="S24" s="29">
        <v>36.0</v>
      </c>
      <c r="T24" s="30">
        <v>75.0</v>
      </c>
      <c r="U24" s="29">
        <v>0.0</v>
      </c>
      <c r="V24" s="29">
        <v>43.0</v>
      </c>
      <c r="W24" s="29">
        <v>41.0</v>
      </c>
      <c r="X24" s="29">
        <v>52.0</v>
      </c>
      <c r="Y24" s="29">
        <v>123.0</v>
      </c>
      <c r="Z24" s="29">
        <v>55.0</v>
      </c>
      <c r="AA24" s="29">
        <v>71.0</v>
      </c>
      <c r="AB24" s="29">
        <v>132.0</v>
      </c>
      <c r="AC24" s="29">
        <v>68.0</v>
      </c>
      <c r="AD24" s="29">
        <v>61.0</v>
      </c>
      <c r="AE24" s="29">
        <v>83.0</v>
      </c>
      <c r="AF24" s="29">
        <v>53.0</v>
      </c>
      <c r="AG24" s="29">
        <v>0.0</v>
      </c>
      <c r="AH24" s="29">
        <v>121.0</v>
      </c>
      <c r="AI24" s="29">
        <v>65.0</v>
      </c>
      <c r="AJ24" s="29">
        <v>57.0</v>
      </c>
      <c r="AK24" s="29">
        <v>0.0</v>
      </c>
      <c r="AL24" s="29">
        <v>78.0</v>
      </c>
      <c r="AM24" s="29">
        <v>50.0</v>
      </c>
      <c r="AN24" s="29">
        <v>76.0</v>
      </c>
      <c r="AO24" s="29">
        <v>71.0</v>
      </c>
      <c r="AP24" s="29">
        <v>76.0</v>
      </c>
      <c r="AQ24" s="29">
        <v>64.0</v>
      </c>
      <c r="AR24" s="29">
        <v>60.0</v>
      </c>
      <c r="AS24" s="29">
        <v>98.0</v>
      </c>
      <c r="AT24" s="29">
        <v>13.0</v>
      </c>
      <c r="AU24" s="29">
        <v>49.0</v>
      </c>
      <c r="AV24" s="29">
        <v>37.0</v>
      </c>
      <c r="AW24" s="29">
        <v>83.0</v>
      </c>
      <c r="AX24" s="29">
        <v>53.0</v>
      </c>
      <c r="AY24" s="29">
        <v>56.0</v>
      </c>
      <c r="AZ24" s="29">
        <v>37.0</v>
      </c>
      <c r="BA24" s="29">
        <v>67.0</v>
      </c>
      <c r="BB24" s="31">
        <v>23.0</v>
      </c>
      <c r="BC24" s="7"/>
      <c r="BD24" s="8">
        <f t="shared" si="2"/>
        <v>2336</v>
      </c>
      <c r="BE24" s="9">
        <f t="shared" si="3"/>
        <v>45.80392157</v>
      </c>
      <c r="BF24" s="7"/>
      <c r="BG24" s="7"/>
      <c r="BH24" s="7"/>
      <c r="BI24" s="7"/>
    </row>
    <row r="25" ht="14.25" customHeight="1">
      <c r="A25" s="21"/>
      <c r="B25" s="50" t="s">
        <v>87</v>
      </c>
      <c r="C25" s="28" t="s">
        <v>81</v>
      </c>
      <c r="D25" s="29">
        <v>134.0</v>
      </c>
      <c r="E25" s="29">
        <v>211.0</v>
      </c>
      <c r="F25" s="29">
        <v>199.0</v>
      </c>
      <c r="G25" s="29">
        <v>57.0</v>
      </c>
      <c r="H25" s="29">
        <v>191.0</v>
      </c>
      <c r="I25" s="29">
        <v>334.0</v>
      </c>
      <c r="J25" s="29">
        <v>237.0</v>
      </c>
      <c r="K25" s="29">
        <v>193.0</v>
      </c>
      <c r="L25" s="29">
        <v>297.0</v>
      </c>
      <c r="M25" s="29">
        <v>433.0</v>
      </c>
      <c r="N25" s="29">
        <v>283.0</v>
      </c>
      <c r="O25" s="29">
        <v>259.0</v>
      </c>
      <c r="P25" s="29">
        <v>264.0</v>
      </c>
      <c r="Q25" s="29">
        <v>440.0</v>
      </c>
      <c r="R25" s="29">
        <v>328.0</v>
      </c>
      <c r="S25" s="29">
        <v>699.0</v>
      </c>
      <c r="T25" s="30">
        <v>337.0</v>
      </c>
      <c r="U25" s="29">
        <v>0.0</v>
      </c>
      <c r="V25" s="29">
        <v>988.0</v>
      </c>
      <c r="W25" s="29">
        <v>280.0</v>
      </c>
      <c r="X25" s="29">
        <v>237.0</v>
      </c>
      <c r="Y25" s="29">
        <v>118.0</v>
      </c>
      <c r="Z25" s="29">
        <v>140.0</v>
      </c>
      <c r="AA25" s="29">
        <v>229.0</v>
      </c>
      <c r="AB25" s="29">
        <v>231.0</v>
      </c>
      <c r="AC25" s="29">
        <v>181.0</v>
      </c>
      <c r="AD25" s="29">
        <v>122.0</v>
      </c>
      <c r="AE25" s="29">
        <v>242.0</v>
      </c>
      <c r="AF25" s="29">
        <v>266.0</v>
      </c>
      <c r="AG25" s="29">
        <v>64.0</v>
      </c>
      <c r="AH25" s="29">
        <v>176.0</v>
      </c>
      <c r="AI25" s="29">
        <v>229.0</v>
      </c>
      <c r="AJ25" s="29">
        <v>139.0</v>
      </c>
      <c r="AK25" s="29">
        <v>197.0</v>
      </c>
      <c r="AL25" s="29">
        <v>198.0</v>
      </c>
      <c r="AM25" s="29">
        <v>215.0</v>
      </c>
      <c r="AN25" s="29">
        <v>173.0</v>
      </c>
      <c r="AO25" s="29">
        <v>365.0</v>
      </c>
      <c r="AP25" s="29">
        <v>143.0</v>
      </c>
      <c r="AQ25" s="29">
        <v>171.0</v>
      </c>
      <c r="AR25" s="29">
        <v>288.0</v>
      </c>
      <c r="AS25" s="29">
        <v>343.0</v>
      </c>
      <c r="AT25" s="29">
        <v>92.0</v>
      </c>
      <c r="AU25" s="29">
        <v>283.0</v>
      </c>
      <c r="AV25" s="29">
        <v>187.0</v>
      </c>
      <c r="AW25" s="29">
        <v>198.0</v>
      </c>
      <c r="AX25" s="29">
        <v>157.0</v>
      </c>
      <c r="AY25" s="29">
        <v>257.0</v>
      </c>
      <c r="AZ25" s="29">
        <v>209.0</v>
      </c>
      <c r="BA25" s="29">
        <v>176.0</v>
      </c>
      <c r="BB25" s="31">
        <v>130.0</v>
      </c>
      <c r="BC25" s="7"/>
      <c r="BD25" s="8">
        <f t="shared" si="2"/>
        <v>12320</v>
      </c>
      <c r="BE25" s="9">
        <f t="shared" si="3"/>
        <v>241.5686275</v>
      </c>
      <c r="BF25" s="7"/>
      <c r="BG25" s="7"/>
      <c r="BH25" s="7"/>
      <c r="BI25" s="7"/>
    </row>
    <row r="26" ht="14.25" customHeight="1">
      <c r="A26" s="21"/>
      <c r="B26" s="50" t="s">
        <v>88</v>
      </c>
      <c r="C26" s="28" t="s">
        <v>81</v>
      </c>
      <c r="D26" s="29">
        <v>10.0</v>
      </c>
      <c r="E26" s="29">
        <v>2.0</v>
      </c>
      <c r="F26" s="29">
        <v>5.0</v>
      </c>
      <c r="G26" s="29">
        <v>17.0</v>
      </c>
      <c r="H26" s="29">
        <v>21.0</v>
      </c>
      <c r="I26" s="29">
        <v>24.0</v>
      </c>
      <c r="J26" s="29">
        <v>19.0</v>
      </c>
      <c r="K26" s="29">
        <v>8.0</v>
      </c>
      <c r="L26" s="29">
        <v>20.0</v>
      </c>
      <c r="M26" s="29">
        <v>40.0</v>
      </c>
      <c r="N26" s="29">
        <v>17.0</v>
      </c>
      <c r="O26" s="29">
        <v>7.0</v>
      </c>
      <c r="P26" s="29">
        <v>47.0</v>
      </c>
      <c r="Q26" s="29">
        <v>42.0</v>
      </c>
      <c r="R26" s="29">
        <v>31.0</v>
      </c>
      <c r="S26" s="29">
        <v>35.0</v>
      </c>
      <c r="T26" s="30">
        <v>11.0</v>
      </c>
      <c r="U26" s="29">
        <v>0.0</v>
      </c>
      <c r="V26" s="29">
        <v>6.0</v>
      </c>
      <c r="W26" s="29">
        <v>62.0</v>
      </c>
      <c r="X26" s="29">
        <v>15.0</v>
      </c>
      <c r="Y26" s="29">
        <v>9.0</v>
      </c>
      <c r="Z26" s="29">
        <v>8.0</v>
      </c>
      <c r="AA26" s="29">
        <v>5.0</v>
      </c>
      <c r="AB26" s="29">
        <v>20.0</v>
      </c>
      <c r="AC26" s="29">
        <v>16.0</v>
      </c>
      <c r="AD26" s="29">
        <v>182.0</v>
      </c>
      <c r="AE26" s="29">
        <v>19.0</v>
      </c>
      <c r="AF26" s="29">
        <v>16.0</v>
      </c>
      <c r="AG26" s="29">
        <v>3.0</v>
      </c>
      <c r="AH26" s="29">
        <v>7.0</v>
      </c>
      <c r="AI26" s="29">
        <v>5.0</v>
      </c>
      <c r="AJ26" s="29">
        <v>4.0</v>
      </c>
      <c r="AK26" s="29">
        <v>1.0</v>
      </c>
      <c r="AL26" s="29">
        <v>2.0</v>
      </c>
      <c r="AM26" s="29">
        <v>0.0</v>
      </c>
      <c r="AN26" s="29">
        <v>6.0</v>
      </c>
      <c r="AO26" s="29">
        <v>15.0</v>
      </c>
      <c r="AP26" s="29">
        <v>11.0</v>
      </c>
      <c r="AQ26" s="29">
        <v>14.0</v>
      </c>
      <c r="AR26" s="29">
        <v>7.0</v>
      </c>
      <c r="AS26" s="29">
        <v>7.0</v>
      </c>
      <c r="AT26" s="29">
        <v>13.0</v>
      </c>
      <c r="AU26" s="29">
        <v>18.0</v>
      </c>
      <c r="AV26" s="29">
        <v>10.0</v>
      </c>
      <c r="AW26" s="29">
        <v>28.0</v>
      </c>
      <c r="AX26" s="29">
        <v>26.0</v>
      </c>
      <c r="AY26" s="29">
        <v>6.0</v>
      </c>
      <c r="AZ26" s="29">
        <v>20.0</v>
      </c>
      <c r="BA26" s="29">
        <v>13.0</v>
      </c>
      <c r="BB26" s="31">
        <v>10.0</v>
      </c>
      <c r="BC26" s="7"/>
      <c r="BD26" s="8">
        <f t="shared" si="2"/>
        <v>940</v>
      </c>
      <c r="BE26" s="9">
        <f t="shared" si="3"/>
        <v>18.43137255</v>
      </c>
      <c r="BF26" s="7"/>
      <c r="BG26" s="7"/>
      <c r="BH26" s="7"/>
      <c r="BI26" s="7"/>
    </row>
    <row r="27" ht="14.25" customHeight="1">
      <c r="A27" s="21"/>
      <c r="B27" s="50" t="s">
        <v>89</v>
      </c>
      <c r="C27" s="28" t="s">
        <v>81</v>
      </c>
      <c r="D27" s="29">
        <v>100.0</v>
      </c>
      <c r="E27" s="29">
        <v>74.0</v>
      </c>
      <c r="F27" s="29">
        <v>48.0</v>
      </c>
      <c r="G27" s="29">
        <v>24.0</v>
      </c>
      <c r="H27" s="29">
        <v>43.0</v>
      </c>
      <c r="I27" s="29">
        <v>189.0</v>
      </c>
      <c r="J27" s="29">
        <v>89.0</v>
      </c>
      <c r="K27" s="29">
        <v>154.0</v>
      </c>
      <c r="L27" s="29">
        <v>169.0</v>
      </c>
      <c r="M27" s="29">
        <v>113.0</v>
      </c>
      <c r="N27" s="29">
        <v>87.0</v>
      </c>
      <c r="O27" s="29">
        <v>127.0</v>
      </c>
      <c r="P27" s="29">
        <v>66.0</v>
      </c>
      <c r="Q27" s="29">
        <v>77.0</v>
      </c>
      <c r="R27" s="29">
        <v>126.0</v>
      </c>
      <c r="S27" s="29">
        <v>68.0</v>
      </c>
      <c r="T27" s="30">
        <v>266.0</v>
      </c>
      <c r="U27" s="29">
        <v>0.0</v>
      </c>
      <c r="V27" s="29">
        <v>115.0</v>
      </c>
      <c r="W27" s="29">
        <v>163.0</v>
      </c>
      <c r="X27" s="29">
        <v>76.0</v>
      </c>
      <c r="Y27" s="29">
        <v>73.0</v>
      </c>
      <c r="Z27" s="29">
        <v>21.0</v>
      </c>
      <c r="AA27" s="29">
        <v>124.0</v>
      </c>
      <c r="AB27" s="29">
        <v>117.0</v>
      </c>
      <c r="AC27" s="29">
        <v>85.0</v>
      </c>
      <c r="AD27" s="29">
        <v>78.0</v>
      </c>
      <c r="AE27" s="29">
        <v>34.0</v>
      </c>
      <c r="AF27" s="29">
        <v>146.0</v>
      </c>
      <c r="AG27" s="29">
        <v>71.0</v>
      </c>
      <c r="AH27" s="29">
        <v>143.0</v>
      </c>
      <c r="AI27" s="29">
        <v>90.0</v>
      </c>
      <c r="AJ27" s="29">
        <v>74.0</v>
      </c>
      <c r="AK27" s="29">
        <v>114.0</v>
      </c>
      <c r="AL27" s="29">
        <v>73.0</v>
      </c>
      <c r="AM27" s="29">
        <v>76.0</v>
      </c>
      <c r="AN27" s="29">
        <v>45.0</v>
      </c>
      <c r="AO27" s="29">
        <v>104.0</v>
      </c>
      <c r="AP27" s="29">
        <v>28.0</v>
      </c>
      <c r="AQ27" s="29">
        <v>30.0</v>
      </c>
      <c r="AR27" s="29">
        <v>116.0</v>
      </c>
      <c r="AS27" s="29">
        <v>47.0</v>
      </c>
      <c r="AT27" s="29">
        <v>38.0</v>
      </c>
      <c r="AU27" s="29">
        <v>56.0</v>
      </c>
      <c r="AV27" s="29">
        <v>74.0</v>
      </c>
      <c r="AW27" s="29">
        <v>99.0</v>
      </c>
      <c r="AX27" s="29">
        <v>58.0</v>
      </c>
      <c r="AY27" s="29">
        <v>108.0</v>
      </c>
      <c r="AZ27" s="29">
        <v>68.0</v>
      </c>
      <c r="BA27" s="29">
        <v>61.0</v>
      </c>
      <c r="BB27" s="31">
        <v>87.0</v>
      </c>
      <c r="BC27" s="7"/>
      <c r="BD27" s="8">
        <f t="shared" si="2"/>
        <v>4512</v>
      </c>
      <c r="BE27" s="9">
        <f t="shared" si="3"/>
        <v>88.47058824</v>
      </c>
      <c r="BF27" s="7"/>
      <c r="BG27" s="7"/>
      <c r="BH27" s="7"/>
      <c r="BI27" s="7"/>
    </row>
    <row r="28" ht="14.25" customHeight="1">
      <c r="A28" s="21"/>
      <c r="B28" s="50" t="s">
        <v>90</v>
      </c>
      <c r="C28" s="28" t="s">
        <v>81</v>
      </c>
      <c r="D28" s="29">
        <v>128.0</v>
      </c>
      <c r="E28" s="29">
        <v>36.0</v>
      </c>
      <c r="F28" s="29">
        <v>28.0</v>
      </c>
      <c r="G28" s="29">
        <v>0.0</v>
      </c>
      <c r="H28" s="29">
        <v>32.0</v>
      </c>
      <c r="I28" s="29">
        <v>67.0</v>
      </c>
      <c r="J28" s="29">
        <v>180.0</v>
      </c>
      <c r="K28" s="29">
        <v>129.0</v>
      </c>
      <c r="L28" s="29">
        <v>61.0</v>
      </c>
      <c r="M28" s="29">
        <v>72.0</v>
      </c>
      <c r="N28" s="29">
        <v>224.0</v>
      </c>
      <c r="O28" s="29">
        <v>128.0</v>
      </c>
      <c r="P28" s="29">
        <v>124.0</v>
      </c>
      <c r="Q28" s="29">
        <v>227.0</v>
      </c>
      <c r="R28" s="29">
        <v>303.0</v>
      </c>
      <c r="S28" s="29">
        <v>72.0</v>
      </c>
      <c r="T28" s="30">
        <v>61.0</v>
      </c>
      <c r="U28" s="29">
        <v>0.0</v>
      </c>
      <c r="V28" s="29">
        <v>22.0</v>
      </c>
      <c r="W28" s="29">
        <v>63.0</v>
      </c>
      <c r="X28" s="29">
        <v>131.0</v>
      </c>
      <c r="Y28" s="29">
        <v>131.0</v>
      </c>
      <c r="Z28" s="29">
        <v>78.0</v>
      </c>
      <c r="AA28" s="29">
        <v>75.0</v>
      </c>
      <c r="AB28" s="29">
        <v>88.0</v>
      </c>
      <c r="AC28" s="29">
        <v>57.0</v>
      </c>
      <c r="AD28" s="29">
        <v>101.0</v>
      </c>
      <c r="AE28" s="29">
        <v>83.0</v>
      </c>
      <c r="AF28" s="29">
        <v>46.0</v>
      </c>
      <c r="AG28" s="29">
        <v>83.0</v>
      </c>
      <c r="AH28" s="29">
        <v>107.0</v>
      </c>
      <c r="AI28" s="29">
        <v>118.0</v>
      </c>
      <c r="AJ28" s="29">
        <v>87.0</v>
      </c>
      <c r="AK28" s="29">
        <v>59.0</v>
      </c>
      <c r="AL28" s="29">
        <v>56.0</v>
      </c>
      <c r="AM28" s="29">
        <v>46.0</v>
      </c>
      <c r="AN28" s="29">
        <v>104.0</v>
      </c>
      <c r="AO28" s="29">
        <v>68.0</v>
      </c>
      <c r="AP28" s="29">
        <v>44.0</v>
      </c>
      <c r="AQ28" s="29">
        <v>53.0</v>
      </c>
      <c r="AR28" s="29">
        <v>49.0</v>
      </c>
      <c r="AS28" s="29">
        <v>29.0</v>
      </c>
      <c r="AT28" s="29">
        <v>40.0</v>
      </c>
      <c r="AU28" s="29">
        <v>50.0</v>
      </c>
      <c r="AV28" s="29">
        <v>69.0</v>
      </c>
      <c r="AW28" s="29">
        <v>81.0</v>
      </c>
      <c r="AX28" s="29">
        <v>48.0</v>
      </c>
      <c r="AY28" s="29">
        <v>49.0</v>
      </c>
      <c r="AZ28" s="29">
        <v>52.0</v>
      </c>
      <c r="BA28" s="29">
        <v>42.0</v>
      </c>
      <c r="BB28" s="31">
        <v>61.0</v>
      </c>
      <c r="BC28" s="7"/>
      <c r="BD28" s="8">
        <f t="shared" si="2"/>
        <v>4142</v>
      </c>
      <c r="BE28" s="9">
        <f t="shared" si="3"/>
        <v>81.21568627</v>
      </c>
      <c r="BF28" s="7"/>
      <c r="BG28" s="7"/>
      <c r="BH28" s="7"/>
      <c r="BI28" s="7"/>
    </row>
    <row r="29" ht="14.25" customHeight="1">
      <c r="A29" s="21"/>
      <c r="B29" s="50" t="s">
        <v>91</v>
      </c>
      <c r="C29" s="28" t="s">
        <v>92</v>
      </c>
      <c r="D29" s="56">
        <f t="shared" ref="D29:BB29" si="7">SUM(D30:D31)</f>
        <v>421</v>
      </c>
      <c r="E29" s="56">
        <f t="shared" si="7"/>
        <v>436</v>
      </c>
      <c r="F29" s="56">
        <f t="shared" si="7"/>
        <v>258</v>
      </c>
      <c r="G29" s="56">
        <f t="shared" si="7"/>
        <v>127</v>
      </c>
      <c r="H29" s="56">
        <f t="shared" si="7"/>
        <v>81</v>
      </c>
      <c r="I29" s="56">
        <f t="shared" si="7"/>
        <v>202</v>
      </c>
      <c r="J29" s="56">
        <f t="shared" si="7"/>
        <v>220</v>
      </c>
      <c r="K29" s="56">
        <f t="shared" si="7"/>
        <v>150</v>
      </c>
      <c r="L29" s="56">
        <f t="shared" si="7"/>
        <v>130</v>
      </c>
      <c r="M29" s="56">
        <f t="shared" si="7"/>
        <v>171</v>
      </c>
      <c r="N29" s="56">
        <f t="shared" si="7"/>
        <v>180</v>
      </c>
      <c r="O29" s="56">
        <f t="shared" si="7"/>
        <v>132</v>
      </c>
      <c r="P29" s="56">
        <f t="shared" si="7"/>
        <v>218</v>
      </c>
      <c r="Q29" s="56">
        <f t="shared" si="7"/>
        <v>147</v>
      </c>
      <c r="R29" s="56">
        <f t="shared" si="7"/>
        <v>168</v>
      </c>
      <c r="S29" s="56">
        <f t="shared" si="7"/>
        <v>230</v>
      </c>
      <c r="T29" s="57">
        <f t="shared" si="7"/>
        <v>57</v>
      </c>
      <c r="U29" s="56">
        <f t="shared" si="7"/>
        <v>0</v>
      </c>
      <c r="V29" s="56">
        <f t="shared" si="7"/>
        <v>170</v>
      </c>
      <c r="W29" s="56">
        <f t="shared" si="7"/>
        <v>235</v>
      </c>
      <c r="X29" s="56">
        <f t="shared" si="7"/>
        <v>202</v>
      </c>
      <c r="Y29" s="56">
        <f t="shared" si="7"/>
        <v>152</v>
      </c>
      <c r="Z29" s="56">
        <f t="shared" si="7"/>
        <v>205</v>
      </c>
      <c r="AA29" s="56">
        <f t="shared" si="7"/>
        <v>158</v>
      </c>
      <c r="AB29" s="56">
        <f t="shared" si="7"/>
        <v>163</v>
      </c>
      <c r="AC29" s="56">
        <f t="shared" si="7"/>
        <v>176</v>
      </c>
      <c r="AD29" s="56">
        <f t="shared" si="7"/>
        <v>119</v>
      </c>
      <c r="AE29" s="56">
        <f t="shared" si="7"/>
        <v>98</v>
      </c>
      <c r="AF29" s="56">
        <f t="shared" si="7"/>
        <v>187</v>
      </c>
      <c r="AG29" s="56">
        <f t="shared" si="7"/>
        <v>125</v>
      </c>
      <c r="AH29" s="56">
        <f t="shared" si="7"/>
        <v>111</v>
      </c>
      <c r="AI29" s="56">
        <f t="shared" si="7"/>
        <v>117</v>
      </c>
      <c r="AJ29" s="56">
        <f t="shared" si="7"/>
        <v>111</v>
      </c>
      <c r="AK29" s="56">
        <f t="shared" si="7"/>
        <v>115</v>
      </c>
      <c r="AL29" s="56">
        <f t="shared" si="7"/>
        <v>102</v>
      </c>
      <c r="AM29" s="56">
        <f t="shared" si="7"/>
        <v>124</v>
      </c>
      <c r="AN29" s="56">
        <f t="shared" si="7"/>
        <v>105</v>
      </c>
      <c r="AO29" s="56">
        <f t="shared" si="7"/>
        <v>92</v>
      </c>
      <c r="AP29" s="56">
        <f t="shared" si="7"/>
        <v>94</v>
      </c>
      <c r="AQ29" s="56">
        <f t="shared" si="7"/>
        <v>71</v>
      </c>
      <c r="AR29" s="56">
        <f t="shared" si="7"/>
        <v>111</v>
      </c>
      <c r="AS29" s="56">
        <f t="shared" si="7"/>
        <v>127</v>
      </c>
      <c r="AT29" s="56">
        <f t="shared" si="7"/>
        <v>52</v>
      </c>
      <c r="AU29" s="56">
        <f t="shared" si="7"/>
        <v>92</v>
      </c>
      <c r="AV29" s="56">
        <f t="shared" si="7"/>
        <v>74</v>
      </c>
      <c r="AW29" s="56">
        <f t="shared" si="7"/>
        <v>139</v>
      </c>
      <c r="AX29" s="56">
        <f t="shared" si="7"/>
        <v>93</v>
      </c>
      <c r="AY29" s="56">
        <f t="shared" si="7"/>
        <v>91</v>
      </c>
      <c r="AZ29" s="56">
        <f t="shared" si="7"/>
        <v>76</v>
      </c>
      <c r="BA29" s="56">
        <f t="shared" si="7"/>
        <v>98</v>
      </c>
      <c r="BB29" s="58">
        <f t="shared" si="7"/>
        <v>142</v>
      </c>
      <c r="BC29" s="7"/>
      <c r="BD29" s="8">
        <f t="shared" si="2"/>
        <v>7455</v>
      </c>
      <c r="BE29" s="9">
        <f t="shared" si="3"/>
        <v>146.1764706</v>
      </c>
      <c r="BF29" s="7"/>
      <c r="BG29" s="7"/>
      <c r="BH29" s="7"/>
      <c r="BI29" s="7"/>
    </row>
    <row r="30" ht="14.25" customHeight="1">
      <c r="A30" s="21"/>
      <c r="B30" s="50" t="s">
        <v>93</v>
      </c>
      <c r="C30" s="28" t="s">
        <v>92</v>
      </c>
      <c r="D30" s="29">
        <v>209.0</v>
      </c>
      <c r="E30" s="29">
        <v>217.0</v>
      </c>
      <c r="F30" s="29">
        <v>127.0</v>
      </c>
      <c r="G30" s="29">
        <v>48.0</v>
      </c>
      <c r="H30" s="29">
        <v>26.0</v>
      </c>
      <c r="I30" s="29">
        <v>84.0</v>
      </c>
      <c r="J30" s="29">
        <v>87.0</v>
      </c>
      <c r="K30" s="29">
        <v>45.0</v>
      </c>
      <c r="L30" s="29">
        <v>49.0</v>
      </c>
      <c r="M30" s="29">
        <v>65.0</v>
      </c>
      <c r="N30" s="29">
        <v>81.0</v>
      </c>
      <c r="O30" s="29">
        <v>45.0</v>
      </c>
      <c r="P30" s="29">
        <v>81.0</v>
      </c>
      <c r="Q30" s="29">
        <v>51.0</v>
      </c>
      <c r="R30" s="29">
        <v>46.0</v>
      </c>
      <c r="S30" s="29">
        <v>92.0</v>
      </c>
      <c r="T30" s="30">
        <v>21.0</v>
      </c>
      <c r="U30" s="29">
        <v>0.0</v>
      </c>
      <c r="V30" s="29">
        <v>38.0</v>
      </c>
      <c r="W30" s="29">
        <v>58.0</v>
      </c>
      <c r="X30" s="29">
        <v>78.0</v>
      </c>
      <c r="Y30" s="29">
        <v>38.0</v>
      </c>
      <c r="Z30" s="29">
        <v>82.0</v>
      </c>
      <c r="AA30" s="29">
        <v>28.0</v>
      </c>
      <c r="AB30" s="29">
        <v>48.0</v>
      </c>
      <c r="AC30" s="29">
        <v>42.0</v>
      </c>
      <c r="AD30" s="29">
        <v>19.0</v>
      </c>
      <c r="AE30" s="29">
        <v>9.0</v>
      </c>
      <c r="AF30" s="29">
        <v>24.0</v>
      </c>
      <c r="AG30" s="29">
        <v>3.0</v>
      </c>
      <c r="AH30" s="29">
        <v>16.0</v>
      </c>
      <c r="AI30" s="29">
        <v>4.0</v>
      </c>
      <c r="AJ30" s="29">
        <v>5.0</v>
      </c>
      <c r="AK30" s="29">
        <v>3.0</v>
      </c>
      <c r="AL30" s="29">
        <v>9.0</v>
      </c>
      <c r="AM30" s="29">
        <v>5.0</v>
      </c>
      <c r="AN30" s="29">
        <v>1.0</v>
      </c>
      <c r="AO30" s="29">
        <v>2.0</v>
      </c>
      <c r="AP30" s="29">
        <v>2.0</v>
      </c>
      <c r="AQ30" s="29">
        <v>1.0</v>
      </c>
      <c r="AR30" s="29">
        <v>4.0</v>
      </c>
      <c r="AS30" s="29">
        <v>1.0</v>
      </c>
      <c r="AT30" s="29">
        <v>1.0</v>
      </c>
      <c r="AU30" s="29">
        <v>0.0</v>
      </c>
      <c r="AV30" s="29">
        <v>1.0</v>
      </c>
      <c r="AW30" s="29">
        <v>8.0</v>
      </c>
      <c r="AX30" s="29">
        <v>0.0</v>
      </c>
      <c r="AY30" s="29">
        <v>1.0</v>
      </c>
      <c r="AZ30" s="29">
        <v>2.0</v>
      </c>
      <c r="BA30" s="29">
        <v>0.0</v>
      </c>
      <c r="BB30" s="31">
        <v>6.0</v>
      </c>
      <c r="BC30" s="7"/>
      <c r="BD30" s="8">
        <f t="shared" si="2"/>
        <v>1913</v>
      </c>
      <c r="BE30" s="9">
        <f t="shared" si="3"/>
        <v>37.50980392</v>
      </c>
      <c r="BF30" s="7"/>
      <c r="BG30" s="7"/>
      <c r="BH30" s="7"/>
      <c r="BI30" s="7"/>
    </row>
    <row r="31" ht="14.25" customHeight="1">
      <c r="A31" s="21"/>
      <c r="B31" s="50" t="s">
        <v>94</v>
      </c>
      <c r="C31" s="28" t="s">
        <v>92</v>
      </c>
      <c r="D31" s="29">
        <v>212.0</v>
      </c>
      <c r="E31" s="29">
        <v>219.0</v>
      </c>
      <c r="F31" s="29">
        <v>131.0</v>
      </c>
      <c r="G31" s="29">
        <v>79.0</v>
      </c>
      <c r="H31" s="29">
        <v>55.0</v>
      </c>
      <c r="I31" s="29">
        <v>118.0</v>
      </c>
      <c r="J31" s="29">
        <v>133.0</v>
      </c>
      <c r="K31" s="29">
        <v>105.0</v>
      </c>
      <c r="L31" s="29">
        <v>81.0</v>
      </c>
      <c r="M31" s="29">
        <v>106.0</v>
      </c>
      <c r="N31" s="29">
        <v>99.0</v>
      </c>
      <c r="O31" s="29">
        <v>87.0</v>
      </c>
      <c r="P31" s="29">
        <v>137.0</v>
      </c>
      <c r="Q31" s="29">
        <v>96.0</v>
      </c>
      <c r="R31" s="29">
        <v>122.0</v>
      </c>
      <c r="S31" s="29">
        <v>138.0</v>
      </c>
      <c r="T31" s="30">
        <v>36.0</v>
      </c>
      <c r="U31" s="29">
        <v>0.0</v>
      </c>
      <c r="V31" s="29">
        <v>132.0</v>
      </c>
      <c r="W31" s="29">
        <v>177.0</v>
      </c>
      <c r="X31" s="29">
        <v>124.0</v>
      </c>
      <c r="Y31" s="29">
        <v>114.0</v>
      </c>
      <c r="Z31" s="29">
        <v>123.0</v>
      </c>
      <c r="AA31" s="29">
        <v>130.0</v>
      </c>
      <c r="AB31" s="29">
        <v>115.0</v>
      </c>
      <c r="AC31" s="29">
        <v>134.0</v>
      </c>
      <c r="AD31" s="29">
        <v>100.0</v>
      </c>
      <c r="AE31" s="29">
        <v>89.0</v>
      </c>
      <c r="AF31" s="29">
        <v>163.0</v>
      </c>
      <c r="AG31" s="29">
        <v>122.0</v>
      </c>
      <c r="AH31" s="29">
        <v>95.0</v>
      </c>
      <c r="AI31" s="29">
        <v>113.0</v>
      </c>
      <c r="AJ31" s="29">
        <v>106.0</v>
      </c>
      <c r="AK31" s="29">
        <v>112.0</v>
      </c>
      <c r="AL31" s="29">
        <v>93.0</v>
      </c>
      <c r="AM31" s="29">
        <v>119.0</v>
      </c>
      <c r="AN31" s="29">
        <v>104.0</v>
      </c>
      <c r="AO31" s="29">
        <v>90.0</v>
      </c>
      <c r="AP31" s="29">
        <v>92.0</v>
      </c>
      <c r="AQ31" s="29">
        <v>70.0</v>
      </c>
      <c r="AR31" s="29">
        <v>107.0</v>
      </c>
      <c r="AS31" s="29">
        <v>126.0</v>
      </c>
      <c r="AT31" s="29">
        <v>51.0</v>
      </c>
      <c r="AU31" s="29">
        <v>92.0</v>
      </c>
      <c r="AV31" s="29">
        <v>73.0</v>
      </c>
      <c r="AW31" s="29">
        <v>131.0</v>
      </c>
      <c r="AX31" s="29">
        <v>93.0</v>
      </c>
      <c r="AY31" s="29">
        <v>90.0</v>
      </c>
      <c r="AZ31" s="29">
        <v>74.0</v>
      </c>
      <c r="BA31" s="29">
        <v>98.0</v>
      </c>
      <c r="BB31" s="31">
        <v>136.0</v>
      </c>
      <c r="BC31" s="7"/>
      <c r="BD31" s="8">
        <f t="shared" si="2"/>
        <v>5542</v>
      </c>
      <c r="BE31" s="9">
        <f t="shared" si="3"/>
        <v>108.6666667</v>
      </c>
      <c r="BF31" s="7"/>
      <c r="BG31" s="7"/>
      <c r="BH31" s="7"/>
      <c r="BI31" s="7"/>
    </row>
    <row r="32" ht="14.25" customHeight="1">
      <c r="A32" s="21"/>
      <c r="B32" s="50" t="s">
        <v>95</v>
      </c>
      <c r="C32" s="28" t="s">
        <v>92</v>
      </c>
      <c r="D32" s="56">
        <f t="shared" ref="D32:BB32" si="8">SUM(D33:D34)</f>
        <v>977</v>
      </c>
      <c r="E32" s="56">
        <f t="shared" si="8"/>
        <v>1189</v>
      </c>
      <c r="F32" s="56">
        <f t="shared" si="8"/>
        <v>1156</v>
      </c>
      <c r="G32" s="56">
        <f t="shared" si="8"/>
        <v>368</v>
      </c>
      <c r="H32" s="56">
        <f t="shared" si="8"/>
        <v>372</v>
      </c>
      <c r="I32" s="56">
        <f t="shared" si="8"/>
        <v>1064</v>
      </c>
      <c r="J32" s="56">
        <f t="shared" si="8"/>
        <v>1077</v>
      </c>
      <c r="K32" s="56">
        <f t="shared" si="8"/>
        <v>926</v>
      </c>
      <c r="L32" s="56">
        <f t="shared" si="8"/>
        <v>830</v>
      </c>
      <c r="M32" s="56">
        <f t="shared" si="8"/>
        <v>1148</v>
      </c>
      <c r="N32" s="56">
        <f t="shared" si="8"/>
        <v>1067</v>
      </c>
      <c r="O32" s="56">
        <f t="shared" si="8"/>
        <v>1199</v>
      </c>
      <c r="P32" s="56">
        <f t="shared" si="8"/>
        <v>1393</v>
      </c>
      <c r="Q32" s="56">
        <f t="shared" si="8"/>
        <v>1411</v>
      </c>
      <c r="R32" s="56">
        <f t="shared" si="8"/>
        <v>1474</v>
      </c>
      <c r="S32" s="56">
        <f t="shared" si="8"/>
        <v>712</v>
      </c>
      <c r="T32" s="57">
        <f t="shared" si="8"/>
        <v>491</v>
      </c>
      <c r="U32" s="56">
        <f t="shared" si="8"/>
        <v>0</v>
      </c>
      <c r="V32" s="56">
        <f t="shared" si="8"/>
        <v>916</v>
      </c>
      <c r="W32" s="56">
        <f t="shared" si="8"/>
        <v>1311</v>
      </c>
      <c r="X32" s="56">
        <f t="shared" si="8"/>
        <v>1123</v>
      </c>
      <c r="Y32" s="56">
        <f t="shared" si="8"/>
        <v>936</v>
      </c>
      <c r="Z32" s="56">
        <f t="shared" si="8"/>
        <v>1101</v>
      </c>
      <c r="AA32" s="56">
        <f t="shared" si="8"/>
        <v>1123</v>
      </c>
      <c r="AB32" s="56">
        <f t="shared" si="8"/>
        <v>1125</v>
      </c>
      <c r="AC32" s="56">
        <f t="shared" si="8"/>
        <v>1316</v>
      </c>
      <c r="AD32" s="56">
        <f t="shared" si="8"/>
        <v>1069</v>
      </c>
      <c r="AE32" s="56">
        <f t="shared" si="8"/>
        <v>980</v>
      </c>
      <c r="AF32" s="56">
        <f t="shared" si="8"/>
        <v>1362</v>
      </c>
      <c r="AG32" s="56">
        <f t="shared" si="8"/>
        <v>802</v>
      </c>
      <c r="AH32" s="56">
        <f t="shared" si="8"/>
        <v>1084</v>
      </c>
      <c r="AI32" s="56">
        <f t="shared" si="8"/>
        <v>1059</v>
      </c>
      <c r="AJ32" s="56">
        <f t="shared" si="8"/>
        <v>1005</v>
      </c>
      <c r="AK32" s="56">
        <f t="shared" si="8"/>
        <v>944</v>
      </c>
      <c r="AL32" s="56">
        <f t="shared" si="8"/>
        <v>1331</v>
      </c>
      <c r="AM32" s="56">
        <f t="shared" si="8"/>
        <v>1268</v>
      </c>
      <c r="AN32" s="56">
        <f t="shared" si="8"/>
        <v>1291</v>
      </c>
      <c r="AO32" s="56">
        <f t="shared" si="8"/>
        <v>1186</v>
      </c>
      <c r="AP32" s="56">
        <f t="shared" si="8"/>
        <v>1243</v>
      </c>
      <c r="AQ32" s="56">
        <f t="shared" si="8"/>
        <v>731</v>
      </c>
      <c r="AR32" s="56">
        <f t="shared" si="8"/>
        <v>1054</v>
      </c>
      <c r="AS32" s="56">
        <f t="shared" si="8"/>
        <v>1122</v>
      </c>
      <c r="AT32" s="56">
        <f t="shared" si="8"/>
        <v>495</v>
      </c>
      <c r="AU32" s="56">
        <f t="shared" si="8"/>
        <v>768</v>
      </c>
      <c r="AV32" s="56">
        <f t="shared" si="8"/>
        <v>813</v>
      </c>
      <c r="AW32" s="56">
        <f t="shared" si="8"/>
        <v>1060</v>
      </c>
      <c r="AX32" s="56">
        <f t="shared" si="8"/>
        <v>901</v>
      </c>
      <c r="AY32" s="56">
        <f t="shared" si="8"/>
        <v>944</v>
      </c>
      <c r="AZ32" s="56">
        <f t="shared" si="8"/>
        <v>996</v>
      </c>
      <c r="BA32" s="56">
        <f t="shared" si="8"/>
        <v>1120</v>
      </c>
      <c r="BB32" s="58">
        <f t="shared" si="8"/>
        <v>1319</v>
      </c>
      <c r="BC32" s="7"/>
      <c r="BD32" s="8">
        <f t="shared" si="2"/>
        <v>51752</v>
      </c>
      <c r="BE32" s="9">
        <f t="shared" si="3"/>
        <v>1014.745098</v>
      </c>
      <c r="BF32" s="7"/>
      <c r="BG32" s="7"/>
      <c r="BH32" s="7"/>
      <c r="BI32" s="7"/>
    </row>
    <row r="33" ht="14.25" customHeight="1">
      <c r="A33" s="21"/>
      <c r="B33" s="50" t="s">
        <v>93</v>
      </c>
      <c r="C33" s="28" t="s">
        <v>92</v>
      </c>
      <c r="D33" s="29">
        <v>595.0</v>
      </c>
      <c r="E33" s="29">
        <v>754.0</v>
      </c>
      <c r="F33" s="29">
        <v>758.0</v>
      </c>
      <c r="G33" s="29">
        <v>232.0</v>
      </c>
      <c r="H33" s="29">
        <v>265.0</v>
      </c>
      <c r="I33" s="29">
        <v>699.0</v>
      </c>
      <c r="J33" s="29">
        <v>624.0</v>
      </c>
      <c r="K33" s="29">
        <v>541.0</v>
      </c>
      <c r="L33" s="29">
        <v>468.0</v>
      </c>
      <c r="M33" s="29">
        <v>701.0</v>
      </c>
      <c r="N33" s="29">
        <v>404.0</v>
      </c>
      <c r="O33" s="29">
        <v>292.0</v>
      </c>
      <c r="P33" s="29">
        <v>415.0</v>
      </c>
      <c r="Q33" s="29">
        <v>542.0</v>
      </c>
      <c r="R33" s="29">
        <v>680.0</v>
      </c>
      <c r="S33" s="29">
        <v>327.0</v>
      </c>
      <c r="T33" s="30">
        <v>184.0</v>
      </c>
      <c r="U33" s="29">
        <v>0.0</v>
      </c>
      <c r="V33" s="29">
        <v>496.0</v>
      </c>
      <c r="W33" s="29">
        <v>768.0</v>
      </c>
      <c r="X33" s="29">
        <v>708.0</v>
      </c>
      <c r="Y33" s="29">
        <v>406.0</v>
      </c>
      <c r="Z33" s="29">
        <v>425.0</v>
      </c>
      <c r="AA33" s="29">
        <v>388.0</v>
      </c>
      <c r="AB33" s="29">
        <v>422.0</v>
      </c>
      <c r="AC33" s="29">
        <v>306.0</v>
      </c>
      <c r="AD33" s="29">
        <v>114.0</v>
      </c>
      <c r="AE33" s="29">
        <v>126.0</v>
      </c>
      <c r="AF33" s="29">
        <v>113.0</v>
      </c>
      <c r="AG33" s="29">
        <v>97.0</v>
      </c>
      <c r="AH33" s="29">
        <v>98.0</v>
      </c>
      <c r="AI33" s="29">
        <v>108.0</v>
      </c>
      <c r="AJ33" s="29">
        <v>103.0</v>
      </c>
      <c r="AK33" s="29">
        <v>98.0</v>
      </c>
      <c r="AL33" s="29">
        <v>113.0</v>
      </c>
      <c r="AM33" s="29">
        <v>157.0</v>
      </c>
      <c r="AN33" s="29">
        <v>115.0</v>
      </c>
      <c r="AO33" s="29">
        <v>92.0</v>
      </c>
      <c r="AP33" s="29">
        <v>132.0</v>
      </c>
      <c r="AQ33" s="29">
        <v>50.0</v>
      </c>
      <c r="AR33" s="29">
        <v>73.0</v>
      </c>
      <c r="AS33" s="29">
        <v>104.0</v>
      </c>
      <c r="AT33" s="29">
        <v>29.0</v>
      </c>
      <c r="AU33" s="29">
        <v>70.0</v>
      </c>
      <c r="AV33" s="29">
        <v>70.0</v>
      </c>
      <c r="AW33" s="29">
        <v>63.0</v>
      </c>
      <c r="AX33" s="29">
        <v>64.0</v>
      </c>
      <c r="AY33" s="29">
        <v>70.0</v>
      </c>
      <c r="AZ33" s="29">
        <v>87.0</v>
      </c>
      <c r="BA33" s="29">
        <v>80.0</v>
      </c>
      <c r="BB33" s="31">
        <v>98.0</v>
      </c>
      <c r="BC33" s="7"/>
      <c r="BD33" s="8">
        <f t="shared" si="2"/>
        <v>14724</v>
      </c>
      <c r="BE33" s="9">
        <f t="shared" si="3"/>
        <v>288.7058824</v>
      </c>
      <c r="BF33" s="7"/>
      <c r="BG33" s="7"/>
      <c r="BH33" s="7"/>
      <c r="BI33" s="7"/>
    </row>
    <row r="34" ht="14.25" customHeight="1">
      <c r="A34" s="43"/>
      <c r="B34" s="59" t="s">
        <v>94</v>
      </c>
      <c r="C34" s="60" t="s">
        <v>92</v>
      </c>
      <c r="D34" s="61">
        <v>382.0</v>
      </c>
      <c r="E34" s="61">
        <v>435.0</v>
      </c>
      <c r="F34" s="61">
        <v>398.0</v>
      </c>
      <c r="G34" s="61">
        <v>136.0</v>
      </c>
      <c r="H34" s="61">
        <v>107.0</v>
      </c>
      <c r="I34" s="61">
        <v>365.0</v>
      </c>
      <c r="J34" s="61">
        <v>453.0</v>
      </c>
      <c r="K34" s="61">
        <v>385.0</v>
      </c>
      <c r="L34" s="61">
        <v>362.0</v>
      </c>
      <c r="M34" s="61">
        <v>447.0</v>
      </c>
      <c r="N34" s="61">
        <v>663.0</v>
      </c>
      <c r="O34" s="61">
        <v>907.0</v>
      </c>
      <c r="P34" s="61">
        <v>978.0</v>
      </c>
      <c r="Q34" s="61">
        <v>869.0</v>
      </c>
      <c r="R34" s="61">
        <v>794.0</v>
      </c>
      <c r="S34" s="61">
        <v>385.0</v>
      </c>
      <c r="T34" s="62">
        <v>307.0</v>
      </c>
      <c r="U34" s="61">
        <v>0.0</v>
      </c>
      <c r="V34" s="61">
        <v>420.0</v>
      </c>
      <c r="W34" s="61">
        <v>543.0</v>
      </c>
      <c r="X34" s="61">
        <v>415.0</v>
      </c>
      <c r="Y34" s="61">
        <v>530.0</v>
      </c>
      <c r="Z34" s="61">
        <v>676.0</v>
      </c>
      <c r="AA34" s="61">
        <v>735.0</v>
      </c>
      <c r="AB34" s="61">
        <v>703.0</v>
      </c>
      <c r="AC34" s="61">
        <v>1010.0</v>
      </c>
      <c r="AD34" s="61">
        <v>955.0</v>
      </c>
      <c r="AE34" s="61">
        <v>854.0</v>
      </c>
      <c r="AF34" s="61">
        <v>1249.0</v>
      </c>
      <c r="AG34" s="61">
        <v>705.0</v>
      </c>
      <c r="AH34" s="61">
        <v>986.0</v>
      </c>
      <c r="AI34" s="61">
        <v>951.0</v>
      </c>
      <c r="AJ34" s="61">
        <v>902.0</v>
      </c>
      <c r="AK34" s="61">
        <v>846.0</v>
      </c>
      <c r="AL34" s="61">
        <v>1218.0</v>
      </c>
      <c r="AM34" s="61">
        <v>1111.0</v>
      </c>
      <c r="AN34" s="61">
        <v>1176.0</v>
      </c>
      <c r="AO34" s="61">
        <v>1094.0</v>
      </c>
      <c r="AP34" s="61">
        <v>1111.0</v>
      </c>
      <c r="AQ34" s="61">
        <v>681.0</v>
      </c>
      <c r="AR34" s="61">
        <v>981.0</v>
      </c>
      <c r="AS34" s="61">
        <v>1018.0</v>
      </c>
      <c r="AT34" s="61">
        <v>466.0</v>
      </c>
      <c r="AU34" s="61">
        <v>698.0</v>
      </c>
      <c r="AV34" s="61">
        <v>743.0</v>
      </c>
      <c r="AW34" s="61">
        <v>997.0</v>
      </c>
      <c r="AX34" s="61">
        <v>837.0</v>
      </c>
      <c r="AY34" s="61">
        <v>874.0</v>
      </c>
      <c r="AZ34" s="61">
        <v>909.0</v>
      </c>
      <c r="BA34" s="61">
        <v>1040.0</v>
      </c>
      <c r="BB34" s="63">
        <v>1221.0</v>
      </c>
      <c r="BC34" s="7"/>
      <c r="BD34" s="8">
        <f t="shared" si="2"/>
        <v>37028</v>
      </c>
      <c r="BE34" s="9">
        <f t="shared" si="3"/>
        <v>726.0392157</v>
      </c>
      <c r="BF34" s="7"/>
      <c r="BG34" s="7"/>
      <c r="BH34" s="7"/>
      <c r="BI34" s="7"/>
    </row>
    <row r="35" ht="13.5" customHeight="1">
      <c r="A35" s="64" t="s">
        <v>96</v>
      </c>
      <c r="B35" s="65" t="s">
        <v>97</v>
      </c>
      <c r="C35" s="66" t="s">
        <v>92</v>
      </c>
      <c r="D35" s="67">
        <f t="shared" ref="D35:BB35" si="9">SUM(D38:D42)</f>
        <v>5996</v>
      </c>
      <c r="E35" s="67">
        <f t="shared" si="9"/>
        <v>7165</v>
      </c>
      <c r="F35" s="67">
        <f t="shared" si="9"/>
        <v>6197</v>
      </c>
      <c r="G35" s="67">
        <f t="shared" si="9"/>
        <v>2188</v>
      </c>
      <c r="H35" s="67">
        <f t="shared" si="9"/>
        <v>2348</v>
      </c>
      <c r="I35" s="67">
        <f t="shared" si="9"/>
        <v>5435</v>
      </c>
      <c r="J35" s="67">
        <f t="shared" si="9"/>
        <v>6052</v>
      </c>
      <c r="K35" s="67">
        <f t="shared" si="9"/>
        <v>5627</v>
      </c>
      <c r="L35" s="67">
        <f t="shared" si="9"/>
        <v>5448</v>
      </c>
      <c r="M35" s="67">
        <f t="shared" si="9"/>
        <v>6484</v>
      </c>
      <c r="N35" s="67">
        <f t="shared" si="9"/>
        <v>6100</v>
      </c>
      <c r="O35" s="67">
        <f t="shared" si="9"/>
        <v>5946</v>
      </c>
      <c r="P35" s="67">
        <f t="shared" si="9"/>
        <v>7487</v>
      </c>
      <c r="Q35" s="67">
        <f t="shared" si="9"/>
        <v>6789</v>
      </c>
      <c r="R35" s="67">
        <f t="shared" si="9"/>
        <v>6227</v>
      </c>
      <c r="S35" s="67">
        <f t="shared" si="9"/>
        <v>4016</v>
      </c>
      <c r="T35" s="68">
        <f t="shared" si="9"/>
        <v>2130</v>
      </c>
      <c r="U35" s="67">
        <f t="shared" si="9"/>
        <v>2</v>
      </c>
      <c r="V35" s="67">
        <f t="shared" si="9"/>
        <v>4137</v>
      </c>
      <c r="W35" s="67">
        <f t="shared" si="9"/>
        <v>7458</v>
      </c>
      <c r="X35" s="67">
        <f t="shared" si="9"/>
        <v>7168</v>
      </c>
      <c r="Y35" s="67">
        <f t="shared" si="9"/>
        <v>5644</v>
      </c>
      <c r="Z35" s="67">
        <f t="shared" si="9"/>
        <v>6581</v>
      </c>
      <c r="AA35" s="67">
        <f t="shared" si="9"/>
        <v>6853</v>
      </c>
      <c r="AB35" s="67">
        <f t="shared" si="9"/>
        <v>6834</v>
      </c>
      <c r="AC35" s="67">
        <f t="shared" si="9"/>
        <v>8218</v>
      </c>
      <c r="AD35" s="67">
        <f t="shared" si="9"/>
        <v>6228</v>
      </c>
      <c r="AE35" s="67">
        <f t="shared" si="9"/>
        <v>5969</v>
      </c>
      <c r="AF35" s="67">
        <f t="shared" si="9"/>
        <v>9269</v>
      </c>
      <c r="AG35" s="67">
        <f t="shared" si="9"/>
        <v>4459</v>
      </c>
      <c r="AH35" s="67">
        <f t="shared" si="9"/>
        <v>6419</v>
      </c>
      <c r="AI35" s="67">
        <f t="shared" si="9"/>
        <v>6621</v>
      </c>
      <c r="AJ35" s="67">
        <f t="shared" si="9"/>
        <v>7149</v>
      </c>
      <c r="AK35" s="67">
        <f t="shared" si="9"/>
        <v>6166</v>
      </c>
      <c r="AL35" s="67">
        <f t="shared" si="9"/>
        <v>8486</v>
      </c>
      <c r="AM35" s="67">
        <f t="shared" si="9"/>
        <v>8782</v>
      </c>
      <c r="AN35" s="67">
        <f t="shared" si="9"/>
        <v>7954</v>
      </c>
      <c r="AO35" s="67">
        <f t="shared" si="9"/>
        <v>7512</v>
      </c>
      <c r="AP35" s="67">
        <f t="shared" si="9"/>
        <v>6550</v>
      </c>
      <c r="AQ35" s="67">
        <f t="shared" si="9"/>
        <v>4811</v>
      </c>
      <c r="AR35" s="67">
        <f t="shared" si="9"/>
        <v>6104</v>
      </c>
      <c r="AS35" s="67">
        <f t="shared" si="9"/>
        <v>7935</v>
      </c>
      <c r="AT35" s="67">
        <f t="shared" si="9"/>
        <v>3338</v>
      </c>
      <c r="AU35" s="67">
        <f t="shared" si="9"/>
        <v>4978</v>
      </c>
      <c r="AV35" s="67">
        <f t="shared" si="9"/>
        <v>5526</v>
      </c>
      <c r="AW35" s="67">
        <f t="shared" si="9"/>
        <v>6181</v>
      </c>
      <c r="AX35" s="67">
        <f t="shared" si="9"/>
        <v>5999</v>
      </c>
      <c r="AY35" s="67">
        <f t="shared" si="9"/>
        <v>6380</v>
      </c>
      <c r="AZ35" s="67">
        <f t="shared" si="9"/>
        <v>5784</v>
      </c>
      <c r="BA35" s="67">
        <f t="shared" si="9"/>
        <v>7654</v>
      </c>
      <c r="BB35" s="69">
        <f t="shared" si="9"/>
        <v>7733</v>
      </c>
      <c r="BC35" s="7"/>
      <c r="BD35" s="8">
        <f t="shared" si="2"/>
        <v>308517</v>
      </c>
      <c r="BE35" s="9">
        <f t="shared" si="3"/>
        <v>6049.352941</v>
      </c>
      <c r="BF35" s="7"/>
      <c r="BG35" s="7"/>
      <c r="BH35" s="7"/>
      <c r="BI35" s="7"/>
    </row>
    <row r="36" ht="13.5" customHeight="1">
      <c r="A36" s="21"/>
      <c r="B36" s="27" t="s">
        <v>98</v>
      </c>
      <c r="C36" s="28" t="s">
        <v>92</v>
      </c>
      <c r="D36" s="29">
        <f t="shared" ref="D36:BB36" si="10">D38+D39+D43</f>
        <v>4988</v>
      </c>
      <c r="E36" s="29">
        <f t="shared" si="10"/>
        <v>5545</v>
      </c>
      <c r="F36" s="29">
        <f t="shared" si="10"/>
        <v>4347</v>
      </c>
      <c r="G36" s="29">
        <f t="shared" si="10"/>
        <v>1560</v>
      </c>
      <c r="H36" s="29">
        <f t="shared" si="10"/>
        <v>1764</v>
      </c>
      <c r="I36" s="29">
        <f t="shared" si="10"/>
        <v>3875</v>
      </c>
      <c r="J36" s="29">
        <f t="shared" si="10"/>
        <v>4561</v>
      </c>
      <c r="K36" s="29">
        <f t="shared" si="10"/>
        <v>4268</v>
      </c>
      <c r="L36" s="29">
        <f t="shared" si="10"/>
        <v>4115</v>
      </c>
      <c r="M36" s="29">
        <f t="shared" si="10"/>
        <v>4889</v>
      </c>
      <c r="N36" s="29">
        <f t="shared" si="10"/>
        <v>4526</v>
      </c>
      <c r="O36" s="29">
        <f t="shared" si="10"/>
        <v>4274</v>
      </c>
      <c r="P36" s="29">
        <f t="shared" si="10"/>
        <v>5564</v>
      </c>
      <c r="Q36" s="29">
        <f t="shared" si="10"/>
        <v>4903</v>
      </c>
      <c r="R36" s="29">
        <f t="shared" si="10"/>
        <v>4621</v>
      </c>
      <c r="S36" s="29">
        <f t="shared" si="10"/>
        <v>3327</v>
      </c>
      <c r="T36" s="30">
        <f t="shared" si="10"/>
        <v>1673</v>
      </c>
      <c r="U36" s="29">
        <f t="shared" si="10"/>
        <v>2</v>
      </c>
      <c r="V36" s="29">
        <f t="shared" si="10"/>
        <v>3057</v>
      </c>
      <c r="W36" s="29">
        <f t="shared" si="10"/>
        <v>5545</v>
      </c>
      <c r="X36" s="29">
        <f t="shared" si="10"/>
        <v>5636</v>
      </c>
      <c r="Y36" s="29">
        <f t="shared" si="10"/>
        <v>4392</v>
      </c>
      <c r="Z36" s="29">
        <f t="shared" si="10"/>
        <v>5212</v>
      </c>
      <c r="AA36" s="29">
        <f t="shared" si="10"/>
        <v>5062</v>
      </c>
      <c r="AB36" s="29">
        <f t="shared" si="10"/>
        <v>5256</v>
      </c>
      <c r="AC36" s="29">
        <f t="shared" si="10"/>
        <v>6330</v>
      </c>
      <c r="AD36" s="29">
        <f t="shared" si="10"/>
        <v>4841</v>
      </c>
      <c r="AE36" s="29">
        <f t="shared" si="10"/>
        <v>4338</v>
      </c>
      <c r="AF36" s="29">
        <f t="shared" si="10"/>
        <v>7104</v>
      </c>
      <c r="AG36" s="29">
        <f t="shared" si="10"/>
        <v>3368</v>
      </c>
      <c r="AH36" s="29">
        <f t="shared" si="10"/>
        <v>4676</v>
      </c>
      <c r="AI36" s="29">
        <f t="shared" si="10"/>
        <v>4953</v>
      </c>
      <c r="AJ36" s="29">
        <f t="shared" si="10"/>
        <v>5602</v>
      </c>
      <c r="AK36" s="29">
        <f t="shared" si="10"/>
        <v>4646</v>
      </c>
      <c r="AL36" s="29">
        <f t="shared" si="10"/>
        <v>6472</v>
      </c>
      <c r="AM36" s="29">
        <f t="shared" si="10"/>
        <v>6493</v>
      </c>
      <c r="AN36" s="29">
        <f t="shared" si="10"/>
        <v>5647</v>
      </c>
      <c r="AO36" s="29">
        <f t="shared" si="10"/>
        <v>4971</v>
      </c>
      <c r="AP36" s="29">
        <f t="shared" si="10"/>
        <v>3842</v>
      </c>
      <c r="AQ36" s="29">
        <f t="shared" si="10"/>
        <v>3077</v>
      </c>
      <c r="AR36" s="29">
        <f t="shared" si="10"/>
        <v>3746</v>
      </c>
      <c r="AS36" s="29">
        <f t="shared" si="10"/>
        <v>5306</v>
      </c>
      <c r="AT36" s="29">
        <f t="shared" si="10"/>
        <v>2363</v>
      </c>
      <c r="AU36" s="29">
        <f t="shared" si="10"/>
        <v>3413</v>
      </c>
      <c r="AV36" s="29">
        <f t="shared" si="10"/>
        <v>3792</v>
      </c>
      <c r="AW36" s="29">
        <f t="shared" si="10"/>
        <v>4027</v>
      </c>
      <c r="AX36" s="29">
        <f t="shared" si="10"/>
        <v>4072</v>
      </c>
      <c r="AY36" s="29">
        <f t="shared" si="10"/>
        <v>4284</v>
      </c>
      <c r="AZ36" s="29">
        <f t="shared" si="10"/>
        <v>3721</v>
      </c>
      <c r="BA36" s="29">
        <f t="shared" si="10"/>
        <v>5260</v>
      </c>
      <c r="BB36" s="31">
        <f t="shared" si="10"/>
        <v>4938</v>
      </c>
      <c r="BC36" s="7"/>
      <c r="BD36" s="8">
        <f t="shared" si="2"/>
        <v>224244</v>
      </c>
      <c r="BE36" s="9">
        <f t="shared" si="3"/>
        <v>4396.941176</v>
      </c>
      <c r="BF36" s="7"/>
      <c r="BG36" s="7"/>
      <c r="BH36" s="7"/>
      <c r="BI36" s="7"/>
    </row>
    <row r="37" ht="13.5" customHeight="1">
      <c r="A37" s="21"/>
      <c r="B37" s="51" t="s">
        <v>99</v>
      </c>
      <c r="C37" s="52" t="s">
        <v>92</v>
      </c>
      <c r="D37" s="53">
        <f t="shared" ref="D37:BB37" si="11">D41+D40+D44</f>
        <v>1008</v>
      </c>
      <c r="E37" s="53">
        <f t="shared" si="11"/>
        <v>1620</v>
      </c>
      <c r="F37" s="53">
        <f t="shared" si="11"/>
        <v>1850</v>
      </c>
      <c r="G37" s="53">
        <f t="shared" si="11"/>
        <v>628</v>
      </c>
      <c r="H37" s="53">
        <f t="shared" si="11"/>
        <v>584</v>
      </c>
      <c r="I37" s="53">
        <f t="shared" si="11"/>
        <v>1560</v>
      </c>
      <c r="J37" s="53">
        <f t="shared" si="11"/>
        <v>1491</v>
      </c>
      <c r="K37" s="53">
        <f t="shared" si="11"/>
        <v>1359</v>
      </c>
      <c r="L37" s="53">
        <f t="shared" si="11"/>
        <v>1333</v>
      </c>
      <c r="M37" s="53">
        <f t="shared" si="11"/>
        <v>1595</v>
      </c>
      <c r="N37" s="53">
        <f t="shared" si="11"/>
        <v>1574</v>
      </c>
      <c r="O37" s="53">
        <f t="shared" si="11"/>
        <v>1672</v>
      </c>
      <c r="P37" s="53">
        <f t="shared" si="11"/>
        <v>1923</v>
      </c>
      <c r="Q37" s="53">
        <f t="shared" si="11"/>
        <v>1886</v>
      </c>
      <c r="R37" s="53">
        <f t="shared" si="11"/>
        <v>1606</v>
      </c>
      <c r="S37" s="53">
        <f t="shared" si="11"/>
        <v>689</v>
      </c>
      <c r="T37" s="54">
        <f t="shared" si="11"/>
        <v>457</v>
      </c>
      <c r="U37" s="53">
        <f t="shared" si="11"/>
        <v>0</v>
      </c>
      <c r="V37" s="53">
        <f t="shared" si="11"/>
        <v>1080</v>
      </c>
      <c r="W37" s="53">
        <f t="shared" si="11"/>
        <v>1913</v>
      </c>
      <c r="X37" s="53">
        <f t="shared" si="11"/>
        <v>1532</v>
      </c>
      <c r="Y37" s="53">
        <f t="shared" si="11"/>
        <v>1252</v>
      </c>
      <c r="Z37" s="53">
        <f t="shared" si="11"/>
        <v>1369</v>
      </c>
      <c r="AA37" s="53">
        <f t="shared" si="11"/>
        <v>1791</v>
      </c>
      <c r="AB37" s="53">
        <f t="shared" si="11"/>
        <v>1578</v>
      </c>
      <c r="AC37" s="53">
        <f t="shared" si="11"/>
        <v>1888</v>
      </c>
      <c r="AD37" s="53">
        <f t="shared" si="11"/>
        <v>1387</v>
      </c>
      <c r="AE37" s="53">
        <f t="shared" si="11"/>
        <v>1631</v>
      </c>
      <c r="AF37" s="53">
        <f t="shared" si="11"/>
        <v>2165</v>
      </c>
      <c r="AG37" s="53">
        <f t="shared" si="11"/>
        <v>1091</v>
      </c>
      <c r="AH37" s="53">
        <f t="shared" si="11"/>
        <v>1743</v>
      </c>
      <c r="AI37" s="53">
        <f t="shared" si="11"/>
        <v>1668</v>
      </c>
      <c r="AJ37" s="53">
        <f t="shared" si="11"/>
        <v>1547</v>
      </c>
      <c r="AK37" s="53">
        <f t="shared" si="11"/>
        <v>1520</v>
      </c>
      <c r="AL37" s="53">
        <f t="shared" si="11"/>
        <v>2014</v>
      </c>
      <c r="AM37" s="53">
        <f t="shared" si="11"/>
        <v>2289</v>
      </c>
      <c r="AN37" s="53">
        <f t="shared" si="11"/>
        <v>2307</v>
      </c>
      <c r="AO37" s="53">
        <f t="shared" si="11"/>
        <v>2541</v>
      </c>
      <c r="AP37" s="53">
        <f t="shared" si="11"/>
        <v>2708</v>
      </c>
      <c r="AQ37" s="53">
        <f t="shared" si="11"/>
        <v>1734</v>
      </c>
      <c r="AR37" s="53">
        <f t="shared" si="11"/>
        <v>2358</v>
      </c>
      <c r="AS37" s="53">
        <f t="shared" si="11"/>
        <v>2629</v>
      </c>
      <c r="AT37" s="53">
        <f t="shared" si="11"/>
        <v>975</v>
      </c>
      <c r="AU37" s="53">
        <f t="shared" si="11"/>
        <v>1565</v>
      </c>
      <c r="AV37" s="53">
        <f t="shared" si="11"/>
        <v>1734</v>
      </c>
      <c r="AW37" s="53">
        <f t="shared" si="11"/>
        <v>2154</v>
      </c>
      <c r="AX37" s="53">
        <f t="shared" si="11"/>
        <v>1927</v>
      </c>
      <c r="AY37" s="53">
        <f t="shared" si="11"/>
        <v>2096</v>
      </c>
      <c r="AZ37" s="53">
        <f t="shared" si="11"/>
        <v>2063</v>
      </c>
      <c r="BA37" s="53">
        <f t="shared" si="11"/>
        <v>2394</v>
      </c>
      <c r="BB37" s="55">
        <f t="shared" si="11"/>
        <v>2795</v>
      </c>
      <c r="BC37" s="7"/>
      <c r="BD37" s="8">
        <f t="shared" si="2"/>
        <v>84273</v>
      </c>
      <c r="BE37" s="9">
        <f t="shared" si="3"/>
        <v>1652.411765</v>
      </c>
      <c r="BF37" s="7"/>
      <c r="BG37" s="7"/>
      <c r="BH37" s="7"/>
      <c r="BI37" s="7"/>
    </row>
    <row r="38" ht="13.5" customHeight="1">
      <c r="A38" s="21"/>
      <c r="B38" s="27" t="s">
        <v>100</v>
      </c>
      <c r="C38" s="28" t="s">
        <v>92</v>
      </c>
      <c r="D38" s="29">
        <v>2530.0</v>
      </c>
      <c r="E38" s="29">
        <v>3456.0</v>
      </c>
      <c r="F38" s="29">
        <v>3401.0</v>
      </c>
      <c r="G38" s="29">
        <v>1269.0</v>
      </c>
      <c r="H38" s="29">
        <v>1341.0</v>
      </c>
      <c r="I38" s="29">
        <v>3399.0</v>
      </c>
      <c r="J38" s="29">
        <v>3600.0</v>
      </c>
      <c r="K38" s="29">
        <v>3554.0</v>
      </c>
      <c r="L38" s="29">
        <v>3375.0</v>
      </c>
      <c r="M38" s="29">
        <v>4207.0</v>
      </c>
      <c r="N38" s="29">
        <v>3811.0</v>
      </c>
      <c r="O38" s="29">
        <v>3579.0</v>
      </c>
      <c r="P38" s="29">
        <v>4741.0</v>
      </c>
      <c r="Q38" s="29">
        <v>4230.0</v>
      </c>
      <c r="R38" s="29">
        <v>3530.0</v>
      </c>
      <c r="S38" s="29">
        <v>2491.0</v>
      </c>
      <c r="T38" s="30">
        <v>1243.0</v>
      </c>
      <c r="U38" s="29">
        <v>0.0</v>
      </c>
      <c r="V38" s="29">
        <v>2565.0</v>
      </c>
      <c r="W38" s="29">
        <v>4355.0</v>
      </c>
      <c r="X38" s="29">
        <v>4103.0</v>
      </c>
      <c r="Y38" s="29">
        <v>3167.0</v>
      </c>
      <c r="Z38" s="29">
        <v>3715.0</v>
      </c>
      <c r="AA38" s="29">
        <v>3691.0</v>
      </c>
      <c r="AB38" s="29">
        <v>3762.0</v>
      </c>
      <c r="AC38" s="29">
        <v>4768.0</v>
      </c>
      <c r="AD38" s="29">
        <v>3645.0</v>
      </c>
      <c r="AE38" s="29">
        <v>3369.0</v>
      </c>
      <c r="AF38" s="29">
        <v>5281.0</v>
      </c>
      <c r="AG38" s="29">
        <v>2498.0</v>
      </c>
      <c r="AH38" s="29">
        <v>3475.0</v>
      </c>
      <c r="AI38" s="29">
        <v>3664.0</v>
      </c>
      <c r="AJ38" s="29">
        <v>4054.0</v>
      </c>
      <c r="AK38" s="29">
        <v>3351.0</v>
      </c>
      <c r="AL38" s="29">
        <v>4853.0</v>
      </c>
      <c r="AM38" s="29">
        <v>4980.0</v>
      </c>
      <c r="AN38" s="29">
        <v>4191.0</v>
      </c>
      <c r="AO38" s="29">
        <v>3422.0</v>
      </c>
      <c r="AP38" s="29">
        <v>2736.0</v>
      </c>
      <c r="AQ38" s="29">
        <v>2129.0</v>
      </c>
      <c r="AR38" s="29">
        <v>2548.0</v>
      </c>
      <c r="AS38" s="29">
        <v>3579.0</v>
      </c>
      <c r="AT38" s="29">
        <v>1493.0</v>
      </c>
      <c r="AU38" s="29">
        <v>2131.0</v>
      </c>
      <c r="AV38" s="29">
        <v>2517.0</v>
      </c>
      <c r="AW38" s="29">
        <v>2723.0</v>
      </c>
      <c r="AX38" s="29">
        <v>2640.0</v>
      </c>
      <c r="AY38" s="29">
        <v>2893.0</v>
      </c>
      <c r="AZ38" s="29">
        <v>2470.0</v>
      </c>
      <c r="BA38" s="29">
        <v>3419.0</v>
      </c>
      <c r="BB38" s="31">
        <v>3382.0</v>
      </c>
      <c r="BC38" s="7"/>
      <c r="BD38" s="8">
        <f t="shared" si="2"/>
        <v>165326</v>
      </c>
      <c r="BE38" s="9">
        <f t="shared" si="3"/>
        <v>3241.686275</v>
      </c>
      <c r="BF38" s="7"/>
      <c r="BG38" s="7"/>
      <c r="BH38" s="7"/>
      <c r="BI38" s="7"/>
    </row>
    <row r="39" ht="13.5" customHeight="1">
      <c r="A39" s="21"/>
      <c r="B39" s="27" t="s">
        <v>101</v>
      </c>
      <c r="C39" s="28" t="s">
        <v>92</v>
      </c>
      <c r="D39" s="29">
        <v>2325.0</v>
      </c>
      <c r="E39" s="29">
        <v>1844.0</v>
      </c>
      <c r="F39" s="29">
        <v>788.0</v>
      </c>
      <c r="G39" s="29">
        <v>249.0</v>
      </c>
      <c r="H39" s="29">
        <v>256.0</v>
      </c>
      <c r="I39" s="29">
        <v>285.0</v>
      </c>
      <c r="J39" s="29">
        <v>563.0</v>
      </c>
      <c r="K39" s="29">
        <v>397.0</v>
      </c>
      <c r="L39" s="29">
        <v>468.0</v>
      </c>
      <c r="M39" s="29">
        <v>473.0</v>
      </c>
      <c r="N39" s="29">
        <v>429.0</v>
      </c>
      <c r="O39" s="29">
        <v>401.0</v>
      </c>
      <c r="P39" s="29">
        <v>540.0</v>
      </c>
      <c r="Q39" s="29">
        <v>446.0</v>
      </c>
      <c r="R39" s="29">
        <v>640.0</v>
      </c>
      <c r="S39" s="29">
        <v>605.0</v>
      </c>
      <c r="T39" s="30">
        <v>283.0</v>
      </c>
      <c r="U39" s="29">
        <v>0.0</v>
      </c>
      <c r="V39" s="29">
        <v>339.0</v>
      </c>
      <c r="W39" s="29">
        <v>935.0</v>
      </c>
      <c r="X39" s="29">
        <v>1376.0</v>
      </c>
      <c r="Y39" s="29">
        <v>1050.0</v>
      </c>
      <c r="Z39" s="29">
        <v>1151.0</v>
      </c>
      <c r="AA39" s="29">
        <v>1202.0</v>
      </c>
      <c r="AB39" s="29">
        <v>1273.0</v>
      </c>
      <c r="AC39" s="29">
        <v>1419.0</v>
      </c>
      <c r="AD39" s="29">
        <v>988.0</v>
      </c>
      <c r="AE39" s="29">
        <v>799.0</v>
      </c>
      <c r="AF39" s="29">
        <v>1576.0</v>
      </c>
      <c r="AG39" s="29">
        <v>770.0</v>
      </c>
      <c r="AH39" s="29">
        <v>835.0</v>
      </c>
      <c r="AI39" s="29">
        <v>942.0</v>
      </c>
      <c r="AJ39" s="29">
        <v>1252.0</v>
      </c>
      <c r="AK39" s="29">
        <v>1036.0</v>
      </c>
      <c r="AL39" s="29">
        <v>1308.0</v>
      </c>
      <c r="AM39" s="29">
        <v>1232.0</v>
      </c>
      <c r="AN39" s="29">
        <v>1208.0</v>
      </c>
      <c r="AO39" s="29">
        <v>1277.0</v>
      </c>
      <c r="AP39" s="29">
        <v>1007.0</v>
      </c>
      <c r="AQ39" s="29">
        <v>810.0</v>
      </c>
      <c r="AR39" s="29">
        <v>1043.0</v>
      </c>
      <c r="AS39" s="29">
        <v>1467.0</v>
      </c>
      <c r="AT39" s="29">
        <v>682.0</v>
      </c>
      <c r="AU39" s="29">
        <v>1062.0</v>
      </c>
      <c r="AV39" s="29">
        <v>1126.0</v>
      </c>
      <c r="AW39" s="29">
        <v>1182.0</v>
      </c>
      <c r="AX39" s="29">
        <v>1227.0</v>
      </c>
      <c r="AY39" s="29">
        <v>1164.0</v>
      </c>
      <c r="AZ39" s="29">
        <v>975.0</v>
      </c>
      <c r="BA39" s="29">
        <v>1436.0</v>
      </c>
      <c r="BB39" s="31">
        <v>1278.0</v>
      </c>
      <c r="BC39" s="7"/>
      <c r="BD39" s="8">
        <f t="shared" si="2"/>
        <v>47419</v>
      </c>
      <c r="BE39" s="9">
        <f t="shared" si="3"/>
        <v>929.7843137</v>
      </c>
      <c r="BF39" s="7"/>
      <c r="BG39" s="7"/>
      <c r="BH39" s="7"/>
      <c r="BI39" s="7"/>
    </row>
    <row r="40" ht="13.5" customHeight="1">
      <c r="A40" s="21"/>
      <c r="B40" s="27" t="s">
        <v>102</v>
      </c>
      <c r="C40" s="28" t="s">
        <v>92</v>
      </c>
      <c r="D40" s="29">
        <v>113.0</v>
      </c>
      <c r="E40" s="29">
        <v>180.0</v>
      </c>
      <c r="F40" s="29">
        <v>183.0</v>
      </c>
      <c r="G40" s="29">
        <v>41.0</v>
      </c>
      <c r="H40" s="29">
        <v>108.0</v>
      </c>
      <c r="I40" s="29">
        <v>148.0</v>
      </c>
      <c r="J40" s="29">
        <v>149.0</v>
      </c>
      <c r="K40" s="29">
        <v>121.0</v>
      </c>
      <c r="L40" s="29">
        <v>128.0</v>
      </c>
      <c r="M40" s="29">
        <v>141.0</v>
      </c>
      <c r="N40" s="29">
        <v>168.0</v>
      </c>
      <c r="O40" s="29">
        <v>184.0</v>
      </c>
      <c r="P40" s="29">
        <v>234.0</v>
      </c>
      <c r="Q40" s="29">
        <v>239.0</v>
      </c>
      <c r="R40" s="29">
        <v>146.0</v>
      </c>
      <c r="S40" s="29">
        <v>74.0</v>
      </c>
      <c r="T40" s="30">
        <v>37.0</v>
      </c>
      <c r="U40" s="29">
        <v>0.0</v>
      </c>
      <c r="V40" s="29">
        <v>118.0</v>
      </c>
      <c r="W40" s="29">
        <v>211.0</v>
      </c>
      <c r="X40" s="29">
        <v>153.0</v>
      </c>
      <c r="Y40" s="29">
        <v>138.0</v>
      </c>
      <c r="Z40" s="29">
        <v>142.0</v>
      </c>
      <c r="AA40" s="29">
        <v>192.0</v>
      </c>
      <c r="AB40" s="29">
        <v>149.0</v>
      </c>
      <c r="AC40" s="29">
        <v>239.0</v>
      </c>
      <c r="AD40" s="29">
        <v>139.0</v>
      </c>
      <c r="AE40" s="29">
        <v>183.0</v>
      </c>
      <c r="AF40" s="29">
        <v>241.0</v>
      </c>
      <c r="AG40" s="29">
        <v>103.0</v>
      </c>
      <c r="AH40" s="29">
        <v>169.0</v>
      </c>
      <c r="AI40" s="29">
        <v>145.0</v>
      </c>
      <c r="AJ40" s="29">
        <v>137.0</v>
      </c>
      <c r="AK40" s="29">
        <v>157.0</v>
      </c>
      <c r="AL40" s="29">
        <v>202.0</v>
      </c>
      <c r="AM40" s="29">
        <v>284.0</v>
      </c>
      <c r="AN40" s="29">
        <v>245.0</v>
      </c>
      <c r="AO40" s="29">
        <v>325.0</v>
      </c>
      <c r="AP40" s="29">
        <v>374.0</v>
      </c>
      <c r="AQ40" s="29">
        <v>202.0</v>
      </c>
      <c r="AR40" s="29">
        <v>311.0</v>
      </c>
      <c r="AS40" s="29">
        <v>247.0</v>
      </c>
      <c r="AT40" s="29">
        <v>96.0</v>
      </c>
      <c r="AU40" s="29">
        <v>146.0</v>
      </c>
      <c r="AV40" s="29">
        <v>134.0</v>
      </c>
      <c r="AW40" s="29">
        <v>205.0</v>
      </c>
      <c r="AX40" s="29">
        <v>163.0</v>
      </c>
      <c r="AY40" s="29">
        <v>186.0</v>
      </c>
      <c r="AZ40" s="29">
        <v>177.0</v>
      </c>
      <c r="BA40" s="29">
        <v>219.0</v>
      </c>
      <c r="BB40" s="31">
        <v>249.0</v>
      </c>
      <c r="BC40" s="7"/>
      <c r="BD40" s="8">
        <f t="shared" si="2"/>
        <v>8775</v>
      </c>
      <c r="BE40" s="9">
        <f t="shared" si="3"/>
        <v>172.0588235</v>
      </c>
      <c r="BF40" s="7"/>
      <c r="BG40" s="7"/>
      <c r="BH40" s="7"/>
      <c r="BI40" s="7"/>
    </row>
    <row r="41" ht="13.5" customHeight="1">
      <c r="A41" s="21"/>
      <c r="B41" s="27" t="s">
        <v>103</v>
      </c>
      <c r="C41" s="28" t="s">
        <v>92</v>
      </c>
      <c r="D41" s="29">
        <v>668.0</v>
      </c>
      <c r="E41" s="29">
        <v>1022.0</v>
      </c>
      <c r="F41" s="29">
        <v>1189.0</v>
      </c>
      <c r="G41" s="29">
        <v>402.0</v>
      </c>
      <c r="H41" s="29">
        <v>343.0</v>
      </c>
      <c r="I41" s="29">
        <v>1044.0</v>
      </c>
      <c r="J41" s="29">
        <v>995.0</v>
      </c>
      <c r="K41" s="29">
        <v>972.0</v>
      </c>
      <c r="L41" s="29">
        <v>875.0</v>
      </c>
      <c r="M41" s="29">
        <v>1026.0</v>
      </c>
      <c r="N41" s="29">
        <v>1111.0</v>
      </c>
      <c r="O41" s="29">
        <v>1072.0</v>
      </c>
      <c r="P41" s="29">
        <v>1260.0</v>
      </c>
      <c r="Q41" s="29">
        <v>1206.0</v>
      </c>
      <c r="R41" s="29">
        <v>1122.0</v>
      </c>
      <c r="S41" s="29">
        <v>438.0</v>
      </c>
      <c r="T41" s="30">
        <v>275.0</v>
      </c>
      <c r="U41" s="29">
        <v>0.0</v>
      </c>
      <c r="V41" s="29">
        <v>705.0</v>
      </c>
      <c r="W41" s="29">
        <v>1200.0</v>
      </c>
      <c r="X41" s="29">
        <v>1035.0</v>
      </c>
      <c r="Y41" s="29">
        <v>846.0</v>
      </c>
      <c r="Z41" s="29">
        <v>898.0</v>
      </c>
      <c r="AA41" s="29">
        <v>1179.0</v>
      </c>
      <c r="AB41" s="29">
        <v>1043.0</v>
      </c>
      <c r="AC41" s="29">
        <v>1228.0</v>
      </c>
      <c r="AD41" s="29">
        <v>910.0</v>
      </c>
      <c r="AE41" s="29">
        <v>1097.0</v>
      </c>
      <c r="AF41" s="29">
        <v>1435.0</v>
      </c>
      <c r="AG41" s="29">
        <v>705.0</v>
      </c>
      <c r="AH41" s="29">
        <v>1234.0</v>
      </c>
      <c r="AI41" s="29">
        <v>1136.0</v>
      </c>
      <c r="AJ41" s="29">
        <v>972.0</v>
      </c>
      <c r="AK41" s="29">
        <v>941.0</v>
      </c>
      <c r="AL41" s="29">
        <v>1285.0</v>
      </c>
      <c r="AM41" s="29">
        <v>1475.0</v>
      </c>
      <c r="AN41" s="29">
        <v>1440.0</v>
      </c>
      <c r="AO41" s="29">
        <v>1489.0</v>
      </c>
      <c r="AP41" s="29">
        <v>1643.0</v>
      </c>
      <c r="AQ41" s="29">
        <v>927.0</v>
      </c>
      <c r="AR41" s="29">
        <v>1349.0</v>
      </c>
      <c r="AS41" s="29">
        <v>1470.0</v>
      </c>
      <c r="AT41" s="29">
        <v>554.0</v>
      </c>
      <c r="AU41" s="29">
        <v>820.0</v>
      </c>
      <c r="AV41" s="29">
        <v>934.0</v>
      </c>
      <c r="AW41" s="29">
        <v>1161.0</v>
      </c>
      <c r="AX41" s="29">
        <v>1080.0</v>
      </c>
      <c r="AY41" s="29">
        <v>1245.0</v>
      </c>
      <c r="AZ41" s="29">
        <v>1240.0</v>
      </c>
      <c r="BA41" s="29">
        <v>1364.0</v>
      </c>
      <c r="BB41" s="31">
        <v>1596.0</v>
      </c>
      <c r="BC41" s="7"/>
      <c r="BD41" s="8">
        <f t="shared" si="2"/>
        <v>52656</v>
      </c>
      <c r="BE41" s="9">
        <f t="shared" si="3"/>
        <v>1032.470588</v>
      </c>
      <c r="BF41" s="7"/>
      <c r="BG41" s="7"/>
      <c r="BH41" s="7"/>
      <c r="BI41" s="7"/>
    </row>
    <row r="42" ht="13.5" customHeight="1">
      <c r="A42" s="21"/>
      <c r="B42" s="27" t="s">
        <v>104</v>
      </c>
      <c r="C42" s="28" t="s">
        <v>92</v>
      </c>
      <c r="D42" s="56">
        <f t="shared" ref="D42:BB42" si="12">SUM(D43:D44)</f>
        <v>360</v>
      </c>
      <c r="E42" s="56">
        <f t="shared" si="12"/>
        <v>663</v>
      </c>
      <c r="F42" s="56">
        <f t="shared" si="12"/>
        <v>636</v>
      </c>
      <c r="G42" s="56">
        <f t="shared" si="12"/>
        <v>227</v>
      </c>
      <c r="H42" s="56">
        <f t="shared" si="12"/>
        <v>300</v>
      </c>
      <c r="I42" s="56">
        <f t="shared" si="12"/>
        <v>559</v>
      </c>
      <c r="J42" s="56">
        <f t="shared" si="12"/>
        <v>745</v>
      </c>
      <c r="K42" s="56">
        <f t="shared" si="12"/>
        <v>583</v>
      </c>
      <c r="L42" s="56">
        <f t="shared" si="12"/>
        <v>602</v>
      </c>
      <c r="M42" s="56">
        <f t="shared" si="12"/>
        <v>637</v>
      </c>
      <c r="N42" s="56">
        <f t="shared" si="12"/>
        <v>581</v>
      </c>
      <c r="O42" s="56">
        <f t="shared" si="12"/>
        <v>710</v>
      </c>
      <c r="P42" s="56">
        <f t="shared" si="12"/>
        <v>712</v>
      </c>
      <c r="Q42" s="56">
        <f t="shared" si="12"/>
        <v>668</v>
      </c>
      <c r="R42" s="56">
        <f t="shared" si="12"/>
        <v>789</v>
      </c>
      <c r="S42" s="56">
        <f t="shared" si="12"/>
        <v>408</v>
      </c>
      <c r="T42" s="57">
        <f t="shared" si="12"/>
        <v>292</v>
      </c>
      <c r="U42" s="56">
        <f t="shared" si="12"/>
        <v>2</v>
      </c>
      <c r="V42" s="56">
        <f t="shared" si="12"/>
        <v>410</v>
      </c>
      <c r="W42" s="56">
        <f t="shared" si="12"/>
        <v>757</v>
      </c>
      <c r="X42" s="56">
        <f t="shared" si="12"/>
        <v>501</v>
      </c>
      <c r="Y42" s="56">
        <f t="shared" si="12"/>
        <v>443</v>
      </c>
      <c r="Z42" s="56">
        <f t="shared" si="12"/>
        <v>675</v>
      </c>
      <c r="AA42" s="56">
        <f t="shared" si="12"/>
        <v>589</v>
      </c>
      <c r="AB42" s="56">
        <f t="shared" si="12"/>
        <v>607</v>
      </c>
      <c r="AC42" s="56">
        <f t="shared" si="12"/>
        <v>564</v>
      </c>
      <c r="AD42" s="56">
        <f t="shared" si="12"/>
        <v>546</v>
      </c>
      <c r="AE42" s="56">
        <f t="shared" si="12"/>
        <v>521</v>
      </c>
      <c r="AF42" s="56">
        <f t="shared" si="12"/>
        <v>736</v>
      </c>
      <c r="AG42" s="56">
        <f t="shared" si="12"/>
        <v>383</v>
      </c>
      <c r="AH42" s="56">
        <f t="shared" si="12"/>
        <v>706</v>
      </c>
      <c r="AI42" s="56">
        <f t="shared" si="12"/>
        <v>734</v>
      </c>
      <c r="AJ42" s="56">
        <f t="shared" si="12"/>
        <v>734</v>
      </c>
      <c r="AK42" s="56">
        <f t="shared" si="12"/>
        <v>681</v>
      </c>
      <c r="AL42" s="56">
        <f t="shared" si="12"/>
        <v>838</v>
      </c>
      <c r="AM42" s="56">
        <f t="shared" si="12"/>
        <v>811</v>
      </c>
      <c r="AN42" s="56">
        <f t="shared" si="12"/>
        <v>870</v>
      </c>
      <c r="AO42" s="56">
        <f t="shared" si="12"/>
        <v>999</v>
      </c>
      <c r="AP42" s="56">
        <f t="shared" si="12"/>
        <v>790</v>
      </c>
      <c r="AQ42" s="56">
        <f t="shared" si="12"/>
        <v>743</v>
      </c>
      <c r="AR42" s="56">
        <f t="shared" si="12"/>
        <v>853</v>
      </c>
      <c r="AS42" s="56">
        <f t="shared" si="12"/>
        <v>1172</v>
      </c>
      <c r="AT42" s="56">
        <f t="shared" si="12"/>
        <v>513</v>
      </c>
      <c r="AU42" s="56">
        <f t="shared" si="12"/>
        <v>819</v>
      </c>
      <c r="AV42" s="56">
        <f t="shared" si="12"/>
        <v>815</v>
      </c>
      <c r="AW42" s="56">
        <f t="shared" si="12"/>
        <v>910</v>
      </c>
      <c r="AX42" s="56">
        <f t="shared" si="12"/>
        <v>889</v>
      </c>
      <c r="AY42" s="56">
        <f t="shared" si="12"/>
        <v>892</v>
      </c>
      <c r="AZ42" s="56">
        <f t="shared" si="12"/>
        <v>922</v>
      </c>
      <c r="BA42" s="56">
        <f t="shared" si="12"/>
        <v>1216</v>
      </c>
      <c r="BB42" s="58">
        <f t="shared" si="12"/>
        <v>1228</v>
      </c>
      <c r="BC42" s="7"/>
      <c r="BD42" s="8">
        <f t="shared" si="2"/>
        <v>34341</v>
      </c>
      <c r="BE42" s="9">
        <f t="shared" si="3"/>
        <v>673.3529412</v>
      </c>
      <c r="BF42" s="7"/>
      <c r="BG42" s="7"/>
      <c r="BH42" s="7"/>
      <c r="BI42" s="7"/>
    </row>
    <row r="43" ht="13.5" customHeight="1">
      <c r="A43" s="21"/>
      <c r="B43" s="27" t="s">
        <v>105</v>
      </c>
      <c r="C43" s="28" t="s">
        <v>92</v>
      </c>
      <c r="D43" s="29">
        <v>133.0</v>
      </c>
      <c r="E43" s="29">
        <v>245.0</v>
      </c>
      <c r="F43" s="29">
        <v>158.0</v>
      </c>
      <c r="G43" s="29">
        <v>42.0</v>
      </c>
      <c r="H43" s="29">
        <v>167.0</v>
      </c>
      <c r="I43" s="29">
        <v>191.0</v>
      </c>
      <c r="J43" s="29">
        <v>398.0</v>
      </c>
      <c r="K43" s="29">
        <v>317.0</v>
      </c>
      <c r="L43" s="29">
        <v>272.0</v>
      </c>
      <c r="M43" s="29">
        <v>209.0</v>
      </c>
      <c r="N43" s="29">
        <v>286.0</v>
      </c>
      <c r="O43" s="29">
        <v>294.0</v>
      </c>
      <c r="P43" s="29">
        <v>283.0</v>
      </c>
      <c r="Q43" s="29">
        <v>227.0</v>
      </c>
      <c r="R43" s="29">
        <v>451.0</v>
      </c>
      <c r="S43" s="29">
        <v>231.0</v>
      </c>
      <c r="T43" s="30">
        <v>147.0</v>
      </c>
      <c r="U43" s="29">
        <v>2.0</v>
      </c>
      <c r="V43" s="29">
        <v>153.0</v>
      </c>
      <c r="W43" s="29">
        <v>255.0</v>
      </c>
      <c r="X43" s="29">
        <v>157.0</v>
      </c>
      <c r="Y43" s="29">
        <v>175.0</v>
      </c>
      <c r="Z43" s="29">
        <v>346.0</v>
      </c>
      <c r="AA43" s="29">
        <v>169.0</v>
      </c>
      <c r="AB43" s="29">
        <v>221.0</v>
      </c>
      <c r="AC43" s="29">
        <v>143.0</v>
      </c>
      <c r="AD43" s="29">
        <v>208.0</v>
      </c>
      <c r="AE43" s="29">
        <v>170.0</v>
      </c>
      <c r="AF43" s="29">
        <v>247.0</v>
      </c>
      <c r="AG43" s="29">
        <v>100.0</v>
      </c>
      <c r="AH43" s="29">
        <v>366.0</v>
      </c>
      <c r="AI43" s="29">
        <v>347.0</v>
      </c>
      <c r="AJ43" s="29">
        <v>296.0</v>
      </c>
      <c r="AK43" s="29">
        <v>259.0</v>
      </c>
      <c r="AL43" s="29">
        <v>311.0</v>
      </c>
      <c r="AM43" s="29">
        <v>281.0</v>
      </c>
      <c r="AN43" s="29">
        <v>248.0</v>
      </c>
      <c r="AO43" s="29">
        <v>272.0</v>
      </c>
      <c r="AP43" s="29">
        <v>99.0</v>
      </c>
      <c r="AQ43" s="29">
        <v>138.0</v>
      </c>
      <c r="AR43" s="29">
        <v>155.0</v>
      </c>
      <c r="AS43" s="29">
        <v>260.0</v>
      </c>
      <c r="AT43" s="29">
        <v>188.0</v>
      </c>
      <c r="AU43" s="29">
        <v>220.0</v>
      </c>
      <c r="AV43" s="29">
        <v>149.0</v>
      </c>
      <c r="AW43" s="29">
        <v>122.0</v>
      </c>
      <c r="AX43" s="29">
        <v>205.0</v>
      </c>
      <c r="AY43" s="29">
        <v>227.0</v>
      </c>
      <c r="AZ43" s="29">
        <v>276.0</v>
      </c>
      <c r="BA43" s="29">
        <v>405.0</v>
      </c>
      <c r="BB43" s="31">
        <v>278.0</v>
      </c>
      <c r="BC43" s="7"/>
      <c r="BD43" s="8">
        <f t="shared" si="2"/>
        <v>11499</v>
      </c>
      <c r="BE43" s="9">
        <f t="shared" si="3"/>
        <v>225.4705882</v>
      </c>
      <c r="BF43" s="7"/>
      <c r="BG43" s="7"/>
      <c r="BH43" s="7"/>
      <c r="BI43" s="7"/>
    </row>
    <row r="44" ht="13.5" customHeight="1">
      <c r="A44" s="21"/>
      <c r="B44" s="51" t="s">
        <v>106</v>
      </c>
      <c r="C44" s="52" t="s">
        <v>92</v>
      </c>
      <c r="D44" s="53">
        <v>227.0</v>
      </c>
      <c r="E44" s="53">
        <v>418.0</v>
      </c>
      <c r="F44" s="53">
        <v>478.0</v>
      </c>
      <c r="G44" s="53">
        <v>185.0</v>
      </c>
      <c r="H44" s="53">
        <v>133.0</v>
      </c>
      <c r="I44" s="53">
        <v>368.0</v>
      </c>
      <c r="J44" s="53">
        <v>347.0</v>
      </c>
      <c r="K44" s="53">
        <v>266.0</v>
      </c>
      <c r="L44" s="53">
        <v>330.0</v>
      </c>
      <c r="M44" s="53">
        <v>428.0</v>
      </c>
      <c r="N44" s="53">
        <v>295.0</v>
      </c>
      <c r="O44" s="53">
        <v>416.0</v>
      </c>
      <c r="P44" s="53">
        <v>429.0</v>
      </c>
      <c r="Q44" s="53">
        <v>441.0</v>
      </c>
      <c r="R44" s="53">
        <v>338.0</v>
      </c>
      <c r="S44" s="53">
        <v>177.0</v>
      </c>
      <c r="T44" s="54">
        <v>145.0</v>
      </c>
      <c r="U44" s="53">
        <v>0.0</v>
      </c>
      <c r="V44" s="53">
        <v>257.0</v>
      </c>
      <c r="W44" s="53">
        <v>502.0</v>
      </c>
      <c r="X44" s="53">
        <v>344.0</v>
      </c>
      <c r="Y44" s="53">
        <v>268.0</v>
      </c>
      <c r="Z44" s="53">
        <v>329.0</v>
      </c>
      <c r="AA44" s="53">
        <v>420.0</v>
      </c>
      <c r="AB44" s="53">
        <v>386.0</v>
      </c>
      <c r="AC44" s="53">
        <v>421.0</v>
      </c>
      <c r="AD44" s="53">
        <v>338.0</v>
      </c>
      <c r="AE44" s="53">
        <v>351.0</v>
      </c>
      <c r="AF44" s="53">
        <v>489.0</v>
      </c>
      <c r="AG44" s="53">
        <v>283.0</v>
      </c>
      <c r="AH44" s="53">
        <v>340.0</v>
      </c>
      <c r="AI44" s="53">
        <v>387.0</v>
      </c>
      <c r="AJ44" s="53">
        <v>438.0</v>
      </c>
      <c r="AK44" s="53">
        <v>422.0</v>
      </c>
      <c r="AL44" s="53">
        <v>527.0</v>
      </c>
      <c r="AM44" s="53">
        <v>530.0</v>
      </c>
      <c r="AN44" s="53">
        <v>622.0</v>
      </c>
      <c r="AO44" s="53">
        <v>727.0</v>
      </c>
      <c r="AP44" s="53">
        <v>691.0</v>
      </c>
      <c r="AQ44" s="53">
        <v>605.0</v>
      </c>
      <c r="AR44" s="53">
        <v>698.0</v>
      </c>
      <c r="AS44" s="53">
        <v>912.0</v>
      </c>
      <c r="AT44" s="53">
        <v>325.0</v>
      </c>
      <c r="AU44" s="53">
        <v>599.0</v>
      </c>
      <c r="AV44" s="53">
        <v>666.0</v>
      </c>
      <c r="AW44" s="53">
        <v>788.0</v>
      </c>
      <c r="AX44" s="53">
        <v>684.0</v>
      </c>
      <c r="AY44" s="53">
        <v>665.0</v>
      </c>
      <c r="AZ44" s="53">
        <v>646.0</v>
      </c>
      <c r="BA44" s="53">
        <v>811.0</v>
      </c>
      <c r="BB44" s="55">
        <v>950.0</v>
      </c>
      <c r="BC44" s="7"/>
      <c r="BD44" s="8">
        <f t="shared" si="2"/>
        <v>22842</v>
      </c>
      <c r="BE44" s="9">
        <f t="shared" si="3"/>
        <v>447.8823529</v>
      </c>
      <c r="BF44" s="7"/>
      <c r="BG44" s="7"/>
      <c r="BH44" s="7"/>
      <c r="BI44" s="7"/>
    </row>
    <row r="45" ht="13.5" customHeight="1">
      <c r="A45" s="43"/>
      <c r="B45" s="44" t="s">
        <v>107</v>
      </c>
      <c r="C45" s="60" t="s">
        <v>92</v>
      </c>
      <c r="D45" s="61">
        <v>212.0</v>
      </c>
      <c r="E45" s="61">
        <v>244.0</v>
      </c>
      <c r="F45" s="61">
        <v>255.0</v>
      </c>
      <c r="G45" s="61">
        <v>103.0</v>
      </c>
      <c r="H45" s="61">
        <v>99.0</v>
      </c>
      <c r="I45" s="61">
        <v>255.0</v>
      </c>
      <c r="J45" s="61">
        <v>236.0</v>
      </c>
      <c r="K45" s="61">
        <v>192.0</v>
      </c>
      <c r="L45" s="61">
        <v>214.0</v>
      </c>
      <c r="M45" s="61">
        <v>239.0</v>
      </c>
      <c r="N45" s="61">
        <v>241.0</v>
      </c>
      <c r="O45" s="61">
        <v>209.0</v>
      </c>
      <c r="P45" s="61">
        <v>296.0</v>
      </c>
      <c r="Q45" s="61">
        <v>232.0</v>
      </c>
      <c r="R45" s="61">
        <v>259.0</v>
      </c>
      <c r="S45" s="61">
        <v>229.0</v>
      </c>
      <c r="T45" s="62">
        <v>133.0</v>
      </c>
      <c r="U45" s="61">
        <v>0.0</v>
      </c>
      <c r="V45" s="61">
        <v>149.0</v>
      </c>
      <c r="W45" s="61">
        <v>298.0</v>
      </c>
      <c r="X45" s="61">
        <v>202.0</v>
      </c>
      <c r="Y45" s="61">
        <v>168.0</v>
      </c>
      <c r="Z45" s="61">
        <v>179.0</v>
      </c>
      <c r="AA45" s="61">
        <v>167.0</v>
      </c>
      <c r="AB45" s="61">
        <v>184.0</v>
      </c>
      <c r="AC45" s="61">
        <v>213.0</v>
      </c>
      <c r="AD45" s="61">
        <v>213.0</v>
      </c>
      <c r="AE45" s="61">
        <v>182.0</v>
      </c>
      <c r="AF45" s="61">
        <v>253.0</v>
      </c>
      <c r="AG45" s="61">
        <v>108.0</v>
      </c>
      <c r="AH45" s="61">
        <v>227.0</v>
      </c>
      <c r="AI45" s="61">
        <v>156.0</v>
      </c>
      <c r="AJ45" s="61">
        <v>185.0</v>
      </c>
      <c r="AK45" s="61">
        <v>184.0</v>
      </c>
      <c r="AL45" s="61">
        <v>193.0</v>
      </c>
      <c r="AM45" s="61">
        <v>197.0</v>
      </c>
      <c r="AN45" s="61">
        <v>202.0</v>
      </c>
      <c r="AO45" s="61">
        <v>264.0</v>
      </c>
      <c r="AP45" s="61">
        <v>198.0</v>
      </c>
      <c r="AQ45" s="61">
        <v>164.0</v>
      </c>
      <c r="AR45" s="61">
        <v>239.0</v>
      </c>
      <c r="AS45" s="61">
        <v>343.0</v>
      </c>
      <c r="AT45" s="61">
        <v>120.0</v>
      </c>
      <c r="AU45" s="61">
        <v>227.0</v>
      </c>
      <c r="AV45" s="61">
        <v>215.0</v>
      </c>
      <c r="AW45" s="61">
        <v>185.0</v>
      </c>
      <c r="AX45" s="61">
        <v>152.0</v>
      </c>
      <c r="AY45" s="61">
        <v>221.0</v>
      </c>
      <c r="AZ45" s="61">
        <v>231.0</v>
      </c>
      <c r="BA45" s="61">
        <v>402.0</v>
      </c>
      <c r="BB45" s="63">
        <v>263.0</v>
      </c>
      <c r="BC45" s="7"/>
      <c r="BD45" s="8">
        <f t="shared" si="2"/>
        <v>10532</v>
      </c>
      <c r="BE45" s="9">
        <f t="shared" si="3"/>
        <v>206.5098039</v>
      </c>
      <c r="BF45" s="7"/>
      <c r="BG45" s="7"/>
      <c r="BH45" s="7"/>
      <c r="BI45" s="7"/>
    </row>
    <row r="46" ht="14.25" customHeight="1">
      <c r="A46" s="70" t="s">
        <v>108</v>
      </c>
      <c r="B46" s="16" t="s">
        <v>109</v>
      </c>
      <c r="C46" s="17" t="s">
        <v>110</v>
      </c>
      <c r="D46" s="18">
        <v>0.0</v>
      </c>
      <c r="E46" s="18">
        <v>0.0</v>
      </c>
      <c r="F46" s="18">
        <v>0.0</v>
      </c>
      <c r="G46" s="18">
        <v>0.0</v>
      </c>
      <c r="H46" s="18">
        <v>0.0</v>
      </c>
      <c r="I46" s="18">
        <v>0.0</v>
      </c>
      <c r="J46" s="18">
        <v>0.0</v>
      </c>
      <c r="K46" s="18">
        <v>0.0</v>
      </c>
      <c r="L46" s="18">
        <v>0.0</v>
      </c>
      <c r="M46" s="18">
        <v>0.0</v>
      </c>
      <c r="N46" s="18">
        <v>0.0</v>
      </c>
      <c r="O46" s="18">
        <v>0.0</v>
      </c>
      <c r="P46" s="18">
        <v>0.0</v>
      </c>
      <c r="Q46" s="18">
        <v>2.0</v>
      </c>
      <c r="R46" s="18">
        <v>4.0</v>
      </c>
      <c r="S46" s="18">
        <v>0.0</v>
      </c>
      <c r="T46" s="71">
        <v>0.0</v>
      </c>
      <c r="U46" s="18">
        <v>0.0</v>
      </c>
      <c r="V46" s="18">
        <v>130.0</v>
      </c>
      <c r="W46" s="18">
        <v>68.0</v>
      </c>
      <c r="X46" s="18">
        <v>38.0</v>
      </c>
      <c r="Y46" s="18">
        <v>24.0</v>
      </c>
      <c r="Z46" s="18">
        <v>395.0</v>
      </c>
      <c r="AA46" s="18">
        <v>17.0</v>
      </c>
      <c r="AB46" s="18">
        <v>59.0</v>
      </c>
      <c r="AC46" s="18">
        <v>48.0</v>
      </c>
      <c r="AD46" s="18">
        <v>48.0</v>
      </c>
      <c r="AE46" s="18">
        <v>52.0</v>
      </c>
      <c r="AF46" s="18">
        <v>159.0</v>
      </c>
      <c r="AG46" s="18">
        <v>147.0</v>
      </c>
      <c r="AH46" s="18">
        <v>251.0</v>
      </c>
      <c r="AI46" s="18">
        <v>148.0</v>
      </c>
      <c r="AJ46" s="18">
        <v>67.0</v>
      </c>
      <c r="AK46" s="18">
        <v>40.0</v>
      </c>
      <c r="AL46" s="18">
        <v>147.0</v>
      </c>
      <c r="AM46" s="18">
        <v>165.0</v>
      </c>
      <c r="AN46" s="18">
        <v>109.0</v>
      </c>
      <c r="AO46" s="18">
        <v>171.0</v>
      </c>
      <c r="AP46" s="18">
        <v>282.0</v>
      </c>
      <c r="AQ46" s="18">
        <v>310.0</v>
      </c>
      <c r="AR46" s="18">
        <v>119.0</v>
      </c>
      <c r="AS46" s="18">
        <v>205.0</v>
      </c>
      <c r="AT46" s="18">
        <v>75.0</v>
      </c>
      <c r="AU46" s="18">
        <v>112.0</v>
      </c>
      <c r="AV46" s="18">
        <v>96.0</v>
      </c>
      <c r="AW46" s="18">
        <v>113.0</v>
      </c>
      <c r="AX46" s="18">
        <v>360.0</v>
      </c>
      <c r="AY46" s="18">
        <v>125.0</v>
      </c>
      <c r="AZ46" s="18">
        <v>167.0</v>
      </c>
      <c r="BA46" s="18">
        <v>181.0</v>
      </c>
      <c r="BB46" s="20">
        <v>162.0</v>
      </c>
      <c r="BC46" s="7"/>
      <c r="BD46" s="8">
        <f t="shared" si="2"/>
        <v>4596</v>
      </c>
      <c r="BE46" s="9">
        <f t="shared" si="3"/>
        <v>90.11764706</v>
      </c>
      <c r="BF46" s="7"/>
      <c r="BG46" s="7"/>
      <c r="BH46" s="7"/>
      <c r="BI46" s="7"/>
    </row>
    <row r="47" ht="14.25" customHeight="1">
      <c r="A47" s="21"/>
      <c r="B47" s="27" t="s">
        <v>111</v>
      </c>
      <c r="C47" s="28" t="s">
        <v>112</v>
      </c>
      <c r="D47" s="29">
        <v>0.0</v>
      </c>
      <c r="E47" s="29">
        <v>3.0</v>
      </c>
      <c r="F47" s="29">
        <v>1.0</v>
      </c>
      <c r="G47" s="29">
        <v>1.0</v>
      </c>
      <c r="H47" s="29">
        <v>0.0</v>
      </c>
      <c r="I47" s="29">
        <v>0.0</v>
      </c>
      <c r="J47" s="29">
        <v>0.0</v>
      </c>
      <c r="K47" s="29">
        <v>1.0</v>
      </c>
      <c r="L47" s="29">
        <v>4.0</v>
      </c>
      <c r="M47" s="29">
        <v>2.0</v>
      </c>
      <c r="N47" s="29">
        <v>12.0</v>
      </c>
      <c r="O47" s="29">
        <v>11.0</v>
      </c>
      <c r="P47" s="29">
        <v>0.0</v>
      </c>
      <c r="Q47" s="29">
        <v>7.0</v>
      </c>
      <c r="R47" s="29">
        <v>0.0</v>
      </c>
      <c r="S47" s="29">
        <v>4.0</v>
      </c>
      <c r="T47" s="72">
        <v>12.0</v>
      </c>
      <c r="U47" s="29">
        <v>0.0</v>
      </c>
      <c r="V47" s="29">
        <v>0.0</v>
      </c>
      <c r="W47" s="29">
        <v>7.0</v>
      </c>
      <c r="X47" s="29">
        <v>5.0</v>
      </c>
      <c r="Y47" s="29">
        <v>1.0</v>
      </c>
      <c r="Z47" s="29">
        <v>1.0</v>
      </c>
      <c r="AA47" s="29">
        <v>2.0</v>
      </c>
      <c r="AB47" s="29">
        <v>1.0</v>
      </c>
      <c r="AC47" s="29">
        <v>0.0</v>
      </c>
      <c r="AD47" s="29">
        <v>2.0</v>
      </c>
      <c r="AE47" s="29">
        <v>2.0</v>
      </c>
      <c r="AF47" s="29">
        <v>0.0</v>
      </c>
      <c r="AG47" s="29">
        <v>2.0</v>
      </c>
      <c r="AH47" s="29">
        <v>1.0</v>
      </c>
      <c r="AI47" s="29">
        <v>0.0</v>
      </c>
      <c r="AJ47" s="29">
        <v>0.0</v>
      </c>
      <c r="AK47" s="29">
        <v>4.0</v>
      </c>
      <c r="AL47" s="29">
        <v>6.0</v>
      </c>
      <c r="AM47" s="29">
        <v>1.0</v>
      </c>
      <c r="AN47" s="29">
        <v>1.0</v>
      </c>
      <c r="AO47" s="29">
        <v>1.0</v>
      </c>
      <c r="AP47" s="29">
        <v>2.0</v>
      </c>
      <c r="AQ47" s="29">
        <v>0.0</v>
      </c>
      <c r="AR47" s="29">
        <v>0.0</v>
      </c>
      <c r="AS47" s="29">
        <v>4.0</v>
      </c>
      <c r="AT47" s="29">
        <v>6.0</v>
      </c>
      <c r="AU47" s="29">
        <v>14.0</v>
      </c>
      <c r="AV47" s="29">
        <v>6.0</v>
      </c>
      <c r="AW47" s="29">
        <v>7.0</v>
      </c>
      <c r="AX47" s="29">
        <v>2.0</v>
      </c>
      <c r="AY47" s="29">
        <v>4.0</v>
      </c>
      <c r="AZ47" s="29">
        <v>2.0</v>
      </c>
      <c r="BA47" s="29">
        <v>3.0</v>
      </c>
      <c r="BB47" s="31">
        <v>14.0</v>
      </c>
      <c r="BC47" s="7"/>
      <c r="BD47" s="8">
        <f t="shared" si="2"/>
        <v>159</v>
      </c>
      <c r="BE47" s="9">
        <f t="shared" si="3"/>
        <v>3.117647059</v>
      </c>
      <c r="BF47" s="7"/>
      <c r="BG47" s="7"/>
      <c r="BH47" s="7"/>
      <c r="BI47" s="7"/>
    </row>
    <row r="48" ht="14.25" customHeight="1">
      <c r="A48" s="21"/>
      <c r="B48" s="27" t="s">
        <v>113</v>
      </c>
      <c r="C48" s="28" t="s">
        <v>114</v>
      </c>
      <c r="D48" s="29">
        <v>1464.0</v>
      </c>
      <c r="E48" s="29">
        <v>1903.0</v>
      </c>
      <c r="F48" s="29">
        <v>3425.0</v>
      </c>
      <c r="G48" s="29">
        <v>1745.0</v>
      </c>
      <c r="H48" s="29">
        <v>3312.0</v>
      </c>
      <c r="I48" s="29">
        <v>1990.0</v>
      </c>
      <c r="J48" s="29">
        <v>3426.0</v>
      </c>
      <c r="K48" s="29">
        <v>1923.0</v>
      </c>
      <c r="L48" s="29">
        <v>1790.0</v>
      </c>
      <c r="M48" s="29">
        <v>3777.0</v>
      </c>
      <c r="N48" s="29">
        <v>2802.0</v>
      </c>
      <c r="O48" s="29">
        <v>3481.0</v>
      </c>
      <c r="P48" s="29">
        <v>2732.0</v>
      </c>
      <c r="Q48" s="29">
        <v>1964.0</v>
      </c>
      <c r="R48" s="29">
        <v>2278.0</v>
      </c>
      <c r="S48" s="29">
        <v>0.0</v>
      </c>
      <c r="T48" s="72">
        <v>0.0</v>
      </c>
      <c r="U48" s="29">
        <v>0.0</v>
      </c>
      <c r="V48" s="29">
        <v>0.0</v>
      </c>
      <c r="W48" s="29">
        <v>3437.0</v>
      </c>
      <c r="X48" s="29">
        <v>2520.0</v>
      </c>
      <c r="Y48" s="29">
        <v>2154.0</v>
      </c>
      <c r="Z48" s="29">
        <v>2923.0</v>
      </c>
      <c r="AA48" s="29">
        <v>1766.0</v>
      </c>
      <c r="AB48" s="29">
        <v>1697.0</v>
      </c>
      <c r="AC48" s="29">
        <v>2651.0</v>
      </c>
      <c r="AD48" s="29">
        <v>3260.0</v>
      </c>
      <c r="AE48" s="29">
        <v>985.0</v>
      </c>
      <c r="AF48" s="29">
        <v>1749.0</v>
      </c>
      <c r="AG48" s="29">
        <v>1572.0</v>
      </c>
      <c r="AH48" s="29">
        <v>1585.0</v>
      </c>
      <c r="AI48" s="29">
        <v>3489.0</v>
      </c>
      <c r="AJ48" s="29">
        <v>1582.0</v>
      </c>
      <c r="AK48" s="29">
        <v>783.0</v>
      </c>
      <c r="AL48" s="29">
        <v>1699.0</v>
      </c>
      <c r="AM48" s="29">
        <v>1901.0</v>
      </c>
      <c r="AN48" s="29">
        <v>2578.0</v>
      </c>
      <c r="AO48" s="29">
        <v>1081.0</v>
      </c>
      <c r="AP48" s="29">
        <v>1577.0</v>
      </c>
      <c r="AQ48" s="29">
        <v>1681.0</v>
      </c>
      <c r="AR48" s="29">
        <v>1740.0</v>
      </c>
      <c r="AS48" s="29">
        <v>1544.0</v>
      </c>
      <c r="AT48" s="29">
        <v>1109.0</v>
      </c>
      <c r="AU48" s="29">
        <v>3456.0</v>
      </c>
      <c r="AV48" s="29">
        <v>394.0</v>
      </c>
      <c r="AW48" s="29">
        <v>3056.0</v>
      </c>
      <c r="AX48" s="29">
        <v>907.0</v>
      </c>
      <c r="AY48" s="29">
        <v>3270.0</v>
      </c>
      <c r="AZ48" s="29">
        <v>1738.0</v>
      </c>
      <c r="BA48" s="29">
        <v>2420.0</v>
      </c>
      <c r="BB48" s="31">
        <v>1539.0</v>
      </c>
      <c r="BC48" s="7"/>
      <c r="BD48" s="8">
        <f t="shared" si="2"/>
        <v>101855</v>
      </c>
      <c r="BE48" s="9">
        <f t="shared" si="3"/>
        <v>1997.156863</v>
      </c>
      <c r="BF48" s="7"/>
      <c r="BG48" s="7"/>
      <c r="BH48" s="7"/>
      <c r="BI48" s="7"/>
    </row>
    <row r="49" ht="14.25" customHeight="1">
      <c r="A49" s="21"/>
      <c r="B49" s="27" t="s">
        <v>115</v>
      </c>
      <c r="C49" s="28" t="s">
        <v>114</v>
      </c>
      <c r="D49" s="29">
        <v>4780.0</v>
      </c>
      <c r="E49" s="29">
        <v>2630.0</v>
      </c>
      <c r="F49" s="29">
        <v>3234.0</v>
      </c>
      <c r="G49" s="29">
        <v>2450.0</v>
      </c>
      <c r="H49" s="29">
        <v>2795.0</v>
      </c>
      <c r="I49" s="29">
        <v>2465.0</v>
      </c>
      <c r="J49" s="29">
        <v>2697.0</v>
      </c>
      <c r="K49" s="29">
        <v>3278.0</v>
      </c>
      <c r="L49" s="29">
        <v>602.0</v>
      </c>
      <c r="M49" s="29">
        <v>2264.0</v>
      </c>
      <c r="N49" s="29">
        <v>1492.0</v>
      </c>
      <c r="O49" s="29">
        <v>3929.0</v>
      </c>
      <c r="P49" s="29">
        <v>5445.0</v>
      </c>
      <c r="Q49" s="29">
        <v>0.0</v>
      </c>
      <c r="R49" s="29">
        <v>0.0</v>
      </c>
      <c r="S49" s="29">
        <v>0.0</v>
      </c>
      <c r="T49" s="72">
        <v>0.0</v>
      </c>
      <c r="U49" s="29">
        <v>1572.0</v>
      </c>
      <c r="V49" s="29">
        <v>1513.0</v>
      </c>
      <c r="W49" s="29">
        <v>4086.0</v>
      </c>
      <c r="X49" s="29">
        <v>2945.0</v>
      </c>
      <c r="Y49" s="29">
        <v>3615.0</v>
      </c>
      <c r="Z49" s="29">
        <v>1412.0</v>
      </c>
      <c r="AA49" s="29">
        <v>3466.0</v>
      </c>
      <c r="AB49" s="29">
        <v>2404.0</v>
      </c>
      <c r="AC49" s="29">
        <v>1684.0</v>
      </c>
      <c r="AD49" s="29">
        <v>3089.0</v>
      </c>
      <c r="AE49" s="29">
        <v>2583.0</v>
      </c>
      <c r="AF49" s="29">
        <v>4361.0</v>
      </c>
      <c r="AG49" s="29">
        <v>4568.0</v>
      </c>
      <c r="AH49" s="29">
        <v>2325.0</v>
      </c>
      <c r="AI49" s="29">
        <v>3003.0</v>
      </c>
      <c r="AJ49" s="29">
        <v>3101.0</v>
      </c>
      <c r="AK49" s="29">
        <v>3609.0</v>
      </c>
      <c r="AL49" s="29">
        <v>4862.0</v>
      </c>
      <c r="AM49" s="29">
        <v>4315.0</v>
      </c>
      <c r="AN49" s="29">
        <v>3888.0</v>
      </c>
      <c r="AO49" s="29">
        <v>3362.0</v>
      </c>
      <c r="AP49" s="29">
        <v>3322.0</v>
      </c>
      <c r="AQ49" s="29">
        <v>3513.0</v>
      </c>
      <c r="AR49" s="29">
        <v>2787.0</v>
      </c>
      <c r="AS49" s="29">
        <v>4568.0</v>
      </c>
      <c r="AT49" s="29">
        <v>632.0</v>
      </c>
      <c r="AU49" s="29">
        <v>3825.0</v>
      </c>
      <c r="AV49" s="29">
        <v>2442.0</v>
      </c>
      <c r="AW49" s="29">
        <v>2461.0</v>
      </c>
      <c r="AX49" s="29">
        <v>2905.0</v>
      </c>
      <c r="AY49" s="29">
        <v>2659.0</v>
      </c>
      <c r="AZ49" s="29">
        <v>2764.0</v>
      </c>
      <c r="BA49" s="29">
        <v>3398.0</v>
      </c>
      <c r="BB49" s="31">
        <v>3343.0</v>
      </c>
      <c r="BC49" s="7"/>
      <c r="BD49" s="8">
        <f t="shared" si="2"/>
        <v>142443</v>
      </c>
      <c r="BE49" s="9">
        <f t="shared" si="3"/>
        <v>2793</v>
      </c>
      <c r="BF49" s="7"/>
      <c r="BG49" s="7"/>
      <c r="BH49" s="7"/>
      <c r="BI49" s="7"/>
    </row>
    <row r="50" ht="14.25" customHeight="1">
      <c r="A50" s="21"/>
      <c r="B50" s="27" t="s">
        <v>116</v>
      </c>
      <c r="C50" s="28" t="s">
        <v>117</v>
      </c>
      <c r="D50" s="29">
        <v>0.0</v>
      </c>
      <c r="E50" s="29">
        <v>0.0</v>
      </c>
      <c r="F50" s="29">
        <v>0.0</v>
      </c>
      <c r="G50" s="29">
        <v>0.0</v>
      </c>
      <c r="H50" s="29">
        <v>0.0</v>
      </c>
      <c r="I50" s="29">
        <v>0.0</v>
      </c>
      <c r="J50" s="29">
        <v>0.0</v>
      </c>
      <c r="K50" s="29">
        <v>0.0</v>
      </c>
      <c r="L50" s="29">
        <v>0.0</v>
      </c>
      <c r="M50" s="29">
        <v>0.0</v>
      </c>
      <c r="N50" s="29">
        <v>0.0</v>
      </c>
      <c r="O50" s="29">
        <v>0.0</v>
      </c>
      <c r="P50" s="29">
        <v>0.0</v>
      </c>
      <c r="Q50" s="29">
        <v>0.0</v>
      </c>
      <c r="R50" s="29">
        <v>0.0</v>
      </c>
      <c r="S50" s="29">
        <v>0.0</v>
      </c>
      <c r="T50" s="72">
        <v>0.0</v>
      </c>
      <c r="U50" s="29">
        <v>0.0</v>
      </c>
      <c r="V50" s="29">
        <v>0.0</v>
      </c>
      <c r="W50" s="29">
        <v>10.0</v>
      </c>
      <c r="X50" s="29">
        <v>10.0</v>
      </c>
      <c r="Y50" s="29">
        <v>14.0</v>
      </c>
      <c r="Z50" s="29">
        <v>10.0</v>
      </c>
      <c r="AA50" s="29">
        <v>16.0</v>
      </c>
      <c r="AB50" s="29">
        <v>10.0</v>
      </c>
      <c r="AC50" s="29">
        <v>16.0</v>
      </c>
      <c r="AD50" s="29">
        <v>6.0</v>
      </c>
      <c r="AE50" s="29">
        <v>10.0</v>
      </c>
      <c r="AF50" s="29">
        <v>8.0</v>
      </c>
      <c r="AG50" s="29">
        <v>6.0</v>
      </c>
      <c r="AH50" s="29">
        <v>9.0</v>
      </c>
      <c r="AI50" s="29">
        <v>5.0</v>
      </c>
      <c r="AJ50" s="29">
        <v>13.0</v>
      </c>
      <c r="AK50" s="29">
        <v>10.0</v>
      </c>
      <c r="AL50" s="29">
        <v>6.0</v>
      </c>
      <c r="AM50" s="29">
        <v>13.0</v>
      </c>
      <c r="AN50" s="29">
        <v>10.0</v>
      </c>
      <c r="AO50" s="29">
        <v>7.0</v>
      </c>
      <c r="AP50" s="29">
        <v>8.0</v>
      </c>
      <c r="AQ50" s="29">
        <v>4.0</v>
      </c>
      <c r="AR50" s="29">
        <v>6.0</v>
      </c>
      <c r="AS50" s="29">
        <v>9.0</v>
      </c>
      <c r="AT50" s="29">
        <v>2.0</v>
      </c>
      <c r="AU50" s="29">
        <v>6.0</v>
      </c>
      <c r="AV50" s="29">
        <v>5.0</v>
      </c>
      <c r="AW50" s="29">
        <v>9.0</v>
      </c>
      <c r="AX50" s="29">
        <v>8.0</v>
      </c>
      <c r="AY50" s="29">
        <v>9.0</v>
      </c>
      <c r="AZ50" s="29">
        <v>4.0</v>
      </c>
      <c r="BA50" s="29">
        <v>9.0</v>
      </c>
      <c r="BB50" s="31">
        <v>8.0</v>
      </c>
      <c r="BC50" s="7"/>
      <c r="BD50" s="8">
        <f t="shared" si="2"/>
        <v>276</v>
      </c>
      <c r="BE50" s="9">
        <f t="shared" si="3"/>
        <v>5.411764706</v>
      </c>
      <c r="BF50" s="7"/>
      <c r="BG50" s="7"/>
      <c r="BH50" s="7"/>
      <c r="BI50" s="7"/>
    </row>
    <row r="51" ht="14.25" customHeight="1">
      <c r="A51" s="43"/>
      <c r="B51" s="44" t="s">
        <v>118</v>
      </c>
      <c r="C51" s="60" t="s">
        <v>119</v>
      </c>
      <c r="D51" s="61">
        <v>0.0</v>
      </c>
      <c r="E51" s="61">
        <v>0.0</v>
      </c>
      <c r="F51" s="61">
        <v>0.0</v>
      </c>
      <c r="G51" s="61">
        <v>0.0</v>
      </c>
      <c r="H51" s="61">
        <v>0.0</v>
      </c>
      <c r="I51" s="61">
        <v>0.0</v>
      </c>
      <c r="J51" s="61">
        <v>0.0</v>
      </c>
      <c r="K51" s="61">
        <v>0.0</v>
      </c>
      <c r="L51" s="61">
        <v>0.0</v>
      </c>
      <c r="M51" s="61">
        <v>0.0</v>
      </c>
      <c r="N51" s="61">
        <v>0.0</v>
      </c>
      <c r="O51" s="61">
        <v>0.0</v>
      </c>
      <c r="P51" s="61">
        <v>0.0</v>
      </c>
      <c r="Q51" s="61">
        <v>0.0</v>
      </c>
      <c r="R51" s="61">
        <v>0.0</v>
      </c>
      <c r="S51" s="61">
        <v>0.0</v>
      </c>
      <c r="T51" s="73">
        <v>0.0</v>
      </c>
      <c r="U51" s="61">
        <v>0.0</v>
      </c>
      <c r="V51" s="61">
        <v>0.0</v>
      </c>
      <c r="W51" s="61">
        <v>0.0</v>
      </c>
      <c r="X51" s="61">
        <v>0.0</v>
      </c>
      <c r="Y51" s="61">
        <v>0.0</v>
      </c>
      <c r="Z51" s="61">
        <v>0.0</v>
      </c>
      <c r="AA51" s="61">
        <v>0.0</v>
      </c>
      <c r="AB51" s="61">
        <v>0.0</v>
      </c>
      <c r="AC51" s="61">
        <v>0.0</v>
      </c>
      <c r="AD51" s="61">
        <v>0.0</v>
      </c>
      <c r="AE51" s="61">
        <v>0.0</v>
      </c>
      <c r="AF51" s="61">
        <v>0.0</v>
      </c>
      <c r="AG51" s="61">
        <v>1.0</v>
      </c>
      <c r="AH51" s="61">
        <v>23.0</v>
      </c>
      <c r="AI51" s="61">
        <v>49.0</v>
      </c>
      <c r="AJ51" s="61">
        <v>33.0</v>
      </c>
      <c r="AK51" s="61">
        <v>41.0</v>
      </c>
      <c r="AL51" s="61">
        <v>24.0</v>
      </c>
      <c r="AM51" s="61">
        <v>47.0</v>
      </c>
      <c r="AN51" s="61">
        <v>70.0</v>
      </c>
      <c r="AO51" s="61">
        <v>92.0</v>
      </c>
      <c r="AP51" s="61">
        <v>40.0</v>
      </c>
      <c r="AQ51" s="61">
        <v>47.0</v>
      </c>
      <c r="AR51" s="61">
        <v>29.0</v>
      </c>
      <c r="AS51" s="61">
        <v>28.0</v>
      </c>
      <c r="AT51" s="61">
        <v>22.0</v>
      </c>
      <c r="AU51" s="61">
        <v>48.0</v>
      </c>
      <c r="AV51" s="61">
        <v>52.0</v>
      </c>
      <c r="AW51" s="61">
        <v>36.0</v>
      </c>
      <c r="AX51" s="61">
        <v>34.0</v>
      </c>
      <c r="AY51" s="61">
        <v>40.0</v>
      </c>
      <c r="AZ51" s="61">
        <v>34.0</v>
      </c>
      <c r="BA51" s="61">
        <v>53.0</v>
      </c>
      <c r="BB51" s="63">
        <v>40.0</v>
      </c>
      <c r="BC51" s="7"/>
      <c r="BD51" s="8">
        <f t="shared" si="2"/>
        <v>883</v>
      </c>
      <c r="BE51" s="9">
        <f t="shared" si="3"/>
        <v>17.31372549</v>
      </c>
      <c r="BF51" s="7"/>
      <c r="BG51" s="7"/>
      <c r="BH51" s="7"/>
      <c r="BI51" s="7"/>
    </row>
    <row r="52" ht="14.25" customHeight="1">
      <c r="A52" s="70" t="s">
        <v>120</v>
      </c>
      <c r="B52" s="16" t="s">
        <v>121</v>
      </c>
      <c r="C52" s="17" t="s">
        <v>77</v>
      </c>
      <c r="D52" s="18">
        <v>518.0</v>
      </c>
      <c r="E52" s="18">
        <v>735.0</v>
      </c>
      <c r="F52" s="18">
        <v>715.0</v>
      </c>
      <c r="G52" s="18">
        <v>232.0</v>
      </c>
      <c r="H52" s="18">
        <v>339.0</v>
      </c>
      <c r="I52" s="18">
        <v>543.0</v>
      </c>
      <c r="J52" s="18">
        <v>660.0</v>
      </c>
      <c r="K52" s="18">
        <v>705.0</v>
      </c>
      <c r="L52" s="18">
        <v>532.0</v>
      </c>
      <c r="M52" s="18">
        <v>774.0</v>
      </c>
      <c r="N52" s="18">
        <v>681.0</v>
      </c>
      <c r="O52" s="18">
        <v>728.0</v>
      </c>
      <c r="P52" s="18">
        <v>829.0</v>
      </c>
      <c r="Q52" s="18">
        <v>957.0</v>
      </c>
      <c r="R52" s="18">
        <v>706.0</v>
      </c>
      <c r="S52" s="18">
        <v>431.0</v>
      </c>
      <c r="T52" s="71">
        <v>566.0</v>
      </c>
      <c r="U52" s="18">
        <v>0.0</v>
      </c>
      <c r="V52" s="18">
        <v>327.0</v>
      </c>
      <c r="W52" s="18">
        <v>932.0</v>
      </c>
      <c r="X52" s="18">
        <v>779.0</v>
      </c>
      <c r="Y52" s="18">
        <v>630.0</v>
      </c>
      <c r="Z52" s="18">
        <v>743.0</v>
      </c>
      <c r="AA52" s="18">
        <v>829.0</v>
      </c>
      <c r="AB52" s="18">
        <v>762.0</v>
      </c>
      <c r="AC52" s="18">
        <v>889.0</v>
      </c>
      <c r="AD52" s="18">
        <v>646.0</v>
      </c>
      <c r="AE52" s="18">
        <v>695.0</v>
      </c>
      <c r="AF52" s="18">
        <v>1022.0</v>
      </c>
      <c r="AG52" s="18">
        <v>464.0</v>
      </c>
      <c r="AH52" s="18">
        <v>778.0</v>
      </c>
      <c r="AI52" s="18">
        <v>708.0</v>
      </c>
      <c r="AJ52" s="18">
        <v>714.0</v>
      </c>
      <c r="AK52" s="18">
        <v>627.0</v>
      </c>
      <c r="AL52" s="18">
        <v>956.0</v>
      </c>
      <c r="AM52" s="18">
        <v>948.0</v>
      </c>
      <c r="AN52" s="18">
        <v>1166.0</v>
      </c>
      <c r="AO52" s="18">
        <v>1009.0</v>
      </c>
      <c r="AP52" s="18">
        <v>803.0</v>
      </c>
      <c r="AQ52" s="18">
        <v>674.0</v>
      </c>
      <c r="AR52" s="18">
        <v>766.0</v>
      </c>
      <c r="AS52" s="18">
        <v>1309.0</v>
      </c>
      <c r="AT52" s="18">
        <v>408.0</v>
      </c>
      <c r="AU52" s="18">
        <v>704.0</v>
      </c>
      <c r="AV52" s="18">
        <v>661.0</v>
      </c>
      <c r="AW52" s="18">
        <v>848.0</v>
      </c>
      <c r="AX52" s="18">
        <v>960.0</v>
      </c>
      <c r="AY52" s="18">
        <v>953.0</v>
      </c>
      <c r="AZ52" s="18">
        <v>665.0</v>
      </c>
      <c r="BA52" s="18">
        <v>959.0</v>
      </c>
      <c r="BB52" s="20">
        <v>1237.0</v>
      </c>
      <c r="BC52" s="7"/>
      <c r="BD52" s="8">
        <f t="shared" si="2"/>
        <v>37222</v>
      </c>
      <c r="BE52" s="9">
        <f t="shared" si="3"/>
        <v>729.8431373</v>
      </c>
      <c r="BF52" s="7"/>
      <c r="BG52" s="7"/>
      <c r="BH52" s="7"/>
      <c r="BI52" s="7"/>
    </row>
    <row r="53" ht="14.25" customHeight="1">
      <c r="A53" s="21"/>
      <c r="B53" s="27" t="s">
        <v>122</v>
      </c>
      <c r="C53" s="28" t="s">
        <v>77</v>
      </c>
      <c r="D53" s="29">
        <v>557.0</v>
      </c>
      <c r="E53" s="29">
        <v>638.0</v>
      </c>
      <c r="F53" s="29">
        <v>604.0</v>
      </c>
      <c r="G53" s="29">
        <v>292.0</v>
      </c>
      <c r="H53" s="29">
        <v>514.0</v>
      </c>
      <c r="I53" s="29">
        <v>548.0</v>
      </c>
      <c r="J53" s="29">
        <v>697.0</v>
      </c>
      <c r="K53" s="29">
        <v>724.0</v>
      </c>
      <c r="L53" s="29">
        <v>480.0</v>
      </c>
      <c r="M53" s="29">
        <v>959.0</v>
      </c>
      <c r="N53" s="29">
        <v>876.0</v>
      </c>
      <c r="O53" s="29">
        <v>892.0</v>
      </c>
      <c r="P53" s="29">
        <v>794.0</v>
      </c>
      <c r="Q53" s="29">
        <v>930.0</v>
      </c>
      <c r="R53" s="29">
        <v>854.0</v>
      </c>
      <c r="S53" s="29">
        <v>435.0</v>
      </c>
      <c r="T53" s="72">
        <v>345.0</v>
      </c>
      <c r="U53" s="29">
        <v>0.0</v>
      </c>
      <c r="V53" s="29">
        <v>315.0</v>
      </c>
      <c r="W53" s="29">
        <v>929.0</v>
      </c>
      <c r="X53" s="29">
        <v>776.0</v>
      </c>
      <c r="Y53" s="29">
        <v>638.0</v>
      </c>
      <c r="Z53" s="29">
        <v>681.0</v>
      </c>
      <c r="AA53" s="29">
        <v>791.0</v>
      </c>
      <c r="AB53" s="29">
        <v>762.0</v>
      </c>
      <c r="AC53" s="29">
        <v>793.0</v>
      </c>
      <c r="AD53" s="29">
        <v>748.0</v>
      </c>
      <c r="AE53" s="29">
        <v>751.0</v>
      </c>
      <c r="AF53" s="29">
        <v>914.0</v>
      </c>
      <c r="AG53" s="29">
        <v>420.0</v>
      </c>
      <c r="AH53" s="29">
        <v>835.0</v>
      </c>
      <c r="AI53" s="29">
        <v>788.0</v>
      </c>
      <c r="AJ53" s="29">
        <v>825.0</v>
      </c>
      <c r="AK53" s="29">
        <v>627.0</v>
      </c>
      <c r="AL53" s="29">
        <v>978.0</v>
      </c>
      <c r="AM53" s="29">
        <v>921.0</v>
      </c>
      <c r="AN53" s="29">
        <v>1194.0</v>
      </c>
      <c r="AO53" s="29">
        <v>1126.0</v>
      </c>
      <c r="AP53" s="29">
        <v>999.0</v>
      </c>
      <c r="AQ53" s="29">
        <v>729.0</v>
      </c>
      <c r="AR53" s="29">
        <v>798.0</v>
      </c>
      <c r="AS53" s="29">
        <v>1165.0</v>
      </c>
      <c r="AT53" s="29">
        <v>430.0</v>
      </c>
      <c r="AU53" s="29">
        <v>643.0</v>
      </c>
      <c r="AV53" s="29">
        <v>670.0</v>
      </c>
      <c r="AW53" s="29">
        <v>892.0</v>
      </c>
      <c r="AX53" s="29">
        <v>1049.0</v>
      </c>
      <c r="AY53" s="29">
        <v>1013.0</v>
      </c>
      <c r="AZ53" s="29">
        <v>775.0</v>
      </c>
      <c r="BA53" s="29">
        <v>1023.0</v>
      </c>
      <c r="BB53" s="31">
        <v>1209.0</v>
      </c>
      <c r="BC53" s="7"/>
      <c r="BD53" s="8">
        <f t="shared" si="2"/>
        <v>38346</v>
      </c>
      <c r="BE53" s="9">
        <f t="shared" si="3"/>
        <v>751.8823529</v>
      </c>
      <c r="BF53" s="7"/>
      <c r="BG53" s="7"/>
      <c r="BH53" s="7"/>
      <c r="BI53" s="7"/>
    </row>
    <row r="54" ht="14.25" customHeight="1">
      <c r="A54" s="21"/>
      <c r="B54" s="27" t="s">
        <v>123</v>
      </c>
      <c r="C54" s="28" t="s">
        <v>77</v>
      </c>
      <c r="D54" s="29">
        <v>54.0</v>
      </c>
      <c r="E54" s="29">
        <v>49.0</v>
      </c>
      <c r="F54" s="29">
        <v>5.0</v>
      </c>
      <c r="G54" s="29">
        <v>471.0</v>
      </c>
      <c r="H54" s="29">
        <v>76.0</v>
      </c>
      <c r="I54" s="29">
        <v>25.0</v>
      </c>
      <c r="J54" s="29">
        <v>29.0</v>
      </c>
      <c r="K54" s="29">
        <v>38.0</v>
      </c>
      <c r="L54" s="29">
        <v>69.0</v>
      </c>
      <c r="M54" s="29">
        <v>198.0</v>
      </c>
      <c r="N54" s="29">
        <v>54.0</v>
      </c>
      <c r="O54" s="29">
        <v>42.0</v>
      </c>
      <c r="P54" s="29">
        <v>135.0</v>
      </c>
      <c r="Q54" s="29">
        <v>36.0</v>
      </c>
      <c r="R54" s="29">
        <v>174.0</v>
      </c>
      <c r="S54" s="29">
        <v>63.0</v>
      </c>
      <c r="T54" s="72">
        <v>16.0</v>
      </c>
      <c r="U54" s="29">
        <v>0.0</v>
      </c>
      <c r="V54" s="29">
        <v>76.0</v>
      </c>
      <c r="W54" s="29">
        <v>86.0</v>
      </c>
      <c r="X54" s="29">
        <v>81.0</v>
      </c>
      <c r="Y54" s="29">
        <v>122.0</v>
      </c>
      <c r="Z54" s="29">
        <v>158.0</v>
      </c>
      <c r="AA54" s="29">
        <v>19.0</v>
      </c>
      <c r="AB54" s="29">
        <v>31.0</v>
      </c>
      <c r="AC54" s="29">
        <v>143.0</v>
      </c>
      <c r="AD54" s="29">
        <v>61.0</v>
      </c>
      <c r="AE54" s="29">
        <v>10.0</v>
      </c>
      <c r="AF54" s="29">
        <v>7.0</v>
      </c>
      <c r="AG54" s="29">
        <v>6.0</v>
      </c>
      <c r="AH54" s="29">
        <v>12.0</v>
      </c>
      <c r="AI54" s="29">
        <v>9.0</v>
      </c>
      <c r="AJ54" s="29">
        <v>161.0</v>
      </c>
      <c r="AK54" s="29">
        <v>7.0</v>
      </c>
      <c r="AL54" s="29">
        <v>7.0</v>
      </c>
      <c r="AM54" s="29">
        <v>152.0</v>
      </c>
      <c r="AN54" s="29">
        <v>502.0</v>
      </c>
      <c r="AO54" s="29">
        <v>51.0</v>
      </c>
      <c r="AP54" s="29">
        <v>143.0</v>
      </c>
      <c r="AQ54" s="29">
        <v>155.0</v>
      </c>
      <c r="AR54" s="29">
        <v>4.0</v>
      </c>
      <c r="AS54" s="29">
        <v>87.0</v>
      </c>
      <c r="AT54" s="29">
        <v>81.0</v>
      </c>
      <c r="AU54" s="29">
        <v>19.0</v>
      </c>
      <c r="AV54" s="29">
        <v>37.0</v>
      </c>
      <c r="AW54" s="29">
        <v>20.0</v>
      </c>
      <c r="AX54" s="29">
        <v>12.0</v>
      </c>
      <c r="AY54" s="29">
        <v>9.0</v>
      </c>
      <c r="AZ54" s="29">
        <v>16.0</v>
      </c>
      <c r="BA54" s="29">
        <v>7.0</v>
      </c>
      <c r="BB54" s="31">
        <v>13.0</v>
      </c>
      <c r="BC54" s="7"/>
      <c r="BD54" s="8">
        <f t="shared" si="2"/>
        <v>3838</v>
      </c>
      <c r="BE54" s="9">
        <f t="shared" si="3"/>
        <v>75.25490196</v>
      </c>
      <c r="BF54" s="7"/>
      <c r="BG54" s="7"/>
      <c r="BH54" s="7"/>
      <c r="BI54" s="7"/>
    </row>
    <row r="55" ht="14.25" customHeight="1">
      <c r="A55" s="21"/>
      <c r="B55" s="27" t="s">
        <v>124</v>
      </c>
      <c r="C55" s="28" t="s">
        <v>125</v>
      </c>
      <c r="D55" s="29">
        <v>638.0</v>
      </c>
      <c r="E55" s="29">
        <v>679.0</v>
      </c>
      <c r="F55" s="29">
        <v>1148.0</v>
      </c>
      <c r="G55" s="29">
        <v>923.0</v>
      </c>
      <c r="H55" s="29">
        <v>892.0</v>
      </c>
      <c r="I55" s="29">
        <v>406.0</v>
      </c>
      <c r="J55" s="29">
        <v>947.0</v>
      </c>
      <c r="K55" s="29">
        <v>611.0</v>
      </c>
      <c r="L55" s="29">
        <v>603.0</v>
      </c>
      <c r="M55" s="29">
        <v>1589.0</v>
      </c>
      <c r="N55" s="29">
        <v>756.0</v>
      </c>
      <c r="O55" s="29">
        <v>1398.0</v>
      </c>
      <c r="P55" s="29">
        <v>1725.0</v>
      </c>
      <c r="Q55" s="29">
        <v>2127.0</v>
      </c>
      <c r="R55" s="29">
        <v>1806.0</v>
      </c>
      <c r="S55" s="29">
        <v>879.0</v>
      </c>
      <c r="T55" s="29">
        <v>785.0</v>
      </c>
      <c r="U55" s="29">
        <v>0.0</v>
      </c>
      <c r="V55" s="29">
        <v>295.0</v>
      </c>
      <c r="W55" s="29">
        <v>1411.0</v>
      </c>
      <c r="X55" s="29">
        <v>1135.0</v>
      </c>
      <c r="Y55" s="29">
        <v>1326.0</v>
      </c>
      <c r="Z55" s="29">
        <v>1018.0</v>
      </c>
      <c r="AA55" s="29">
        <v>1408.0</v>
      </c>
      <c r="AB55" s="29">
        <v>1216.0</v>
      </c>
      <c r="AC55" s="29">
        <v>975.0</v>
      </c>
      <c r="AD55" s="29">
        <v>1642.0</v>
      </c>
      <c r="AE55" s="29">
        <v>1358.0</v>
      </c>
      <c r="AF55" s="29">
        <v>1952.0</v>
      </c>
      <c r="AG55" s="29">
        <v>479.0</v>
      </c>
      <c r="AH55" s="29">
        <v>1709.0</v>
      </c>
      <c r="AI55" s="29">
        <v>1089.0</v>
      </c>
      <c r="AJ55" s="29">
        <v>733.0</v>
      </c>
      <c r="AK55" s="29">
        <v>1071.0</v>
      </c>
      <c r="AL55" s="29">
        <v>1243.0</v>
      </c>
      <c r="AM55" s="29">
        <v>1633.0</v>
      </c>
      <c r="AN55" s="29">
        <v>756.0</v>
      </c>
      <c r="AO55" s="29">
        <v>1517.0</v>
      </c>
      <c r="AP55" s="29">
        <v>1416.0</v>
      </c>
      <c r="AQ55" s="29">
        <v>1304.0</v>
      </c>
      <c r="AR55" s="29">
        <v>1840.0</v>
      </c>
      <c r="AS55" s="29">
        <v>2246.0</v>
      </c>
      <c r="AT55" s="29">
        <v>837.0</v>
      </c>
      <c r="AU55" s="29">
        <v>815.0</v>
      </c>
      <c r="AV55" s="29">
        <v>1368.0</v>
      </c>
      <c r="AW55" s="29">
        <v>1137.0</v>
      </c>
      <c r="AX55" s="29">
        <v>1609.0</v>
      </c>
      <c r="AY55" s="29">
        <v>1704.0</v>
      </c>
      <c r="AZ55" s="29">
        <v>1517.0</v>
      </c>
      <c r="BA55" s="29">
        <v>1983.0</v>
      </c>
      <c r="BB55" s="31">
        <v>1743.0</v>
      </c>
      <c r="BC55" s="7"/>
      <c r="BD55" s="8">
        <f t="shared" si="2"/>
        <v>61397</v>
      </c>
      <c r="BE55" s="9">
        <f t="shared" si="3"/>
        <v>1203.862745</v>
      </c>
      <c r="BF55" s="7"/>
      <c r="BG55" s="7"/>
      <c r="BH55" s="7"/>
      <c r="BI55" s="7"/>
    </row>
    <row r="56" ht="14.25" customHeight="1">
      <c r="A56" s="21"/>
      <c r="B56" s="27" t="s">
        <v>126</v>
      </c>
      <c r="C56" s="28" t="s">
        <v>77</v>
      </c>
      <c r="D56" s="29">
        <v>486.0</v>
      </c>
      <c r="E56" s="29">
        <v>391.0</v>
      </c>
      <c r="F56" s="29">
        <v>1018.0</v>
      </c>
      <c r="G56" s="29">
        <v>221.0</v>
      </c>
      <c r="H56" s="29">
        <v>460.0</v>
      </c>
      <c r="I56" s="29">
        <v>331.0</v>
      </c>
      <c r="J56" s="29">
        <v>641.0</v>
      </c>
      <c r="K56" s="29">
        <v>361.0</v>
      </c>
      <c r="L56" s="29">
        <v>371.0</v>
      </c>
      <c r="M56" s="29">
        <v>589.0</v>
      </c>
      <c r="N56" s="29">
        <v>528.0</v>
      </c>
      <c r="O56" s="29">
        <v>689.0</v>
      </c>
      <c r="P56" s="29">
        <v>587.0</v>
      </c>
      <c r="Q56" s="29">
        <v>588.0</v>
      </c>
      <c r="R56" s="29">
        <v>681.0</v>
      </c>
      <c r="S56" s="29">
        <v>471.0</v>
      </c>
      <c r="T56" s="29">
        <v>457.0</v>
      </c>
      <c r="U56" s="29">
        <v>0.0</v>
      </c>
      <c r="V56" s="29">
        <v>175.0</v>
      </c>
      <c r="W56" s="29">
        <v>614.0</v>
      </c>
      <c r="X56" s="29">
        <v>446.0</v>
      </c>
      <c r="Y56" s="29">
        <v>475.0</v>
      </c>
      <c r="Z56" s="29">
        <v>313.0</v>
      </c>
      <c r="AA56" s="29">
        <v>637.0</v>
      </c>
      <c r="AB56" s="29">
        <v>610.0</v>
      </c>
      <c r="AC56" s="29">
        <v>507.0</v>
      </c>
      <c r="AD56" s="29">
        <v>612.0</v>
      </c>
      <c r="AE56" s="29">
        <v>414.0</v>
      </c>
      <c r="AF56" s="29">
        <v>899.0</v>
      </c>
      <c r="AG56" s="29">
        <v>301.0</v>
      </c>
      <c r="AH56" s="29">
        <v>615.0</v>
      </c>
      <c r="AI56" s="29">
        <v>639.0</v>
      </c>
      <c r="AJ56" s="29">
        <v>318.0</v>
      </c>
      <c r="AK56" s="29">
        <v>430.0</v>
      </c>
      <c r="AL56" s="29">
        <v>744.0</v>
      </c>
      <c r="AM56" s="29">
        <v>478.0</v>
      </c>
      <c r="AN56" s="29">
        <v>506.0</v>
      </c>
      <c r="AO56" s="29">
        <v>892.0</v>
      </c>
      <c r="AP56" s="29">
        <v>826.0</v>
      </c>
      <c r="AQ56" s="29">
        <v>667.0</v>
      </c>
      <c r="AR56" s="29">
        <v>799.0</v>
      </c>
      <c r="AS56" s="29">
        <v>1054.0</v>
      </c>
      <c r="AT56" s="29">
        <v>403.0</v>
      </c>
      <c r="AU56" s="29">
        <v>376.0</v>
      </c>
      <c r="AV56" s="29">
        <v>577.0</v>
      </c>
      <c r="AW56" s="29">
        <v>633.0</v>
      </c>
      <c r="AX56" s="29">
        <v>728.0</v>
      </c>
      <c r="AY56" s="29">
        <v>766.0</v>
      </c>
      <c r="AZ56" s="29">
        <v>606.0</v>
      </c>
      <c r="BA56" s="29">
        <v>732.0</v>
      </c>
      <c r="BB56" s="31">
        <v>665.0</v>
      </c>
      <c r="BC56" s="7"/>
      <c r="BD56" s="8">
        <f t="shared" si="2"/>
        <v>28327</v>
      </c>
      <c r="BE56" s="9">
        <f t="shared" si="3"/>
        <v>555.4313725</v>
      </c>
      <c r="BF56" s="7"/>
      <c r="BG56" s="7"/>
      <c r="BH56" s="7"/>
      <c r="BI56" s="7"/>
    </row>
    <row r="57" ht="14.25" customHeight="1">
      <c r="A57" s="21"/>
      <c r="B57" s="27" t="s">
        <v>127</v>
      </c>
      <c r="C57" s="28" t="s">
        <v>77</v>
      </c>
      <c r="D57" s="29">
        <v>44.0</v>
      </c>
      <c r="E57" s="29">
        <v>75.0</v>
      </c>
      <c r="F57" s="29">
        <v>99.0</v>
      </c>
      <c r="G57" s="29">
        <v>24.0</v>
      </c>
      <c r="H57" s="29">
        <v>70.0</v>
      </c>
      <c r="I57" s="29">
        <v>45.0</v>
      </c>
      <c r="J57" s="29">
        <v>122.0</v>
      </c>
      <c r="K57" s="29">
        <v>129.0</v>
      </c>
      <c r="L57" s="29">
        <v>56.0</v>
      </c>
      <c r="M57" s="29">
        <v>111.0</v>
      </c>
      <c r="N57" s="29">
        <v>123.0</v>
      </c>
      <c r="O57" s="29">
        <v>90.0</v>
      </c>
      <c r="P57" s="29">
        <v>99.0</v>
      </c>
      <c r="Q57" s="29">
        <v>181.0</v>
      </c>
      <c r="R57" s="29">
        <v>192.0</v>
      </c>
      <c r="S57" s="29">
        <v>140.0</v>
      </c>
      <c r="T57" s="29">
        <v>187.0</v>
      </c>
      <c r="U57" s="29">
        <v>0.0</v>
      </c>
      <c r="V57" s="29">
        <v>12.0</v>
      </c>
      <c r="W57" s="29">
        <v>145.0</v>
      </c>
      <c r="X57" s="29">
        <v>119.0</v>
      </c>
      <c r="Y57" s="29">
        <v>107.0</v>
      </c>
      <c r="Z57" s="29">
        <v>193.0</v>
      </c>
      <c r="AA57" s="29">
        <v>86.0</v>
      </c>
      <c r="AB57" s="29">
        <v>233.0</v>
      </c>
      <c r="AC57" s="29">
        <v>270.0</v>
      </c>
      <c r="AD57" s="29">
        <v>380.0</v>
      </c>
      <c r="AE57" s="29">
        <v>416.0</v>
      </c>
      <c r="AF57" s="29">
        <v>258.0</v>
      </c>
      <c r="AG57" s="29">
        <v>90.0</v>
      </c>
      <c r="AH57" s="29">
        <v>166.0</v>
      </c>
      <c r="AI57" s="29">
        <v>42.0</v>
      </c>
      <c r="AJ57" s="29">
        <v>134.0</v>
      </c>
      <c r="AK57" s="29">
        <v>210.0</v>
      </c>
      <c r="AL57" s="29">
        <v>218.0</v>
      </c>
      <c r="AM57" s="29">
        <v>46.0</v>
      </c>
      <c r="AN57" s="29">
        <v>109.0</v>
      </c>
      <c r="AO57" s="29">
        <v>231.0</v>
      </c>
      <c r="AP57" s="29">
        <v>54.0</v>
      </c>
      <c r="AQ57" s="29">
        <v>62.0</v>
      </c>
      <c r="AR57" s="29">
        <v>166.0</v>
      </c>
      <c r="AS57" s="29">
        <v>238.0</v>
      </c>
      <c r="AT57" s="29">
        <v>104.0</v>
      </c>
      <c r="AU57" s="29">
        <v>137.0</v>
      </c>
      <c r="AV57" s="29">
        <v>170.0</v>
      </c>
      <c r="AW57" s="29">
        <v>94.0</v>
      </c>
      <c r="AX57" s="29">
        <v>172.0</v>
      </c>
      <c r="AY57" s="29">
        <v>131.0</v>
      </c>
      <c r="AZ57" s="29">
        <v>112.0</v>
      </c>
      <c r="BA57" s="29">
        <v>244.0</v>
      </c>
      <c r="BB57" s="31">
        <v>149.0</v>
      </c>
      <c r="BC57" s="7"/>
      <c r="BD57" s="8">
        <f t="shared" si="2"/>
        <v>7085</v>
      </c>
      <c r="BE57" s="9">
        <f t="shared" si="3"/>
        <v>138.9215686</v>
      </c>
      <c r="BF57" s="7"/>
      <c r="BG57" s="7"/>
      <c r="BH57" s="7"/>
      <c r="BI57" s="7"/>
    </row>
    <row r="58" ht="14.25" customHeight="1">
      <c r="A58" s="21"/>
      <c r="B58" s="27" t="s">
        <v>128</v>
      </c>
      <c r="C58" s="28" t="s">
        <v>125</v>
      </c>
      <c r="D58" s="29">
        <v>108.0</v>
      </c>
      <c r="E58" s="29">
        <v>213.0</v>
      </c>
      <c r="F58" s="29">
        <v>31.0</v>
      </c>
      <c r="G58" s="29">
        <v>678.0</v>
      </c>
      <c r="H58" s="29">
        <v>362.0</v>
      </c>
      <c r="I58" s="29">
        <v>30.0</v>
      </c>
      <c r="J58" s="29">
        <v>184.0</v>
      </c>
      <c r="K58" s="29">
        <v>121.0</v>
      </c>
      <c r="L58" s="29">
        <v>176.0</v>
      </c>
      <c r="M58" s="29">
        <v>889.0</v>
      </c>
      <c r="N58" s="29">
        <v>105.0</v>
      </c>
      <c r="O58" s="29">
        <v>619.0</v>
      </c>
      <c r="P58" s="29">
        <v>1039.0</v>
      </c>
      <c r="Q58" s="29">
        <v>1358.0</v>
      </c>
      <c r="R58" s="29">
        <v>933.0</v>
      </c>
      <c r="S58" s="29">
        <v>268.0</v>
      </c>
      <c r="T58" s="29">
        <v>141.0</v>
      </c>
      <c r="U58" s="29">
        <v>0.0</v>
      </c>
      <c r="V58" s="29">
        <v>108.0</v>
      </c>
      <c r="W58" s="29">
        <v>652.0</v>
      </c>
      <c r="X58" s="29">
        <v>570.0</v>
      </c>
      <c r="Y58" s="29">
        <v>744.0</v>
      </c>
      <c r="Z58" s="29">
        <v>512.0</v>
      </c>
      <c r="AA58" s="29">
        <v>685.0</v>
      </c>
      <c r="AB58" s="29">
        <v>373.0</v>
      </c>
      <c r="AC58" s="29">
        <v>198.0</v>
      </c>
      <c r="AD58" s="29">
        <v>650.0</v>
      </c>
      <c r="AE58" s="29">
        <v>528.0</v>
      </c>
      <c r="AF58" s="29">
        <v>795.0</v>
      </c>
      <c r="AG58" s="29">
        <v>88.0</v>
      </c>
      <c r="AH58" s="29">
        <v>928.0</v>
      </c>
      <c r="AI58" s="29">
        <v>408.0</v>
      </c>
      <c r="AJ58" s="29">
        <v>281.0</v>
      </c>
      <c r="AK58" s="29">
        <v>431.0</v>
      </c>
      <c r="AL58" s="29">
        <v>251.0</v>
      </c>
      <c r="AM58" s="29">
        <v>1109.0</v>
      </c>
      <c r="AN58" s="29">
        <v>141.0</v>
      </c>
      <c r="AO58" s="29">
        <v>394.0</v>
      </c>
      <c r="AP58" s="29">
        <v>536.0</v>
      </c>
      <c r="AQ58" s="29">
        <v>575.0</v>
      </c>
      <c r="AR58" s="29">
        <v>875.0</v>
      </c>
      <c r="AS58" s="29">
        <v>954.0</v>
      </c>
      <c r="AT58" s="29">
        <v>330.0</v>
      </c>
      <c r="AU58" s="29">
        <v>302.0</v>
      </c>
      <c r="AV58" s="29">
        <v>621.0</v>
      </c>
      <c r="AW58" s="29">
        <v>410.0</v>
      </c>
      <c r="AX58" s="29">
        <v>709.0</v>
      </c>
      <c r="AY58" s="29">
        <v>807.0</v>
      </c>
      <c r="AZ58" s="29">
        <v>799.0</v>
      </c>
      <c r="BA58" s="29">
        <v>1007.0</v>
      </c>
      <c r="BB58" s="31">
        <v>929.0</v>
      </c>
      <c r="BC58" s="7"/>
      <c r="BD58" s="8">
        <f t="shared" si="2"/>
        <v>25955</v>
      </c>
      <c r="BE58" s="9">
        <f t="shared" si="3"/>
        <v>508.9215686</v>
      </c>
      <c r="BF58" s="7"/>
      <c r="BG58" s="7"/>
      <c r="BH58" s="7"/>
      <c r="BI58" s="7"/>
    </row>
    <row r="59" ht="14.25" customHeight="1">
      <c r="A59" s="43"/>
      <c r="B59" s="44" t="s">
        <v>129</v>
      </c>
      <c r="C59" s="60" t="s">
        <v>60</v>
      </c>
      <c r="D59" s="61">
        <v>41.0</v>
      </c>
      <c r="E59" s="61">
        <v>35.0</v>
      </c>
      <c r="F59" s="61">
        <v>73.0</v>
      </c>
      <c r="G59" s="61">
        <v>21.0</v>
      </c>
      <c r="H59" s="61">
        <v>38.0</v>
      </c>
      <c r="I59" s="61">
        <v>32.0</v>
      </c>
      <c r="J59" s="61">
        <v>55.0</v>
      </c>
      <c r="K59" s="61">
        <v>33.0</v>
      </c>
      <c r="L59" s="61">
        <v>34.0</v>
      </c>
      <c r="M59" s="61">
        <v>53.0</v>
      </c>
      <c r="N59" s="61">
        <v>46.0</v>
      </c>
      <c r="O59" s="61">
        <v>55.0</v>
      </c>
      <c r="P59" s="61">
        <v>47.0</v>
      </c>
      <c r="Q59" s="61">
        <v>50.0</v>
      </c>
      <c r="R59" s="61">
        <v>56.0</v>
      </c>
      <c r="S59" s="61">
        <v>43.0</v>
      </c>
      <c r="T59" s="61">
        <v>37.0</v>
      </c>
      <c r="U59" s="61">
        <v>0.0</v>
      </c>
      <c r="V59" s="61">
        <v>12.0</v>
      </c>
      <c r="W59" s="61">
        <v>54.0</v>
      </c>
      <c r="X59" s="61">
        <v>46.0</v>
      </c>
      <c r="Y59" s="61">
        <v>45.0</v>
      </c>
      <c r="Z59" s="61">
        <v>38.0</v>
      </c>
      <c r="AA59" s="61">
        <v>58.0</v>
      </c>
      <c r="AB59" s="61">
        <v>60.0</v>
      </c>
      <c r="AC59" s="61">
        <v>63.0</v>
      </c>
      <c r="AD59" s="61">
        <v>71.0</v>
      </c>
      <c r="AE59" s="61">
        <v>61.0</v>
      </c>
      <c r="AF59" s="61">
        <v>81.0</v>
      </c>
      <c r="AG59" s="61">
        <v>32.0</v>
      </c>
      <c r="AH59" s="61">
        <v>61.0</v>
      </c>
      <c r="AI59" s="61">
        <v>59.0</v>
      </c>
      <c r="AJ59" s="61">
        <v>36.0</v>
      </c>
      <c r="AK59" s="61">
        <v>49.0</v>
      </c>
      <c r="AL59" s="61">
        <v>72.0</v>
      </c>
      <c r="AM59" s="61">
        <v>42.0</v>
      </c>
      <c r="AN59" s="61">
        <v>44.0</v>
      </c>
      <c r="AO59" s="61">
        <v>71.0</v>
      </c>
      <c r="AP59" s="61">
        <v>62.0</v>
      </c>
      <c r="AQ59" s="61">
        <v>51.0</v>
      </c>
      <c r="AR59" s="61">
        <v>73.0</v>
      </c>
      <c r="AS59" s="61">
        <v>90.0</v>
      </c>
      <c r="AT59" s="61">
        <v>42.0</v>
      </c>
      <c r="AU59" s="61">
        <v>41.0</v>
      </c>
      <c r="AV59" s="61">
        <v>56.0</v>
      </c>
      <c r="AW59" s="61">
        <v>53.0</v>
      </c>
      <c r="AX59" s="61">
        <v>64.0</v>
      </c>
      <c r="AY59" s="61">
        <v>59.0</v>
      </c>
      <c r="AZ59" s="61">
        <v>57.0</v>
      </c>
      <c r="BA59" s="61">
        <v>70.0</v>
      </c>
      <c r="BB59" s="63">
        <v>61.0</v>
      </c>
      <c r="BC59" s="7"/>
      <c r="BD59" s="8">
        <f t="shared" si="2"/>
        <v>2583</v>
      </c>
      <c r="BE59" s="9">
        <f t="shared" si="3"/>
        <v>50.64705882</v>
      </c>
      <c r="BF59" s="7"/>
      <c r="BG59" s="7"/>
      <c r="BH59" s="7"/>
      <c r="BI59" s="7"/>
    </row>
    <row r="60" ht="13.5" customHeight="1">
      <c r="A60" s="70" t="s">
        <v>130</v>
      </c>
      <c r="B60" s="16" t="s">
        <v>131</v>
      </c>
      <c r="C60" s="17" t="s">
        <v>132</v>
      </c>
      <c r="D60" s="18">
        <v>1178.0</v>
      </c>
      <c r="E60" s="18">
        <v>1720.0</v>
      </c>
      <c r="F60" s="18">
        <v>2100.0</v>
      </c>
      <c r="G60" s="18">
        <v>642.0</v>
      </c>
      <c r="H60" s="18">
        <v>693.0</v>
      </c>
      <c r="I60" s="18">
        <v>1895.0</v>
      </c>
      <c r="J60" s="18">
        <v>1767.0</v>
      </c>
      <c r="K60" s="18">
        <v>1946.0</v>
      </c>
      <c r="L60" s="18">
        <v>1615.0</v>
      </c>
      <c r="M60" s="18">
        <v>2107.0</v>
      </c>
      <c r="N60" s="18">
        <v>2175.0</v>
      </c>
      <c r="O60" s="18">
        <v>2290.0</v>
      </c>
      <c r="P60" s="18">
        <v>2511.0</v>
      </c>
      <c r="Q60" s="18">
        <v>2449.0</v>
      </c>
      <c r="R60" s="18">
        <v>2159.0</v>
      </c>
      <c r="S60" s="18">
        <v>973.0</v>
      </c>
      <c r="T60" s="71">
        <v>525.0</v>
      </c>
      <c r="U60" s="18">
        <v>0.0</v>
      </c>
      <c r="V60" s="18">
        <v>1327.0</v>
      </c>
      <c r="W60" s="18">
        <v>2374.0</v>
      </c>
      <c r="X60" s="18">
        <v>2004.0</v>
      </c>
      <c r="Y60" s="18">
        <v>1636.0</v>
      </c>
      <c r="Z60" s="18">
        <v>1757.0</v>
      </c>
      <c r="AA60" s="18">
        <v>2386.0</v>
      </c>
      <c r="AB60" s="18">
        <v>1977.0</v>
      </c>
      <c r="AC60" s="18">
        <v>2438.0</v>
      </c>
      <c r="AD60" s="18">
        <v>1822.0</v>
      </c>
      <c r="AE60" s="18">
        <v>2195.0</v>
      </c>
      <c r="AF60" s="18">
        <v>2898.0</v>
      </c>
      <c r="AG60" s="18">
        <v>1269.0</v>
      </c>
      <c r="AH60" s="18">
        <v>2328.0</v>
      </c>
      <c r="AI60" s="18">
        <v>2288.0</v>
      </c>
      <c r="AJ60" s="18">
        <v>1829.0</v>
      </c>
      <c r="AK60" s="18">
        <v>1919.0</v>
      </c>
      <c r="AL60" s="18">
        <v>2606.0</v>
      </c>
      <c r="AM60" s="18">
        <v>3016.0</v>
      </c>
      <c r="AN60" s="18">
        <v>2900.0</v>
      </c>
      <c r="AO60" s="18">
        <v>3053.0</v>
      </c>
      <c r="AP60" s="18">
        <v>3267.0</v>
      </c>
      <c r="AQ60" s="18">
        <v>2002.0</v>
      </c>
      <c r="AR60" s="18">
        <v>2838.0</v>
      </c>
      <c r="AS60" s="18">
        <v>3029.0</v>
      </c>
      <c r="AT60" s="18">
        <v>1093.0</v>
      </c>
      <c r="AU60" s="18">
        <v>1854.0</v>
      </c>
      <c r="AV60" s="18">
        <v>1988.0</v>
      </c>
      <c r="AW60" s="18">
        <v>2520.0</v>
      </c>
      <c r="AX60" s="18">
        <v>2358.0</v>
      </c>
      <c r="AY60" s="18">
        <v>2615.0</v>
      </c>
      <c r="AZ60" s="18">
        <v>2672.0</v>
      </c>
      <c r="BA60" s="18">
        <v>3045.0</v>
      </c>
      <c r="BB60" s="20">
        <v>3491.0</v>
      </c>
      <c r="BC60" s="7"/>
      <c r="BD60" s="8">
        <f t="shared" si="2"/>
        <v>105539</v>
      </c>
      <c r="BE60" s="9">
        <f t="shared" si="3"/>
        <v>2069.392157</v>
      </c>
      <c r="BF60" s="7"/>
      <c r="BG60" s="7"/>
      <c r="BH60" s="7"/>
      <c r="BI60" s="7"/>
    </row>
    <row r="61" ht="13.5" customHeight="1">
      <c r="A61" s="21"/>
      <c r="B61" s="27" t="s">
        <v>133</v>
      </c>
      <c r="C61" s="28" t="s">
        <v>132</v>
      </c>
      <c r="D61" s="29">
        <v>460.0</v>
      </c>
      <c r="E61" s="29">
        <v>509.0</v>
      </c>
      <c r="F61" s="29">
        <v>503.0</v>
      </c>
      <c r="G61" s="29">
        <v>212.0</v>
      </c>
      <c r="H61" s="29">
        <v>262.0</v>
      </c>
      <c r="I61" s="29">
        <v>446.0</v>
      </c>
      <c r="J61" s="29">
        <v>475.0</v>
      </c>
      <c r="K61" s="29">
        <v>403.0</v>
      </c>
      <c r="L61" s="29">
        <v>406.0</v>
      </c>
      <c r="M61" s="29">
        <v>476.0</v>
      </c>
      <c r="N61" s="29">
        <v>481.0</v>
      </c>
      <c r="O61" s="29">
        <v>448.0</v>
      </c>
      <c r="P61" s="29">
        <v>564.0</v>
      </c>
      <c r="Q61" s="29">
        <v>513.0</v>
      </c>
      <c r="R61" s="29">
        <v>421.0</v>
      </c>
      <c r="S61" s="29">
        <v>226.0</v>
      </c>
      <c r="T61" s="72">
        <v>148.0</v>
      </c>
      <c r="U61" s="29">
        <v>0.0</v>
      </c>
      <c r="V61" s="29">
        <v>257.0</v>
      </c>
      <c r="W61" s="29">
        <v>531.0</v>
      </c>
      <c r="X61" s="29">
        <v>446.0</v>
      </c>
      <c r="Y61" s="29">
        <v>380.0</v>
      </c>
      <c r="Z61" s="29">
        <v>397.0</v>
      </c>
      <c r="AA61" s="29">
        <v>475.0</v>
      </c>
      <c r="AB61" s="29">
        <v>409.0</v>
      </c>
      <c r="AC61" s="29">
        <v>488.0</v>
      </c>
      <c r="AD61" s="29">
        <v>375.0</v>
      </c>
      <c r="AE61" s="29">
        <v>332.0</v>
      </c>
      <c r="AF61" s="29">
        <v>600.0</v>
      </c>
      <c r="AG61" s="29">
        <v>234.0</v>
      </c>
      <c r="AH61" s="29">
        <v>386.0</v>
      </c>
      <c r="AI61" s="29">
        <v>407.0</v>
      </c>
      <c r="AJ61" s="29">
        <v>381.0</v>
      </c>
      <c r="AK61" s="29">
        <v>339.0</v>
      </c>
      <c r="AL61" s="29">
        <v>500.0</v>
      </c>
      <c r="AM61" s="29">
        <v>463.0</v>
      </c>
      <c r="AN61" s="29">
        <v>497.0</v>
      </c>
      <c r="AO61" s="29">
        <v>470.0</v>
      </c>
      <c r="AP61" s="29">
        <v>509.0</v>
      </c>
      <c r="AQ61" s="29">
        <v>356.0</v>
      </c>
      <c r="AR61" s="29">
        <v>484.0</v>
      </c>
      <c r="AS61" s="29">
        <v>490.0</v>
      </c>
      <c r="AT61" s="29">
        <v>235.0</v>
      </c>
      <c r="AU61" s="29">
        <v>332.0</v>
      </c>
      <c r="AV61" s="29">
        <v>391.0</v>
      </c>
      <c r="AW61" s="29">
        <v>394.0</v>
      </c>
      <c r="AX61" s="29">
        <v>403.0</v>
      </c>
      <c r="AY61" s="29">
        <v>380.0</v>
      </c>
      <c r="AZ61" s="29">
        <v>444.0</v>
      </c>
      <c r="BA61" s="29">
        <v>457.0</v>
      </c>
      <c r="BB61" s="31">
        <v>552.0</v>
      </c>
      <c r="BC61" s="7"/>
      <c r="BD61" s="8">
        <f t="shared" si="2"/>
        <v>20747</v>
      </c>
      <c r="BE61" s="9">
        <f t="shared" si="3"/>
        <v>406.8039216</v>
      </c>
      <c r="BF61" s="7"/>
      <c r="BG61" s="7" t="s">
        <v>134</v>
      </c>
      <c r="BH61" s="7" t="s">
        <v>135</v>
      </c>
      <c r="BI61" s="7" t="s">
        <v>136</v>
      </c>
    </row>
    <row r="62" ht="13.5" customHeight="1">
      <c r="A62" s="21"/>
      <c r="B62" s="27" t="s">
        <v>137</v>
      </c>
      <c r="C62" s="28" t="s">
        <v>132</v>
      </c>
      <c r="D62" s="29">
        <v>155.0</v>
      </c>
      <c r="E62" s="29">
        <v>180.0</v>
      </c>
      <c r="F62" s="29">
        <v>222.0</v>
      </c>
      <c r="G62" s="29">
        <v>126.0</v>
      </c>
      <c r="H62" s="29">
        <v>148.0</v>
      </c>
      <c r="I62" s="29">
        <v>247.0</v>
      </c>
      <c r="J62" s="29">
        <v>237.0</v>
      </c>
      <c r="K62" s="29">
        <v>195.0</v>
      </c>
      <c r="L62" s="29">
        <v>191.0</v>
      </c>
      <c r="M62" s="29">
        <v>247.0</v>
      </c>
      <c r="N62" s="29">
        <v>217.0</v>
      </c>
      <c r="O62" s="29">
        <v>183.0</v>
      </c>
      <c r="P62" s="29">
        <v>264.0</v>
      </c>
      <c r="Q62" s="29">
        <v>297.0</v>
      </c>
      <c r="R62" s="29">
        <v>249.0</v>
      </c>
      <c r="S62" s="29">
        <v>197.0</v>
      </c>
      <c r="T62" s="72">
        <v>207.0</v>
      </c>
      <c r="U62" s="29">
        <v>0.0</v>
      </c>
      <c r="V62" s="29">
        <v>110.0</v>
      </c>
      <c r="W62" s="29">
        <v>260.0</v>
      </c>
      <c r="X62" s="29">
        <v>270.0</v>
      </c>
      <c r="Y62" s="29">
        <v>175.0</v>
      </c>
      <c r="Z62" s="29">
        <v>228.0</v>
      </c>
      <c r="AA62" s="29">
        <v>307.0</v>
      </c>
      <c r="AB62" s="29">
        <v>289.0</v>
      </c>
      <c r="AC62" s="29">
        <v>386.0</v>
      </c>
      <c r="AD62" s="29">
        <v>277.0</v>
      </c>
      <c r="AE62" s="29">
        <v>187.0</v>
      </c>
      <c r="AF62" s="29">
        <v>317.0</v>
      </c>
      <c r="AG62" s="29">
        <v>153.0</v>
      </c>
      <c r="AH62" s="29">
        <v>232.0</v>
      </c>
      <c r="AI62" s="29">
        <v>223.0</v>
      </c>
      <c r="AJ62" s="29">
        <v>252.0</v>
      </c>
      <c r="AK62" s="29">
        <v>225.0</v>
      </c>
      <c r="AL62" s="29">
        <v>256.0</v>
      </c>
      <c r="AM62" s="29">
        <v>304.0</v>
      </c>
      <c r="AN62" s="29">
        <v>305.0</v>
      </c>
      <c r="AO62" s="29">
        <v>302.0</v>
      </c>
      <c r="AP62" s="29">
        <v>284.0</v>
      </c>
      <c r="AQ62" s="29">
        <v>228.0</v>
      </c>
      <c r="AR62" s="29">
        <v>235.0</v>
      </c>
      <c r="AS62" s="29">
        <v>347.0</v>
      </c>
      <c r="AT62" s="29">
        <v>155.0</v>
      </c>
      <c r="AU62" s="29">
        <v>179.0</v>
      </c>
      <c r="AV62" s="29">
        <v>154.0</v>
      </c>
      <c r="AW62" s="29">
        <v>299.0</v>
      </c>
      <c r="AX62" s="29">
        <v>253.0</v>
      </c>
      <c r="AY62" s="29">
        <v>192.0</v>
      </c>
      <c r="AZ62" s="29">
        <v>217.0</v>
      </c>
      <c r="BA62" s="29">
        <v>253.0</v>
      </c>
      <c r="BB62" s="31">
        <v>347.0</v>
      </c>
      <c r="BC62" s="7"/>
      <c r="BD62" s="8">
        <f t="shared" si="2"/>
        <v>11763</v>
      </c>
      <c r="BE62" s="9">
        <f t="shared" si="3"/>
        <v>230.6470588</v>
      </c>
      <c r="BF62" s="7" t="s">
        <v>138</v>
      </c>
      <c r="BG62" s="7">
        <f>MIN($D$66:$BB$66)</f>
        <v>0</v>
      </c>
      <c r="BH62" s="7">
        <f t="shared" ref="BH62:BH64" si="13">BG62/10</f>
        <v>0</v>
      </c>
      <c r="BI62" s="7"/>
    </row>
    <row r="63" ht="13.5" customHeight="1">
      <c r="A63" s="21"/>
      <c r="B63" s="27" t="s">
        <v>139</v>
      </c>
      <c r="C63" s="28" t="s">
        <v>132</v>
      </c>
      <c r="D63" s="29">
        <v>327.0</v>
      </c>
      <c r="E63" s="29">
        <v>273.0</v>
      </c>
      <c r="F63" s="29">
        <v>212.0</v>
      </c>
      <c r="G63" s="29">
        <v>138.0</v>
      </c>
      <c r="H63" s="29">
        <v>95.0</v>
      </c>
      <c r="I63" s="29">
        <v>363.0</v>
      </c>
      <c r="J63" s="29">
        <v>654.0</v>
      </c>
      <c r="K63" s="29">
        <v>659.0</v>
      </c>
      <c r="L63" s="29">
        <v>242.0</v>
      </c>
      <c r="M63" s="29">
        <v>141.0</v>
      </c>
      <c r="N63" s="29">
        <v>214.0</v>
      </c>
      <c r="O63" s="29">
        <v>612.0</v>
      </c>
      <c r="P63" s="29">
        <v>474.0</v>
      </c>
      <c r="Q63" s="29">
        <v>147.0</v>
      </c>
      <c r="R63" s="29">
        <v>128.0</v>
      </c>
      <c r="S63" s="29">
        <v>79.0</v>
      </c>
      <c r="T63" s="72">
        <v>34.0</v>
      </c>
      <c r="U63" s="29">
        <v>15.0</v>
      </c>
      <c r="V63" s="29">
        <v>65.0</v>
      </c>
      <c r="W63" s="29">
        <v>230.0</v>
      </c>
      <c r="X63" s="29">
        <v>92.0</v>
      </c>
      <c r="Y63" s="29">
        <v>135.0</v>
      </c>
      <c r="Z63" s="29">
        <v>226.0</v>
      </c>
      <c r="AA63" s="29">
        <v>70.0</v>
      </c>
      <c r="AB63" s="29">
        <v>276.0</v>
      </c>
      <c r="AC63" s="29">
        <v>74.0</v>
      </c>
      <c r="AD63" s="29">
        <v>555.0</v>
      </c>
      <c r="AE63" s="29">
        <v>114.0</v>
      </c>
      <c r="AF63" s="29">
        <v>232.0</v>
      </c>
      <c r="AG63" s="29">
        <v>98.0</v>
      </c>
      <c r="AH63" s="29">
        <v>96.0</v>
      </c>
      <c r="AI63" s="29">
        <v>325.0</v>
      </c>
      <c r="AJ63" s="29">
        <v>175.0</v>
      </c>
      <c r="AK63" s="29">
        <v>59.0</v>
      </c>
      <c r="AL63" s="29">
        <v>80.0</v>
      </c>
      <c r="AM63" s="29">
        <v>139.0</v>
      </c>
      <c r="AN63" s="29">
        <v>199.0</v>
      </c>
      <c r="AO63" s="29">
        <v>111.0</v>
      </c>
      <c r="AP63" s="29">
        <v>170.0</v>
      </c>
      <c r="AQ63" s="29">
        <v>194.0</v>
      </c>
      <c r="AR63" s="29">
        <v>126.0</v>
      </c>
      <c r="AS63" s="29">
        <v>99.0</v>
      </c>
      <c r="AT63" s="29">
        <v>47.0</v>
      </c>
      <c r="AU63" s="29">
        <v>112.0</v>
      </c>
      <c r="AV63" s="29">
        <v>156.0</v>
      </c>
      <c r="AW63" s="29">
        <v>51.0</v>
      </c>
      <c r="AX63" s="29">
        <v>69.0</v>
      </c>
      <c r="AY63" s="29">
        <v>116.0</v>
      </c>
      <c r="AZ63" s="29">
        <v>97.0</v>
      </c>
      <c r="BA63" s="29">
        <v>229.0</v>
      </c>
      <c r="BB63" s="31">
        <v>191.0</v>
      </c>
      <c r="BC63" s="7"/>
      <c r="BD63" s="8">
        <f t="shared" si="2"/>
        <v>9815</v>
      </c>
      <c r="BE63" s="9">
        <f t="shared" si="3"/>
        <v>192.4509804</v>
      </c>
      <c r="BF63" s="7" t="s">
        <v>140</v>
      </c>
      <c r="BG63" s="7">
        <f>MAX($D$66:$BB$66)</f>
        <v>0</v>
      </c>
      <c r="BH63" s="7">
        <f t="shared" si="13"/>
        <v>0</v>
      </c>
      <c r="BI63" s="7"/>
    </row>
    <row r="64" ht="13.5" customHeight="1">
      <c r="A64" s="43"/>
      <c r="B64" s="44" t="s">
        <v>141</v>
      </c>
      <c r="C64" s="60" t="s">
        <v>132</v>
      </c>
      <c r="D64" s="61">
        <v>11.0</v>
      </c>
      <c r="E64" s="61">
        <v>21.0</v>
      </c>
      <c r="F64" s="61">
        <v>29.0</v>
      </c>
      <c r="G64" s="61">
        <v>5.0</v>
      </c>
      <c r="H64" s="61">
        <v>8.0</v>
      </c>
      <c r="I64" s="61">
        <v>28.0</v>
      </c>
      <c r="J64" s="61">
        <v>23.0</v>
      </c>
      <c r="K64" s="61">
        <v>29.0</v>
      </c>
      <c r="L64" s="61">
        <v>18.0</v>
      </c>
      <c r="M64" s="61">
        <v>32.0</v>
      </c>
      <c r="N64" s="61">
        <v>37.0</v>
      </c>
      <c r="O64" s="61">
        <v>32.0</v>
      </c>
      <c r="P64" s="61">
        <v>26.0</v>
      </c>
      <c r="Q64" s="61">
        <v>21.0</v>
      </c>
      <c r="R64" s="61">
        <v>33.0</v>
      </c>
      <c r="S64" s="61">
        <v>16.0</v>
      </c>
      <c r="T64" s="73">
        <v>36.0</v>
      </c>
      <c r="U64" s="61">
        <v>0.0</v>
      </c>
      <c r="V64" s="61">
        <v>17.0</v>
      </c>
      <c r="W64" s="61">
        <v>40.0</v>
      </c>
      <c r="X64" s="61">
        <v>26.0</v>
      </c>
      <c r="Y64" s="61">
        <v>19.0</v>
      </c>
      <c r="Z64" s="61">
        <v>24.0</v>
      </c>
      <c r="AA64" s="61">
        <v>40.0</v>
      </c>
      <c r="AB64" s="61">
        <v>33.0</v>
      </c>
      <c r="AC64" s="61">
        <v>72.0</v>
      </c>
      <c r="AD64" s="61">
        <v>53.0</v>
      </c>
      <c r="AE64" s="61">
        <v>29.0</v>
      </c>
      <c r="AF64" s="61">
        <v>61.0</v>
      </c>
      <c r="AG64" s="61">
        <v>18.0</v>
      </c>
      <c r="AH64" s="61">
        <v>42.0</v>
      </c>
      <c r="AI64" s="61">
        <v>44.0</v>
      </c>
      <c r="AJ64" s="61">
        <v>31.0</v>
      </c>
      <c r="AK64" s="61">
        <v>31.0</v>
      </c>
      <c r="AL64" s="61">
        <v>56.0</v>
      </c>
      <c r="AM64" s="61">
        <v>67.0</v>
      </c>
      <c r="AN64" s="61">
        <v>51.0</v>
      </c>
      <c r="AO64" s="61">
        <v>52.0</v>
      </c>
      <c r="AP64" s="61">
        <v>53.0</v>
      </c>
      <c r="AQ64" s="61">
        <v>38.0</v>
      </c>
      <c r="AR64" s="61">
        <v>49.0</v>
      </c>
      <c r="AS64" s="61">
        <v>83.0</v>
      </c>
      <c r="AT64" s="61">
        <v>19.0</v>
      </c>
      <c r="AU64" s="61">
        <v>39.0</v>
      </c>
      <c r="AV64" s="61">
        <v>37.0</v>
      </c>
      <c r="AW64" s="61">
        <v>33.0</v>
      </c>
      <c r="AX64" s="61">
        <v>34.0</v>
      </c>
      <c r="AY64" s="61">
        <v>45.0</v>
      </c>
      <c r="AZ64" s="61">
        <v>31.0</v>
      </c>
      <c r="BA64" s="61">
        <v>57.0</v>
      </c>
      <c r="BB64" s="63">
        <v>59.0</v>
      </c>
      <c r="BC64" s="7"/>
      <c r="BD64" s="8">
        <f t="shared" si="2"/>
        <v>1788</v>
      </c>
      <c r="BE64" s="9">
        <f t="shared" si="3"/>
        <v>35.05882353</v>
      </c>
      <c r="BF64" s="7" t="s">
        <v>142</v>
      </c>
      <c r="BG64" s="7" t="str">
        <f>AVERAGE($D$66:$BB$66)</f>
        <v>#DIV/0!</v>
      </c>
      <c r="BH64" s="7" t="str">
        <f t="shared" si="13"/>
        <v>#DIV/0!</v>
      </c>
      <c r="BI64" s="74" t="str">
        <f>BH64/8</f>
        <v>#DIV/0!</v>
      </c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2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8"/>
      <c r="BE65" s="9"/>
      <c r="BF65" s="7" t="s">
        <v>143</v>
      </c>
      <c r="BG65" s="7" t="str">
        <f>STDEV($D$66:$BB$66)</f>
        <v>#DIV/0!</v>
      </c>
      <c r="BH65" s="7"/>
      <c r="BI65" s="7"/>
    </row>
    <row r="66" ht="13.5" customHeight="1">
      <c r="A66" s="7"/>
      <c r="B66" s="7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8"/>
      <c r="BE66" s="9"/>
      <c r="BF66" s="7" t="s">
        <v>144</v>
      </c>
      <c r="BG66" s="7" t="str">
        <f>BG65/BG64</f>
        <v>#DIV/0!</v>
      </c>
      <c r="BH66" s="7"/>
      <c r="BI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2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8"/>
      <c r="BE67" s="9"/>
      <c r="BF67" s="7"/>
      <c r="BG67" s="7"/>
      <c r="BH67" s="7"/>
      <c r="BI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2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8"/>
      <c r="BE68" s="9"/>
      <c r="BF68" s="7"/>
      <c r="BG68" s="7"/>
      <c r="BH68" s="7"/>
      <c r="BI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2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8"/>
      <c r="BE69" s="9"/>
      <c r="BF69" s="7"/>
      <c r="BG69" s="7"/>
      <c r="BH69" s="7"/>
      <c r="BI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2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8"/>
      <c r="BE70" s="9"/>
      <c r="BF70" s="7"/>
      <c r="BG70" s="7"/>
      <c r="BH70" s="7"/>
      <c r="BI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2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8"/>
      <c r="BE71" s="9"/>
      <c r="BF71" s="7"/>
      <c r="BG71" s="7"/>
      <c r="BH71" s="7"/>
      <c r="BI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2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8"/>
      <c r="BE72" s="9"/>
      <c r="BF72" s="7"/>
      <c r="BG72" s="7"/>
      <c r="BH72" s="7"/>
      <c r="BI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2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8"/>
      <c r="BE73" s="9"/>
      <c r="BF73" s="7"/>
      <c r="BG73" s="7"/>
      <c r="BH73" s="7"/>
      <c r="BI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2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8"/>
      <c r="BE74" s="9"/>
      <c r="BF74" s="7"/>
      <c r="BG74" s="7"/>
      <c r="BH74" s="7"/>
      <c r="BI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2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8"/>
      <c r="BE75" s="9"/>
      <c r="BF75" s="7"/>
      <c r="BG75" s="7"/>
      <c r="BH75" s="7"/>
      <c r="BI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2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8"/>
      <c r="BE76" s="9"/>
      <c r="BF76" s="7"/>
      <c r="BG76" s="7"/>
      <c r="BH76" s="7"/>
      <c r="BI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2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8"/>
      <c r="BE77" s="9"/>
      <c r="BF77" s="7"/>
      <c r="BG77" s="7"/>
      <c r="BH77" s="7"/>
      <c r="BI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2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8"/>
      <c r="BE78" s="9"/>
      <c r="BF78" s="7"/>
      <c r="BG78" s="7"/>
      <c r="BH78" s="7"/>
      <c r="BI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2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8"/>
      <c r="BE79" s="9"/>
      <c r="BF79" s="7"/>
      <c r="BG79" s="7"/>
      <c r="BH79" s="7"/>
      <c r="BI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2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8"/>
      <c r="BE80" s="9"/>
      <c r="BF80" s="7"/>
      <c r="BG80" s="7"/>
      <c r="BH80" s="7"/>
      <c r="BI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2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8"/>
      <c r="BE81" s="9"/>
      <c r="BF81" s="7"/>
      <c r="BG81" s="7"/>
      <c r="BH81" s="7"/>
      <c r="BI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2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8"/>
      <c r="BE82" s="9"/>
      <c r="BF82" s="7"/>
      <c r="BG82" s="7"/>
      <c r="BH82" s="7"/>
      <c r="BI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2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8"/>
      <c r="BE83" s="9"/>
      <c r="BF83" s="7"/>
      <c r="BG83" s="7"/>
      <c r="BH83" s="7"/>
      <c r="BI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2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8"/>
      <c r="BE84" s="9"/>
      <c r="BF84" s="7"/>
      <c r="BG84" s="7"/>
      <c r="BH84" s="7"/>
      <c r="BI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2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8"/>
      <c r="BE85" s="9"/>
      <c r="BF85" s="7"/>
      <c r="BG85" s="7"/>
      <c r="BH85" s="7"/>
      <c r="BI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2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8"/>
      <c r="BE86" s="9"/>
      <c r="BF86" s="7"/>
      <c r="BG86" s="7"/>
      <c r="BH86" s="7"/>
      <c r="BI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2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8"/>
      <c r="BE87" s="9"/>
      <c r="BF87" s="7"/>
      <c r="BG87" s="7"/>
      <c r="BH87" s="7"/>
      <c r="BI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2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8"/>
      <c r="BE88" s="9"/>
      <c r="BF88" s="7"/>
      <c r="BG88" s="7"/>
      <c r="BH88" s="7"/>
      <c r="BI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2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8"/>
      <c r="BE89" s="9"/>
      <c r="BF89" s="7"/>
      <c r="BG89" s="7"/>
      <c r="BH89" s="7"/>
      <c r="BI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2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8"/>
      <c r="BE90" s="9"/>
      <c r="BF90" s="7"/>
      <c r="BG90" s="7"/>
      <c r="BH90" s="7"/>
      <c r="BI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2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8"/>
      <c r="BE91" s="9"/>
      <c r="BF91" s="7"/>
      <c r="BG91" s="7"/>
      <c r="BH91" s="7"/>
      <c r="BI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2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8"/>
      <c r="BE92" s="9"/>
      <c r="BF92" s="7"/>
      <c r="BG92" s="7"/>
      <c r="BH92" s="7"/>
      <c r="BI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2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8"/>
      <c r="BE93" s="9"/>
      <c r="BF93" s="7"/>
      <c r="BG93" s="7"/>
      <c r="BH93" s="7"/>
      <c r="BI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2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8"/>
      <c r="BE94" s="9"/>
      <c r="BF94" s="7"/>
      <c r="BG94" s="7"/>
      <c r="BH94" s="7"/>
      <c r="BI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2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8"/>
      <c r="BE95" s="9"/>
      <c r="BF95" s="7"/>
      <c r="BG95" s="7"/>
      <c r="BH95" s="7"/>
      <c r="BI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2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8"/>
      <c r="BE96" s="9"/>
      <c r="BF96" s="7"/>
      <c r="BG96" s="7"/>
      <c r="BH96" s="7"/>
      <c r="BI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2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8"/>
      <c r="BE97" s="9"/>
      <c r="BF97" s="7"/>
      <c r="BG97" s="7"/>
      <c r="BH97" s="7"/>
      <c r="BI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2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8"/>
      <c r="BE98" s="9"/>
      <c r="BF98" s="7"/>
      <c r="BG98" s="7"/>
      <c r="BH98" s="7"/>
      <c r="BI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2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8"/>
      <c r="BE99" s="9"/>
      <c r="BF99" s="7"/>
      <c r="BG99" s="7"/>
      <c r="BH99" s="7"/>
      <c r="BI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2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8"/>
      <c r="BE100" s="9"/>
      <c r="BF100" s="7"/>
      <c r="BG100" s="7"/>
      <c r="BH100" s="7"/>
      <c r="BI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2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8"/>
      <c r="BE101" s="9"/>
      <c r="BF101" s="7"/>
      <c r="BG101" s="7"/>
      <c r="BH101" s="7"/>
      <c r="BI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2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8"/>
      <c r="BE102" s="9"/>
      <c r="BF102" s="7"/>
      <c r="BG102" s="7"/>
      <c r="BH102" s="7"/>
      <c r="BI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2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8"/>
      <c r="BE103" s="9"/>
      <c r="BF103" s="7"/>
      <c r="BG103" s="7"/>
      <c r="BH103" s="7"/>
      <c r="BI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2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8"/>
      <c r="BE104" s="9"/>
      <c r="BF104" s="7"/>
      <c r="BG104" s="7"/>
      <c r="BH104" s="7"/>
      <c r="BI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2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8"/>
      <c r="BE105" s="9"/>
      <c r="BF105" s="7"/>
      <c r="BG105" s="7"/>
      <c r="BH105" s="7"/>
      <c r="BI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2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8"/>
      <c r="BE106" s="9"/>
      <c r="BF106" s="7"/>
      <c r="BG106" s="7"/>
      <c r="BH106" s="7"/>
      <c r="BI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2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8"/>
      <c r="BE107" s="9"/>
      <c r="BF107" s="7"/>
      <c r="BG107" s="7"/>
      <c r="BH107" s="7"/>
      <c r="BI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2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8"/>
      <c r="BE108" s="9"/>
      <c r="BF108" s="7"/>
      <c r="BG108" s="7"/>
      <c r="BH108" s="7"/>
      <c r="BI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2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8"/>
      <c r="BE109" s="9"/>
      <c r="BF109" s="7"/>
      <c r="BG109" s="7"/>
      <c r="BH109" s="7"/>
      <c r="BI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2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8"/>
      <c r="BE110" s="9"/>
      <c r="BF110" s="7"/>
      <c r="BG110" s="7"/>
      <c r="BH110" s="7"/>
      <c r="BI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2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8"/>
      <c r="BE111" s="9"/>
      <c r="BF111" s="7"/>
      <c r="BG111" s="7"/>
      <c r="BH111" s="7"/>
      <c r="BI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2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8"/>
      <c r="BE112" s="9"/>
      <c r="BF112" s="7"/>
      <c r="BG112" s="7"/>
      <c r="BH112" s="7"/>
      <c r="BI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2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8"/>
      <c r="BE113" s="9"/>
      <c r="BF113" s="7"/>
      <c r="BG113" s="7"/>
      <c r="BH113" s="7"/>
      <c r="BI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2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8"/>
      <c r="BE114" s="9"/>
      <c r="BF114" s="7"/>
      <c r="BG114" s="7"/>
      <c r="BH114" s="7"/>
      <c r="BI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2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8"/>
      <c r="BE115" s="9"/>
      <c r="BF115" s="7"/>
      <c r="BG115" s="7"/>
      <c r="BH115" s="7"/>
      <c r="BI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2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8"/>
      <c r="BE116" s="9"/>
      <c r="BF116" s="7"/>
      <c r="BG116" s="7"/>
      <c r="BH116" s="7"/>
      <c r="BI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2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8"/>
      <c r="BE117" s="9"/>
      <c r="BF117" s="7"/>
      <c r="BG117" s="7"/>
      <c r="BH117" s="7"/>
      <c r="BI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2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8"/>
      <c r="BE118" s="9"/>
      <c r="BF118" s="7"/>
      <c r="BG118" s="7"/>
      <c r="BH118" s="7"/>
      <c r="BI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2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8"/>
      <c r="BE119" s="9"/>
      <c r="BF119" s="7"/>
      <c r="BG119" s="7"/>
      <c r="BH119" s="7"/>
      <c r="BI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2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8"/>
      <c r="BE120" s="9"/>
      <c r="BF120" s="7"/>
      <c r="BG120" s="7"/>
      <c r="BH120" s="7"/>
      <c r="BI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2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8"/>
      <c r="BE121" s="9"/>
      <c r="BF121" s="7"/>
      <c r="BG121" s="7"/>
      <c r="BH121" s="7"/>
      <c r="BI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2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8"/>
      <c r="BE122" s="9"/>
      <c r="BF122" s="7"/>
      <c r="BG122" s="7"/>
      <c r="BH122" s="7"/>
      <c r="BI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2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8"/>
      <c r="BE123" s="9"/>
      <c r="BF123" s="7"/>
      <c r="BG123" s="7"/>
      <c r="BH123" s="7"/>
      <c r="BI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2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8"/>
      <c r="BE124" s="9"/>
      <c r="BF124" s="7"/>
      <c r="BG124" s="7"/>
      <c r="BH124" s="7"/>
      <c r="BI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2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8"/>
      <c r="BE125" s="9"/>
      <c r="BF125" s="7"/>
      <c r="BG125" s="7"/>
      <c r="BH125" s="7"/>
      <c r="BI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2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8"/>
      <c r="BE126" s="9"/>
      <c r="BF126" s="7"/>
      <c r="BG126" s="7"/>
      <c r="BH126" s="7"/>
      <c r="BI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2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8"/>
      <c r="BE127" s="9"/>
      <c r="BF127" s="7"/>
      <c r="BG127" s="7"/>
      <c r="BH127" s="7"/>
      <c r="BI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2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8"/>
      <c r="BE128" s="9"/>
      <c r="BF128" s="7"/>
      <c r="BG128" s="7"/>
      <c r="BH128" s="7"/>
      <c r="BI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2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8"/>
      <c r="BE129" s="9"/>
      <c r="BF129" s="7"/>
      <c r="BG129" s="7"/>
      <c r="BH129" s="7"/>
      <c r="BI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2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8"/>
      <c r="BE130" s="9"/>
      <c r="BF130" s="7"/>
      <c r="BG130" s="7"/>
      <c r="BH130" s="7"/>
      <c r="BI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2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8"/>
      <c r="BE131" s="9"/>
      <c r="BF131" s="7"/>
      <c r="BG131" s="7"/>
      <c r="BH131" s="7"/>
      <c r="BI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2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8"/>
      <c r="BE132" s="9"/>
      <c r="BF132" s="7"/>
      <c r="BG132" s="7"/>
      <c r="BH132" s="7"/>
      <c r="BI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2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8"/>
      <c r="BE133" s="9"/>
      <c r="BF133" s="7"/>
      <c r="BG133" s="7"/>
      <c r="BH133" s="7"/>
      <c r="BI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2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8"/>
      <c r="BE134" s="9"/>
      <c r="BF134" s="7"/>
      <c r="BG134" s="7"/>
      <c r="BH134" s="7"/>
      <c r="BI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2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8"/>
      <c r="BE135" s="9"/>
      <c r="BF135" s="7"/>
      <c r="BG135" s="7"/>
      <c r="BH135" s="7"/>
      <c r="BI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2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8"/>
      <c r="BE136" s="9"/>
      <c r="BF136" s="7"/>
      <c r="BG136" s="7"/>
      <c r="BH136" s="7"/>
      <c r="BI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2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8"/>
      <c r="BE137" s="9"/>
      <c r="BF137" s="7"/>
      <c r="BG137" s="7"/>
      <c r="BH137" s="7"/>
      <c r="BI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2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8"/>
      <c r="BE138" s="9"/>
      <c r="BF138" s="7"/>
      <c r="BG138" s="7"/>
      <c r="BH138" s="7"/>
      <c r="BI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2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8"/>
      <c r="BE139" s="9"/>
      <c r="BF139" s="7"/>
      <c r="BG139" s="7"/>
      <c r="BH139" s="7"/>
      <c r="BI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2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8"/>
      <c r="BE140" s="9"/>
      <c r="BF140" s="7"/>
      <c r="BG140" s="7"/>
      <c r="BH140" s="7"/>
      <c r="BI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2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8"/>
      <c r="BE141" s="9"/>
      <c r="BF141" s="7"/>
      <c r="BG141" s="7"/>
      <c r="BH141" s="7"/>
      <c r="BI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2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8"/>
      <c r="BE142" s="9"/>
      <c r="BF142" s="7"/>
      <c r="BG142" s="7"/>
      <c r="BH142" s="7"/>
      <c r="BI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2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8"/>
      <c r="BE143" s="9"/>
      <c r="BF143" s="7"/>
      <c r="BG143" s="7"/>
      <c r="BH143" s="7"/>
      <c r="BI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2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8"/>
      <c r="BE144" s="9"/>
      <c r="BF144" s="7"/>
      <c r="BG144" s="7"/>
      <c r="BH144" s="7"/>
      <c r="BI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2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8"/>
      <c r="BE145" s="9"/>
      <c r="BF145" s="7"/>
      <c r="BG145" s="7"/>
      <c r="BH145" s="7"/>
      <c r="BI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2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8"/>
      <c r="BE146" s="9"/>
      <c r="BF146" s="7"/>
      <c r="BG146" s="7"/>
      <c r="BH146" s="7"/>
      <c r="BI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2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8"/>
      <c r="BE147" s="9"/>
      <c r="BF147" s="7"/>
      <c r="BG147" s="7"/>
      <c r="BH147" s="7"/>
      <c r="BI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2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8"/>
      <c r="BE148" s="9"/>
      <c r="BF148" s="7"/>
      <c r="BG148" s="7"/>
      <c r="BH148" s="7"/>
      <c r="BI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2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8"/>
      <c r="BE149" s="9"/>
      <c r="BF149" s="7"/>
      <c r="BG149" s="7"/>
      <c r="BH149" s="7"/>
      <c r="BI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2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8"/>
      <c r="BE150" s="9"/>
      <c r="BF150" s="7"/>
      <c r="BG150" s="7"/>
      <c r="BH150" s="7"/>
      <c r="BI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2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8"/>
      <c r="BE151" s="9"/>
      <c r="BF151" s="7"/>
      <c r="BG151" s="7"/>
      <c r="BH151" s="7"/>
      <c r="BI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2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8"/>
      <c r="BE152" s="9"/>
      <c r="BF152" s="7"/>
      <c r="BG152" s="7"/>
      <c r="BH152" s="7"/>
      <c r="BI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2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8"/>
      <c r="BE153" s="9"/>
      <c r="BF153" s="7"/>
      <c r="BG153" s="7"/>
      <c r="BH153" s="7"/>
      <c r="BI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2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8"/>
      <c r="BE154" s="9"/>
      <c r="BF154" s="7"/>
      <c r="BG154" s="7"/>
      <c r="BH154" s="7"/>
      <c r="BI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2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8"/>
      <c r="BE155" s="9"/>
      <c r="BF155" s="7"/>
      <c r="BG155" s="7"/>
      <c r="BH155" s="7"/>
      <c r="BI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2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8"/>
      <c r="BE156" s="9"/>
      <c r="BF156" s="7"/>
      <c r="BG156" s="7"/>
      <c r="BH156" s="7"/>
      <c r="BI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2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8"/>
      <c r="BE157" s="9"/>
      <c r="BF157" s="7"/>
      <c r="BG157" s="7"/>
      <c r="BH157" s="7"/>
      <c r="BI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2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8"/>
      <c r="BE158" s="9"/>
      <c r="BF158" s="7"/>
      <c r="BG158" s="7"/>
      <c r="BH158" s="7"/>
      <c r="BI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2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8"/>
      <c r="BE159" s="9"/>
      <c r="BF159" s="7"/>
      <c r="BG159" s="7"/>
      <c r="BH159" s="7"/>
      <c r="BI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2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8"/>
      <c r="BE160" s="9"/>
      <c r="BF160" s="7"/>
      <c r="BG160" s="7"/>
      <c r="BH160" s="7"/>
      <c r="BI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2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8"/>
      <c r="BE161" s="9"/>
      <c r="BF161" s="7"/>
      <c r="BG161" s="7"/>
      <c r="BH161" s="7"/>
      <c r="BI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2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8"/>
      <c r="BE162" s="9"/>
      <c r="BF162" s="7"/>
      <c r="BG162" s="7"/>
      <c r="BH162" s="7"/>
      <c r="BI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2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8"/>
      <c r="BE163" s="9"/>
      <c r="BF163" s="7"/>
      <c r="BG163" s="7"/>
      <c r="BH163" s="7"/>
      <c r="BI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2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8"/>
      <c r="BE164" s="9"/>
      <c r="BF164" s="7"/>
      <c r="BG164" s="7"/>
      <c r="BH164" s="7"/>
      <c r="BI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2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8"/>
      <c r="BE165" s="9"/>
      <c r="BF165" s="7"/>
      <c r="BG165" s="7"/>
      <c r="BH165" s="7"/>
      <c r="BI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2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8"/>
      <c r="BE166" s="9"/>
      <c r="BF166" s="7"/>
      <c r="BG166" s="7"/>
      <c r="BH166" s="7"/>
      <c r="BI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2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8"/>
      <c r="BE167" s="9"/>
      <c r="BF167" s="7"/>
      <c r="BG167" s="7"/>
      <c r="BH167" s="7"/>
      <c r="BI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2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8"/>
      <c r="BE168" s="9"/>
      <c r="BF168" s="7"/>
      <c r="BG168" s="7"/>
      <c r="BH168" s="7"/>
      <c r="BI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2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8"/>
      <c r="BE169" s="9"/>
      <c r="BF169" s="7"/>
      <c r="BG169" s="7"/>
      <c r="BH169" s="7"/>
      <c r="BI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2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8"/>
      <c r="BE170" s="9"/>
      <c r="BF170" s="7"/>
      <c r="BG170" s="7"/>
      <c r="BH170" s="7"/>
      <c r="BI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2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8"/>
      <c r="BE171" s="9"/>
      <c r="BF171" s="7"/>
      <c r="BG171" s="7"/>
      <c r="BH171" s="7"/>
      <c r="BI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2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8"/>
      <c r="BE172" s="9"/>
      <c r="BF172" s="7"/>
      <c r="BG172" s="7"/>
      <c r="BH172" s="7"/>
      <c r="BI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2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8"/>
      <c r="BE173" s="9"/>
      <c r="BF173" s="7"/>
      <c r="BG173" s="7"/>
      <c r="BH173" s="7"/>
      <c r="BI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2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8"/>
      <c r="BE174" s="9"/>
      <c r="BF174" s="7"/>
      <c r="BG174" s="7"/>
      <c r="BH174" s="7"/>
      <c r="BI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2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8"/>
      <c r="BE175" s="9"/>
      <c r="BF175" s="7"/>
      <c r="BG175" s="7"/>
      <c r="BH175" s="7"/>
      <c r="BI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2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8"/>
      <c r="BE176" s="9"/>
      <c r="BF176" s="7"/>
      <c r="BG176" s="7"/>
      <c r="BH176" s="7"/>
      <c r="BI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2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8"/>
      <c r="BE177" s="9"/>
      <c r="BF177" s="7"/>
      <c r="BG177" s="7"/>
      <c r="BH177" s="7"/>
      <c r="BI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2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8"/>
      <c r="BE178" s="9"/>
      <c r="BF178" s="7"/>
      <c r="BG178" s="7"/>
      <c r="BH178" s="7"/>
      <c r="BI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2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8"/>
      <c r="BE179" s="9"/>
      <c r="BF179" s="7"/>
      <c r="BG179" s="7"/>
      <c r="BH179" s="7"/>
      <c r="BI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2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8"/>
      <c r="BE180" s="9"/>
      <c r="BF180" s="7"/>
      <c r="BG180" s="7"/>
      <c r="BH180" s="7"/>
      <c r="BI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2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8"/>
      <c r="BE181" s="9"/>
      <c r="BF181" s="7"/>
      <c r="BG181" s="7"/>
      <c r="BH181" s="7"/>
      <c r="BI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2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8"/>
      <c r="BE182" s="9"/>
      <c r="BF182" s="7"/>
      <c r="BG182" s="7"/>
      <c r="BH182" s="7"/>
      <c r="BI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2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8"/>
      <c r="BE183" s="9"/>
      <c r="BF183" s="7"/>
      <c r="BG183" s="7"/>
      <c r="BH183" s="7"/>
      <c r="BI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2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8"/>
      <c r="BE184" s="9"/>
      <c r="BF184" s="7"/>
      <c r="BG184" s="7"/>
      <c r="BH184" s="7"/>
      <c r="BI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2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8"/>
      <c r="BE185" s="9"/>
      <c r="BF185" s="7"/>
      <c r="BG185" s="7"/>
      <c r="BH185" s="7"/>
      <c r="BI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2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8"/>
      <c r="BE186" s="9"/>
      <c r="BF186" s="7"/>
      <c r="BG186" s="7"/>
      <c r="BH186" s="7"/>
      <c r="BI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2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8"/>
      <c r="BE187" s="9"/>
      <c r="BF187" s="7"/>
      <c r="BG187" s="7"/>
      <c r="BH187" s="7"/>
      <c r="BI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2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8"/>
      <c r="BE188" s="9"/>
      <c r="BF188" s="7"/>
      <c r="BG188" s="7"/>
      <c r="BH188" s="7"/>
      <c r="BI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2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8"/>
      <c r="BE189" s="9"/>
      <c r="BF189" s="7"/>
      <c r="BG189" s="7"/>
      <c r="BH189" s="7"/>
      <c r="BI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2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8"/>
      <c r="BE190" s="9"/>
      <c r="BF190" s="7"/>
      <c r="BG190" s="7"/>
      <c r="BH190" s="7"/>
      <c r="BI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2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8"/>
      <c r="BE191" s="9"/>
      <c r="BF191" s="7"/>
      <c r="BG191" s="7"/>
      <c r="BH191" s="7"/>
      <c r="BI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2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8"/>
      <c r="BE192" s="9"/>
      <c r="BF192" s="7"/>
      <c r="BG192" s="7"/>
      <c r="BH192" s="7"/>
      <c r="BI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2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8"/>
      <c r="BE193" s="9"/>
      <c r="BF193" s="7"/>
      <c r="BG193" s="7"/>
      <c r="BH193" s="7"/>
      <c r="BI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2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8"/>
      <c r="BE194" s="9"/>
      <c r="BF194" s="7"/>
      <c r="BG194" s="7"/>
      <c r="BH194" s="7"/>
      <c r="BI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2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8"/>
      <c r="BE195" s="9"/>
      <c r="BF195" s="7"/>
      <c r="BG195" s="7"/>
      <c r="BH195" s="7"/>
      <c r="BI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2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8"/>
      <c r="BE196" s="9"/>
      <c r="BF196" s="7"/>
      <c r="BG196" s="7"/>
      <c r="BH196" s="7"/>
      <c r="BI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2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8"/>
      <c r="BE197" s="9"/>
      <c r="BF197" s="7"/>
      <c r="BG197" s="7"/>
      <c r="BH197" s="7"/>
      <c r="BI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2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8"/>
      <c r="BE198" s="9"/>
      <c r="BF198" s="7"/>
      <c r="BG198" s="7"/>
      <c r="BH198" s="7"/>
      <c r="BI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2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8"/>
      <c r="BE199" s="9"/>
      <c r="BF199" s="7"/>
      <c r="BG199" s="7"/>
      <c r="BH199" s="7"/>
      <c r="BI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2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8"/>
      <c r="BE200" s="9"/>
      <c r="BF200" s="7"/>
      <c r="BG200" s="7"/>
      <c r="BH200" s="7"/>
      <c r="BI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2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8"/>
      <c r="BE201" s="9"/>
      <c r="BF201" s="7"/>
      <c r="BG201" s="7"/>
      <c r="BH201" s="7"/>
      <c r="BI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2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8"/>
      <c r="BE202" s="9"/>
      <c r="BF202" s="7"/>
      <c r="BG202" s="7"/>
      <c r="BH202" s="7"/>
      <c r="BI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2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8"/>
      <c r="BE203" s="9"/>
      <c r="BF203" s="7"/>
      <c r="BG203" s="7"/>
      <c r="BH203" s="7"/>
      <c r="BI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2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8"/>
      <c r="BE204" s="9"/>
      <c r="BF204" s="7"/>
      <c r="BG204" s="7"/>
      <c r="BH204" s="7"/>
      <c r="BI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2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8"/>
      <c r="BE205" s="9"/>
      <c r="BF205" s="7"/>
      <c r="BG205" s="7"/>
      <c r="BH205" s="7"/>
      <c r="BI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2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8"/>
      <c r="BE206" s="9"/>
      <c r="BF206" s="7"/>
      <c r="BG206" s="7"/>
      <c r="BH206" s="7"/>
      <c r="BI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2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8"/>
      <c r="BE207" s="9"/>
      <c r="BF207" s="7"/>
      <c r="BG207" s="7"/>
      <c r="BH207" s="7"/>
      <c r="BI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2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8"/>
      <c r="BE208" s="9"/>
      <c r="BF208" s="7"/>
      <c r="BG208" s="7"/>
      <c r="BH208" s="7"/>
      <c r="BI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2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8"/>
      <c r="BE209" s="9"/>
      <c r="BF209" s="7"/>
      <c r="BG209" s="7"/>
      <c r="BH209" s="7"/>
      <c r="BI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2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8"/>
      <c r="BE210" s="9"/>
      <c r="BF210" s="7"/>
      <c r="BG210" s="7"/>
      <c r="BH210" s="7"/>
      <c r="BI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2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8"/>
      <c r="BE211" s="9"/>
      <c r="BF211" s="7"/>
      <c r="BG211" s="7"/>
      <c r="BH211" s="7"/>
      <c r="BI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2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8"/>
      <c r="BE212" s="9"/>
      <c r="BF212" s="7"/>
      <c r="BG212" s="7"/>
      <c r="BH212" s="7"/>
      <c r="BI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2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8"/>
      <c r="BE213" s="9"/>
      <c r="BF213" s="7"/>
      <c r="BG213" s="7"/>
      <c r="BH213" s="7"/>
      <c r="BI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2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8"/>
      <c r="BE214" s="9"/>
      <c r="BF214" s="7"/>
      <c r="BG214" s="7"/>
      <c r="BH214" s="7"/>
      <c r="BI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2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8"/>
      <c r="BE215" s="9"/>
      <c r="BF215" s="7"/>
      <c r="BG215" s="7"/>
      <c r="BH215" s="7"/>
      <c r="BI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2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8"/>
      <c r="BE216" s="9"/>
      <c r="BF216" s="7"/>
      <c r="BG216" s="7"/>
      <c r="BH216" s="7"/>
      <c r="BI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2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8"/>
      <c r="BE217" s="9"/>
      <c r="BF217" s="7"/>
      <c r="BG217" s="7"/>
      <c r="BH217" s="7"/>
      <c r="BI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2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8"/>
      <c r="BE218" s="9"/>
      <c r="BF218" s="7"/>
      <c r="BG218" s="7"/>
      <c r="BH218" s="7"/>
      <c r="BI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2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8"/>
      <c r="BE219" s="9"/>
      <c r="BF219" s="7"/>
      <c r="BG219" s="7"/>
      <c r="BH219" s="7"/>
      <c r="BI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2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8"/>
      <c r="BE220" s="9"/>
      <c r="BF220" s="7"/>
      <c r="BG220" s="7"/>
      <c r="BH220" s="7"/>
      <c r="BI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2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8"/>
      <c r="BE221" s="9"/>
      <c r="BF221" s="7"/>
      <c r="BG221" s="7"/>
      <c r="BH221" s="7"/>
      <c r="BI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2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8"/>
      <c r="BE222" s="9"/>
      <c r="BF222" s="7"/>
      <c r="BG222" s="7"/>
      <c r="BH222" s="7"/>
      <c r="BI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2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8"/>
      <c r="BE223" s="9"/>
      <c r="BF223" s="7"/>
      <c r="BG223" s="7"/>
      <c r="BH223" s="7"/>
      <c r="BI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2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8"/>
      <c r="BE224" s="9"/>
      <c r="BF224" s="7"/>
      <c r="BG224" s="7"/>
      <c r="BH224" s="7"/>
      <c r="BI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2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8"/>
      <c r="BE225" s="9"/>
      <c r="BF225" s="7"/>
      <c r="BG225" s="7"/>
      <c r="BH225" s="7"/>
      <c r="BI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2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8"/>
      <c r="BE226" s="9"/>
      <c r="BF226" s="7"/>
      <c r="BG226" s="7"/>
      <c r="BH226" s="7"/>
      <c r="BI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2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8"/>
      <c r="BE227" s="9"/>
      <c r="BF227" s="7"/>
      <c r="BG227" s="7"/>
      <c r="BH227" s="7"/>
      <c r="BI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2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8"/>
      <c r="BE228" s="9"/>
      <c r="BF228" s="7"/>
      <c r="BG228" s="7"/>
      <c r="BH228" s="7"/>
      <c r="BI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2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8"/>
      <c r="BE229" s="9"/>
      <c r="BF229" s="7"/>
      <c r="BG229" s="7"/>
      <c r="BH229" s="7"/>
      <c r="BI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2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8"/>
      <c r="BE230" s="9"/>
      <c r="BF230" s="7"/>
      <c r="BG230" s="7"/>
      <c r="BH230" s="7"/>
      <c r="BI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2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8"/>
      <c r="BE231" s="9"/>
      <c r="BF231" s="7"/>
      <c r="BG231" s="7"/>
      <c r="BH231" s="7"/>
      <c r="BI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2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8"/>
      <c r="BE232" s="9"/>
      <c r="BF232" s="7"/>
      <c r="BG232" s="7"/>
      <c r="BH232" s="7"/>
      <c r="BI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2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8"/>
      <c r="BE233" s="9"/>
      <c r="BF233" s="7"/>
      <c r="BG233" s="7"/>
      <c r="BH233" s="7"/>
      <c r="BI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2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8"/>
      <c r="BE234" s="9"/>
      <c r="BF234" s="7"/>
      <c r="BG234" s="7"/>
      <c r="BH234" s="7"/>
      <c r="BI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2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8"/>
      <c r="BE235" s="9"/>
      <c r="BF235" s="7"/>
      <c r="BG235" s="7"/>
      <c r="BH235" s="7"/>
      <c r="BI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2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8"/>
      <c r="BE236" s="9"/>
      <c r="BF236" s="7"/>
      <c r="BG236" s="7"/>
      <c r="BH236" s="7"/>
      <c r="BI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2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8"/>
      <c r="BE237" s="9"/>
      <c r="BF237" s="7"/>
      <c r="BG237" s="7"/>
      <c r="BH237" s="7"/>
      <c r="BI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2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8"/>
      <c r="BE238" s="9"/>
      <c r="BF238" s="7"/>
      <c r="BG238" s="7"/>
      <c r="BH238" s="7"/>
      <c r="BI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2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8"/>
      <c r="BE239" s="9"/>
      <c r="BF239" s="7"/>
      <c r="BG239" s="7"/>
      <c r="BH239" s="7"/>
      <c r="BI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2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8"/>
      <c r="BE240" s="9"/>
      <c r="BF240" s="7"/>
      <c r="BG240" s="7"/>
      <c r="BH240" s="7"/>
      <c r="BI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2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8"/>
      <c r="BE241" s="9"/>
      <c r="BF241" s="7"/>
      <c r="BG241" s="7"/>
      <c r="BH241" s="7"/>
      <c r="BI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2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8"/>
      <c r="BE242" s="9"/>
      <c r="BF242" s="7"/>
      <c r="BG242" s="7"/>
      <c r="BH242" s="7"/>
      <c r="BI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2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8"/>
      <c r="BE243" s="9"/>
      <c r="BF243" s="7"/>
      <c r="BG243" s="7"/>
      <c r="BH243" s="7"/>
      <c r="BI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2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8"/>
      <c r="BE244" s="9"/>
      <c r="BF244" s="7"/>
      <c r="BG244" s="7"/>
      <c r="BH244" s="7"/>
      <c r="BI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2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8"/>
      <c r="BE245" s="9"/>
      <c r="BF245" s="7"/>
      <c r="BG245" s="7"/>
      <c r="BH245" s="7"/>
      <c r="BI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2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8"/>
      <c r="BE246" s="9"/>
      <c r="BF246" s="7"/>
      <c r="BG246" s="7"/>
      <c r="BH246" s="7"/>
      <c r="BI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2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8"/>
      <c r="BE247" s="9"/>
      <c r="BF247" s="7"/>
      <c r="BG247" s="7"/>
      <c r="BH247" s="7"/>
      <c r="BI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2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8"/>
      <c r="BE248" s="9"/>
      <c r="BF248" s="7"/>
      <c r="BG248" s="7"/>
      <c r="BH248" s="7"/>
      <c r="BI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2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8"/>
      <c r="BE249" s="9"/>
      <c r="BF249" s="7"/>
      <c r="BG249" s="7"/>
      <c r="BH249" s="7"/>
      <c r="BI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2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8"/>
      <c r="BE250" s="9"/>
      <c r="BF250" s="7"/>
      <c r="BG250" s="7"/>
      <c r="BH250" s="7"/>
      <c r="BI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2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8"/>
      <c r="BE251" s="9"/>
      <c r="BF251" s="7"/>
      <c r="BG251" s="7"/>
      <c r="BH251" s="7"/>
      <c r="BI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2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8"/>
      <c r="BE252" s="9"/>
      <c r="BF252" s="7"/>
      <c r="BG252" s="7"/>
      <c r="BH252" s="7"/>
      <c r="BI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2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8"/>
      <c r="BE253" s="9"/>
      <c r="BF253" s="7"/>
      <c r="BG253" s="7"/>
      <c r="BH253" s="7"/>
      <c r="BI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2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8"/>
      <c r="BE254" s="9"/>
      <c r="BF254" s="7"/>
      <c r="BG254" s="7"/>
      <c r="BH254" s="7"/>
      <c r="BI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2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8"/>
      <c r="BE255" s="9"/>
      <c r="BF255" s="7"/>
      <c r="BG255" s="7"/>
      <c r="BH255" s="7"/>
      <c r="BI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2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8"/>
      <c r="BE256" s="9"/>
      <c r="BF256" s="7"/>
      <c r="BG256" s="7"/>
      <c r="BH256" s="7"/>
      <c r="BI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2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8"/>
      <c r="BE257" s="9"/>
      <c r="BF257" s="7"/>
      <c r="BG257" s="7"/>
      <c r="BH257" s="7"/>
      <c r="BI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2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8"/>
      <c r="BE258" s="9"/>
      <c r="BF258" s="7"/>
      <c r="BG258" s="7"/>
      <c r="BH258" s="7"/>
      <c r="BI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2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8"/>
      <c r="BE259" s="9"/>
      <c r="BF259" s="7"/>
      <c r="BG259" s="7"/>
      <c r="BH259" s="7"/>
      <c r="BI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2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8"/>
      <c r="BE260" s="9"/>
      <c r="BF260" s="7"/>
      <c r="BG260" s="7"/>
      <c r="BH260" s="7"/>
      <c r="BI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2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8"/>
      <c r="BE261" s="9"/>
      <c r="BF261" s="7"/>
      <c r="BG261" s="7"/>
      <c r="BH261" s="7"/>
      <c r="BI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2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8"/>
      <c r="BE262" s="9"/>
      <c r="BF262" s="7"/>
      <c r="BG262" s="7"/>
      <c r="BH262" s="7"/>
      <c r="BI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2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8"/>
      <c r="BE263" s="9"/>
      <c r="BF263" s="7"/>
      <c r="BG263" s="7"/>
      <c r="BH263" s="7"/>
      <c r="BI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2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8"/>
      <c r="BE264" s="9"/>
      <c r="BF264" s="7"/>
      <c r="BG264" s="7"/>
      <c r="BH264" s="7"/>
      <c r="BI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2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8"/>
      <c r="BE265" s="9"/>
      <c r="BF265" s="7"/>
      <c r="BG265" s="7"/>
      <c r="BH265" s="7"/>
      <c r="BI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2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8"/>
      <c r="BE266" s="9"/>
      <c r="BF266" s="7"/>
      <c r="BG266" s="7"/>
      <c r="BH266" s="7"/>
      <c r="BI266" s="7"/>
    </row>
    <row r="267" ht="12.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2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8"/>
      <c r="BE267" s="9"/>
      <c r="BF267" s="7"/>
      <c r="BG267" s="7"/>
      <c r="BH267" s="7"/>
      <c r="BI267" s="7"/>
    </row>
    <row r="268" ht="12.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2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8"/>
      <c r="BE268" s="9"/>
      <c r="BF268" s="7"/>
      <c r="BG268" s="7"/>
      <c r="BH268" s="7"/>
      <c r="BI268" s="7"/>
    </row>
    <row r="269" ht="12.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2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8"/>
      <c r="BE269" s="9"/>
      <c r="BF269" s="7"/>
      <c r="BG269" s="7"/>
      <c r="BH269" s="7"/>
      <c r="BI269" s="7"/>
    </row>
    <row r="270" ht="12.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2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8"/>
      <c r="BE270" s="9"/>
      <c r="BF270" s="7"/>
      <c r="BG270" s="7"/>
      <c r="BH270" s="7"/>
      <c r="BI270" s="7"/>
    </row>
    <row r="271" ht="12.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2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8"/>
      <c r="BE271" s="9"/>
      <c r="BF271" s="7"/>
      <c r="BG271" s="7"/>
      <c r="BH271" s="7"/>
      <c r="BI271" s="7"/>
    </row>
    <row r="272" ht="12.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2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8"/>
      <c r="BE272" s="9"/>
      <c r="BF272" s="7"/>
      <c r="BG272" s="7"/>
      <c r="BH272" s="7"/>
      <c r="BI272" s="7"/>
    </row>
    <row r="273" ht="12.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2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8"/>
      <c r="BE273" s="9"/>
      <c r="BF273" s="7"/>
      <c r="BG273" s="7"/>
      <c r="BH273" s="7"/>
      <c r="BI273" s="7"/>
    </row>
    <row r="274" ht="12.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2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8"/>
      <c r="BE274" s="9"/>
      <c r="BF274" s="7"/>
      <c r="BG274" s="7"/>
      <c r="BH274" s="7"/>
      <c r="BI274" s="7"/>
    </row>
    <row r="275" ht="12.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2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8"/>
      <c r="BE275" s="9"/>
      <c r="BF275" s="7"/>
      <c r="BG275" s="7"/>
      <c r="BH275" s="7"/>
      <c r="BI275" s="7"/>
    </row>
    <row r="276" ht="12.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2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8"/>
      <c r="BE276" s="9"/>
      <c r="BF276" s="7"/>
      <c r="BG276" s="7"/>
      <c r="BH276" s="7"/>
      <c r="BI276" s="7"/>
    </row>
    <row r="277" ht="12.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2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8"/>
      <c r="BE277" s="9"/>
      <c r="BF277" s="7"/>
      <c r="BG277" s="7"/>
      <c r="BH277" s="7"/>
      <c r="BI277" s="7"/>
    </row>
    <row r="278" ht="12.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2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8"/>
      <c r="BE278" s="9"/>
      <c r="BF278" s="7"/>
      <c r="BG278" s="7"/>
      <c r="BH278" s="7"/>
      <c r="BI278" s="7"/>
    </row>
    <row r="279" ht="12.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2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8"/>
      <c r="BE279" s="9"/>
      <c r="BF279" s="7"/>
      <c r="BG279" s="7"/>
      <c r="BH279" s="7"/>
      <c r="BI279" s="7"/>
    </row>
    <row r="280" ht="12.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2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8"/>
      <c r="BE280" s="9"/>
      <c r="BF280" s="7"/>
      <c r="BG280" s="7"/>
      <c r="BH280" s="7"/>
      <c r="BI280" s="7"/>
    </row>
    <row r="281" ht="12.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2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8"/>
      <c r="BE281" s="9"/>
      <c r="BF281" s="7"/>
      <c r="BG281" s="7"/>
      <c r="BH281" s="7"/>
      <c r="BI281" s="7"/>
    </row>
    <row r="282" ht="12.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2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8"/>
      <c r="BE282" s="9"/>
      <c r="BF282" s="7"/>
      <c r="BG282" s="7"/>
      <c r="BH282" s="7"/>
      <c r="BI282" s="7"/>
    </row>
    <row r="283" ht="12.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2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8"/>
      <c r="BE283" s="9"/>
      <c r="BF283" s="7"/>
      <c r="BG283" s="7"/>
      <c r="BH283" s="7"/>
      <c r="BI283" s="7"/>
    </row>
    <row r="284" ht="12.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2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8"/>
      <c r="BE284" s="9"/>
      <c r="BF284" s="7"/>
      <c r="BG284" s="7"/>
      <c r="BH284" s="7"/>
      <c r="BI284" s="7"/>
    </row>
    <row r="285" ht="12.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2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8"/>
      <c r="BE285" s="9"/>
      <c r="BF285" s="7"/>
      <c r="BG285" s="7"/>
      <c r="BH285" s="7"/>
      <c r="BI285" s="7"/>
    </row>
    <row r="286" ht="12.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2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8"/>
      <c r="BE286" s="9"/>
      <c r="BF286" s="7"/>
      <c r="BG286" s="7"/>
      <c r="BH286" s="7"/>
      <c r="BI286" s="7"/>
    </row>
    <row r="287" ht="12.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2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8"/>
      <c r="BE287" s="9"/>
      <c r="BF287" s="7"/>
      <c r="BG287" s="7"/>
      <c r="BH287" s="7"/>
      <c r="BI287" s="7"/>
    </row>
    <row r="288" ht="12.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2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8"/>
      <c r="BE288" s="9"/>
      <c r="BF288" s="7"/>
      <c r="BG288" s="7"/>
      <c r="BH288" s="7"/>
      <c r="BI288" s="7"/>
    </row>
    <row r="289" ht="12.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2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8"/>
      <c r="BE289" s="9"/>
      <c r="BF289" s="7"/>
      <c r="BG289" s="7"/>
      <c r="BH289" s="7"/>
      <c r="BI289" s="7"/>
    </row>
    <row r="290" ht="12.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2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8"/>
      <c r="BE290" s="9"/>
      <c r="BF290" s="7"/>
      <c r="BG290" s="7"/>
      <c r="BH290" s="7"/>
      <c r="BI290" s="7"/>
    </row>
    <row r="291" ht="12.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2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8"/>
      <c r="BE291" s="9"/>
      <c r="BF291" s="7"/>
      <c r="BG291" s="7"/>
      <c r="BH291" s="7"/>
      <c r="BI291" s="7"/>
    </row>
    <row r="292" ht="12.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2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8"/>
      <c r="BE292" s="9"/>
      <c r="BF292" s="7"/>
      <c r="BG292" s="7"/>
      <c r="BH292" s="7"/>
      <c r="BI292" s="7"/>
    </row>
    <row r="293" ht="12.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2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8"/>
      <c r="BE293" s="9"/>
      <c r="BF293" s="7"/>
      <c r="BG293" s="7"/>
      <c r="BH293" s="7"/>
      <c r="BI293" s="7"/>
    </row>
    <row r="294" ht="12.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2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8"/>
      <c r="BE294" s="9"/>
      <c r="BF294" s="7"/>
      <c r="BG294" s="7"/>
      <c r="BH294" s="7"/>
      <c r="BI294" s="7"/>
    </row>
    <row r="295" ht="12.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2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8"/>
      <c r="BE295" s="9"/>
      <c r="BF295" s="7"/>
      <c r="BG295" s="7"/>
      <c r="BH295" s="7"/>
      <c r="BI295" s="7"/>
    </row>
    <row r="296" ht="12.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2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8"/>
      <c r="BE296" s="9"/>
      <c r="BF296" s="7"/>
      <c r="BG296" s="7"/>
      <c r="BH296" s="7"/>
      <c r="BI296" s="7"/>
    </row>
    <row r="297" ht="12.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2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8"/>
      <c r="BE297" s="9"/>
      <c r="BF297" s="7"/>
      <c r="BG297" s="7"/>
      <c r="BH297" s="7"/>
      <c r="BI297" s="7"/>
    </row>
    <row r="298" ht="12.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2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8"/>
      <c r="BE298" s="9"/>
      <c r="BF298" s="7"/>
      <c r="BG298" s="7"/>
      <c r="BH298" s="7"/>
      <c r="BI298" s="7"/>
    </row>
    <row r="299" ht="12.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2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8"/>
      <c r="BE299" s="9"/>
      <c r="BF299" s="7"/>
      <c r="BG299" s="7"/>
      <c r="BH299" s="7"/>
      <c r="BI299" s="7"/>
    </row>
    <row r="300" ht="12.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2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8"/>
      <c r="BE300" s="9"/>
      <c r="BF300" s="7"/>
      <c r="BG300" s="7"/>
      <c r="BH300" s="7"/>
      <c r="BI300" s="7"/>
    </row>
    <row r="301" ht="12.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2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8"/>
      <c r="BE301" s="9"/>
      <c r="BF301" s="7"/>
      <c r="BG301" s="7"/>
      <c r="BH301" s="7"/>
      <c r="BI301" s="7"/>
    </row>
    <row r="302" ht="12.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2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8"/>
      <c r="BE302" s="9"/>
      <c r="BF302" s="7"/>
      <c r="BG302" s="7"/>
      <c r="BH302" s="7"/>
      <c r="BI302" s="7"/>
    </row>
    <row r="303" ht="12.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2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8"/>
      <c r="BE303" s="9"/>
      <c r="BF303" s="7"/>
      <c r="BG303" s="7"/>
      <c r="BH303" s="7"/>
      <c r="BI303" s="7"/>
    </row>
    <row r="304" ht="12.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2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8"/>
      <c r="BE304" s="9"/>
      <c r="BF304" s="7"/>
      <c r="BG304" s="7"/>
      <c r="BH304" s="7"/>
      <c r="BI304" s="7"/>
    </row>
    <row r="305" ht="12.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2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8"/>
      <c r="BE305" s="9"/>
      <c r="BF305" s="7"/>
      <c r="BG305" s="7"/>
      <c r="BH305" s="7"/>
      <c r="BI305" s="7"/>
    </row>
    <row r="306" ht="12.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2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8"/>
      <c r="BE306" s="9"/>
      <c r="BF306" s="7"/>
      <c r="BG306" s="7"/>
      <c r="BH306" s="7"/>
      <c r="BI306" s="7"/>
    </row>
    <row r="307" ht="12.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2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8"/>
      <c r="BE307" s="9"/>
      <c r="BF307" s="7"/>
      <c r="BG307" s="7"/>
      <c r="BH307" s="7"/>
      <c r="BI307" s="7"/>
    </row>
    <row r="308" ht="12.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2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8"/>
      <c r="BE308" s="9"/>
      <c r="BF308" s="7"/>
      <c r="BG308" s="7"/>
      <c r="BH308" s="7"/>
      <c r="BI308" s="7"/>
    </row>
    <row r="309" ht="12.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2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8"/>
      <c r="BE309" s="9"/>
      <c r="BF309" s="7"/>
      <c r="BG309" s="7"/>
      <c r="BH309" s="7"/>
      <c r="BI309" s="7"/>
    </row>
    <row r="310" ht="12.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2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8"/>
      <c r="BE310" s="9"/>
      <c r="BF310" s="7"/>
      <c r="BG310" s="7"/>
      <c r="BH310" s="7"/>
      <c r="BI310" s="7"/>
    </row>
    <row r="311" ht="12.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2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8"/>
      <c r="BE311" s="9"/>
      <c r="BF311" s="7"/>
      <c r="BG311" s="7"/>
      <c r="BH311" s="7"/>
      <c r="BI311" s="7"/>
    </row>
    <row r="312" ht="12.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2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8"/>
      <c r="BE312" s="9"/>
      <c r="BF312" s="7"/>
      <c r="BG312" s="7"/>
      <c r="BH312" s="7"/>
      <c r="BI312" s="7"/>
    </row>
    <row r="313" ht="12.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2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8"/>
      <c r="BE313" s="9"/>
      <c r="BF313" s="7"/>
      <c r="BG313" s="7"/>
      <c r="BH313" s="7"/>
      <c r="BI313" s="7"/>
    </row>
    <row r="314" ht="12.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2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8"/>
      <c r="BE314" s="9"/>
      <c r="BF314" s="7"/>
      <c r="BG314" s="7"/>
      <c r="BH314" s="7"/>
      <c r="BI314" s="7"/>
    </row>
    <row r="315" ht="12.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2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8"/>
      <c r="BE315" s="9"/>
      <c r="BF315" s="7"/>
      <c r="BG315" s="7"/>
      <c r="BH315" s="7"/>
      <c r="BI315" s="7"/>
    </row>
    <row r="316" ht="12.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2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8"/>
      <c r="BE316" s="9"/>
      <c r="BF316" s="7"/>
      <c r="BG316" s="7"/>
      <c r="BH316" s="7"/>
      <c r="BI316" s="7"/>
    </row>
    <row r="317" ht="12.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2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8"/>
      <c r="BE317" s="9"/>
      <c r="BF317" s="7"/>
      <c r="BG317" s="7"/>
      <c r="BH317" s="7"/>
      <c r="BI317" s="7"/>
    </row>
    <row r="318" ht="12.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2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8"/>
      <c r="BE318" s="9"/>
      <c r="BF318" s="7"/>
      <c r="BG318" s="7"/>
      <c r="BH318" s="7"/>
      <c r="BI318" s="7"/>
    </row>
    <row r="319" ht="12.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2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8"/>
      <c r="BE319" s="9"/>
      <c r="BF319" s="7"/>
      <c r="BG319" s="7"/>
      <c r="BH319" s="7"/>
      <c r="BI319" s="7"/>
    </row>
    <row r="320" ht="12.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2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8"/>
      <c r="BE320" s="9"/>
      <c r="BF320" s="7"/>
      <c r="BG320" s="7"/>
      <c r="BH320" s="7"/>
      <c r="BI320" s="7"/>
    </row>
    <row r="321" ht="12.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2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8"/>
      <c r="BE321" s="9"/>
      <c r="BF321" s="7"/>
      <c r="BG321" s="7"/>
      <c r="BH321" s="7"/>
      <c r="BI321" s="7"/>
    </row>
    <row r="322" ht="12.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2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8"/>
      <c r="BE322" s="9"/>
      <c r="BF322" s="7"/>
      <c r="BG322" s="7"/>
      <c r="BH322" s="7"/>
      <c r="BI322" s="7"/>
    </row>
    <row r="323" ht="12.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2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8"/>
      <c r="BE323" s="9"/>
      <c r="BF323" s="7"/>
      <c r="BG323" s="7"/>
      <c r="BH323" s="7"/>
      <c r="BI323" s="7"/>
    </row>
    <row r="324" ht="12.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2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8"/>
      <c r="BE324" s="9"/>
      <c r="BF324" s="7"/>
      <c r="BG324" s="7"/>
      <c r="BH324" s="7"/>
      <c r="BI324" s="7"/>
    </row>
    <row r="325" ht="12.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2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8"/>
      <c r="BE325" s="9"/>
      <c r="BF325" s="7"/>
      <c r="BG325" s="7"/>
      <c r="BH325" s="7"/>
      <c r="BI325" s="7"/>
    </row>
    <row r="326" ht="12.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2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8"/>
      <c r="BE326" s="9"/>
      <c r="BF326" s="7"/>
      <c r="BG326" s="7"/>
      <c r="BH326" s="7"/>
      <c r="BI326" s="7"/>
    </row>
    <row r="327" ht="12.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2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8"/>
      <c r="BE327" s="9"/>
      <c r="BF327" s="7"/>
      <c r="BG327" s="7"/>
      <c r="BH327" s="7"/>
      <c r="BI327" s="7"/>
    </row>
    <row r="328" ht="12.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2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8"/>
      <c r="BE328" s="9"/>
      <c r="BF328" s="7"/>
      <c r="BG328" s="7"/>
      <c r="BH328" s="7"/>
      <c r="BI328" s="7"/>
    </row>
    <row r="329" ht="12.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2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8"/>
      <c r="BE329" s="9"/>
      <c r="BF329" s="7"/>
      <c r="BG329" s="7"/>
      <c r="BH329" s="7"/>
      <c r="BI329" s="7"/>
    </row>
    <row r="330" ht="12.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2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8"/>
      <c r="BE330" s="9"/>
      <c r="BF330" s="7"/>
      <c r="BG330" s="7"/>
      <c r="BH330" s="7"/>
      <c r="BI330" s="7"/>
    </row>
    <row r="331" ht="12.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2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8"/>
      <c r="BE331" s="9"/>
      <c r="BF331" s="7"/>
      <c r="BG331" s="7"/>
      <c r="BH331" s="7"/>
      <c r="BI331" s="7"/>
    </row>
    <row r="332" ht="12.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2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8"/>
      <c r="BE332" s="9"/>
      <c r="BF332" s="7"/>
      <c r="BG332" s="7"/>
      <c r="BH332" s="7"/>
      <c r="BI332" s="7"/>
    </row>
    <row r="333" ht="12.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2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8"/>
      <c r="BE333" s="9"/>
      <c r="BF333" s="7"/>
      <c r="BG333" s="7"/>
      <c r="BH333" s="7"/>
      <c r="BI333" s="7"/>
    </row>
    <row r="334" ht="12.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2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8"/>
      <c r="BE334" s="9"/>
      <c r="BF334" s="7"/>
      <c r="BG334" s="7"/>
      <c r="BH334" s="7"/>
      <c r="BI334" s="7"/>
    </row>
    <row r="335" ht="12.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2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8"/>
      <c r="BE335" s="9"/>
      <c r="BF335" s="7"/>
      <c r="BG335" s="7"/>
      <c r="BH335" s="7"/>
      <c r="BI335" s="7"/>
    </row>
    <row r="336" ht="12.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2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8"/>
      <c r="BE336" s="9"/>
      <c r="BF336" s="7"/>
      <c r="BG336" s="7"/>
      <c r="BH336" s="7"/>
      <c r="BI336" s="7"/>
    </row>
    <row r="337" ht="12.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2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8"/>
      <c r="BE337" s="9"/>
      <c r="BF337" s="7"/>
      <c r="BG337" s="7"/>
      <c r="BH337" s="7"/>
      <c r="BI337" s="7"/>
    </row>
    <row r="338" ht="12.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2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8"/>
      <c r="BE338" s="9"/>
      <c r="BF338" s="7"/>
      <c r="BG338" s="7"/>
      <c r="BH338" s="7"/>
      <c r="BI338" s="7"/>
    </row>
    <row r="339" ht="12.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2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8"/>
      <c r="BE339" s="9"/>
      <c r="BF339" s="7"/>
      <c r="BG339" s="7"/>
      <c r="BH339" s="7"/>
      <c r="BI339" s="7"/>
    </row>
    <row r="340" ht="12.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2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8"/>
      <c r="BE340" s="9"/>
      <c r="BF340" s="7"/>
      <c r="BG340" s="7"/>
      <c r="BH340" s="7"/>
      <c r="BI340" s="7"/>
    </row>
    <row r="341" ht="12.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2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8"/>
      <c r="BE341" s="9"/>
      <c r="BF341" s="7"/>
      <c r="BG341" s="7"/>
      <c r="BH341" s="7"/>
      <c r="BI341" s="7"/>
    </row>
    <row r="342" ht="12.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2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8"/>
      <c r="BE342" s="9"/>
      <c r="BF342" s="7"/>
      <c r="BG342" s="7"/>
      <c r="BH342" s="7"/>
      <c r="BI342" s="7"/>
    </row>
    <row r="343" ht="12.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2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8"/>
      <c r="BE343" s="9"/>
      <c r="BF343" s="7"/>
      <c r="BG343" s="7"/>
      <c r="BH343" s="7"/>
      <c r="BI343" s="7"/>
    </row>
    <row r="344" ht="12.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2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8"/>
      <c r="BE344" s="9"/>
      <c r="BF344" s="7"/>
      <c r="BG344" s="7"/>
      <c r="BH344" s="7"/>
      <c r="BI344" s="7"/>
    </row>
    <row r="345" ht="12.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2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8"/>
      <c r="BE345" s="9"/>
      <c r="BF345" s="7"/>
      <c r="BG345" s="7"/>
      <c r="BH345" s="7"/>
      <c r="BI345" s="7"/>
    </row>
    <row r="346" ht="12.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2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8"/>
      <c r="BE346" s="9"/>
      <c r="BF346" s="7"/>
      <c r="BG346" s="7"/>
      <c r="BH346" s="7"/>
      <c r="BI346" s="7"/>
    </row>
    <row r="347" ht="12.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2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8"/>
      <c r="BE347" s="9"/>
      <c r="BF347" s="7"/>
      <c r="BG347" s="7"/>
      <c r="BH347" s="7"/>
      <c r="BI347" s="7"/>
    </row>
    <row r="348" ht="12.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2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8"/>
      <c r="BE348" s="9"/>
      <c r="BF348" s="7"/>
      <c r="BG348" s="7"/>
      <c r="BH348" s="7"/>
      <c r="BI348" s="7"/>
    </row>
    <row r="349" ht="12.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2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8"/>
      <c r="BE349" s="9"/>
      <c r="BF349" s="7"/>
      <c r="BG349" s="7"/>
      <c r="BH349" s="7"/>
      <c r="BI349" s="7"/>
    </row>
    <row r="350" ht="12.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2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8"/>
      <c r="BE350" s="9"/>
      <c r="BF350" s="7"/>
      <c r="BG350" s="7"/>
      <c r="BH350" s="7"/>
      <c r="BI350" s="7"/>
    </row>
    <row r="351" ht="12.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2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8"/>
      <c r="BE351" s="9"/>
      <c r="BF351" s="7"/>
      <c r="BG351" s="7"/>
      <c r="BH351" s="7"/>
      <c r="BI351" s="7"/>
    </row>
    <row r="352" ht="12.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2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8"/>
      <c r="BE352" s="9"/>
      <c r="BF352" s="7"/>
      <c r="BG352" s="7"/>
      <c r="BH352" s="7"/>
      <c r="BI352" s="7"/>
    </row>
    <row r="353" ht="12.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2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8"/>
      <c r="BE353" s="9"/>
      <c r="BF353" s="7"/>
      <c r="BG353" s="7"/>
      <c r="BH353" s="7"/>
      <c r="BI353" s="7"/>
    </row>
    <row r="354" ht="12.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2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8"/>
      <c r="BE354" s="9"/>
      <c r="BF354" s="7"/>
      <c r="BG354" s="7"/>
      <c r="BH354" s="7"/>
      <c r="BI354" s="7"/>
    </row>
    <row r="355" ht="12.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2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8"/>
      <c r="BE355" s="9"/>
      <c r="BF355" s="7"/>
      <c r="BG355" s="7"/>
      <c r="BH355" s="7"/>
      <c r="BI355" s="7"/>
    </row>
    <row r="356" ht="12.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2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8"/>
      <c r="BE356" s="9"/>
      <c r="BF356" s="7"/>
      <c r="BG356" s="7"/>
      <c r="BH356" s="7"/>
      <c r="BI356" s="7"/>
    </row>
    <row r="357" ht="12.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2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8"/>
      <c r="BE357" s="9"/>
      <c r="BF357" s="7"/>
      <c r="BG357" s="7"/>
      <c r="BH357" s="7"/>
      <c r="BI357" s="7"/>
    </row>
    <row r="358" ht="12.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2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8"/>
      <c r="BE358" s="9"/>
      <c r="BF358" s="7"/>
      <c r="BG358" s="7"/>
      <c r="BH358" s="7"/>
      <c r="BI358" s="7"/>
    </row>
    <row r="359" ht="12.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2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8"/>
      <c r="BE359" s="9"/>
      <c r="BF359" s="7"/>
      <c r="BG359" s="7"/>
      <c r="BH359" s="7"/>
      <c r="BI359" s="7"/>
    </row>
    <row r="360" ht="12.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2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8"/>
      <c r="BE360" s="9"/>
      <c r="BF360" s="7"/>
      <c r="BG360" s="7"/>
      <c r="BH360" s="7"/>
      <c r="BI360" s="7"/>
    </row>
    <row r="361" ht="12.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2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8"/>
      <c r="BE361" s="9"/>
      <c r="BF361" s="7"/>
      <c r="BG361" s="7"/>
      <c r="BH361" s="7"/>
      <c r="BI361" s="7"/>
    </row>
    <row r="362" ht="12.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2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8"/>
      <c r="BE362" s="9"/>
      <c r="BF362" s="7"/>
      <c r="BG362" s="7"/>
      <c r="BH362" s="7"/>
      <c r="BI362" s="7"/>
    </row>
    <row r="363" ht="12.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2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8"/>
      <c r="BE363" s="9"/>
      <c r="BF363" s="7"/>
      <c r="BG363" s="7"/>
      <c r="BH363" s="7"/>
      <c r="BI363" s="7"/>
    </row>
    <row r="364" ht="12.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2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8"/>
      <c r="BE364" s="9"/>
      <c r="BF364" s="7"/>
      <c r="BG364" s="7"/>
      <c r="BH364" s="7"/>
      <c r="BI364" s="7"/>
    </row>
    <row r="365" ht="12.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2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8"/>
      <c r="BE365" s="9"/>
      <c r="BF365" s="7"/>
      <c r="BG365" s="7"/>
      <c r="BH365" s="7"/>
      <c r="BI365" s="7"/>
    </row>
    <row r="366" ht="12.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2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8"/>
      <c r="BE366" s="9"/>
      <c r="BF366" s="7"/>
      <c r="BG366" s="7"/>
      <c r="BH366" s="7"/>
      <c r="BI366" s="7"/>
    </row>
    <row r="367" ht="12.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2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8"/>
      <c r="BE367" s="9"/>
      <c r="BF367" s="7"/>
      <c r="BG367" s="7"/>
      <c r="BH367" s="7"/>
      <c r="BI367" s="7"/>
    </row>
    <row r="368" ht="12.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2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8"/>
      <c r="BE368" s="9"/>
      <c r="BF368" s="7"/>
      <c r="BG368" s="7"/>
      <c r="BH368" s="7"/>
      <c r="BI368" s="7"/>
    </row>
    <row r="369" ht="12.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2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8"/>
      <c r="BE369" s="9"/>
      <c r="BF369" s="7"/>
      <c r="BG369" s="7"/>
      <c r="BH369" s="7"/>
      <c r="BI369" s="7"/>
    </row>
    <row r="370" ht="12.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2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8"/>
      <c r="BE370" s="9"/>
      <c r="BF370" s="7"/>
      <c r="BG370" s="7"/>
      <c r="BH370" s="7"/>
      <c r="BI370" s="7"/>
    </row>
    <row r="371" ht="12.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2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8"/>
      <c r="BE371" s="9"/>
      <c r="BF371" s="7"/>
      <c r="BG371" s="7"/>
      <c r="BH371" s="7"/>
      <c r="BI371" s="7"/>
    </row>
    <row r="372" ht="12.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2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8"/>
      <c r="BE372" s="9"/>
      <c r="BF372" s="7"/>
      <c r="BG372" s="7"/>
      <c r="BH372" s="7"/>
      <c r="BI372" s="7"/>
    </row>
    <row r="373" ht="12.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2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8"/>
      <c r="BE373" s="9"/>
      <c r="BF373" s="7"/>
      <c r="BG373" s="7"/>
      <c r="BH373" s="7"/>
      <c r="BI373" s="7"/>
    </row>
    <row r="374" ht="12.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2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8"/>
      <c r="BE374" s="9"/>
      <c r="BF374" s="7"/>
      <c r="BG374" s="7"/>
      <c r="BH374" s="7"/>
      <c r="BI374" s="7"/>
    </row>
    <row r="375" ht="12.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2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8"/>
      <c r="BE375" s="9"/>
      <c r="BF375" s="7"/>
      <c r="BG375" s="7"/>
      <c r="BH375" s="7"/>
      <c r="BI375" s="7"/>
    </row>
    <row r="376" ht="12.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2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8"/>
      <c r="BE376" s="9"/>
      <c r="BF376" s="7"/>
      <c r="BG376" s="7"/>
      <c r="BH376" s="7"/>
      <c r="BI376" s="7"/>
    </row>
    <row r="377" ht="12.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2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8"/>
      <c r="BE377" s="9"/>
      <c r="BF377" s="7"/>
      <c r="BG377" s="7"/>
      <c r="BH377" s="7"/>
      <c r="BI377" s="7"/>
    </row>
    <row r="378" ht="12.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2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8"/>
      <c r="BE378" s="9"/>
      <c r="BF378" s="7"/>
      <c r="BG378" s="7"/>
      <c r="BH378" s="7"/>
      <c r="BI378" s="7"/>
    </row>
    <row r="379" ht="12.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2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8"/>
      <c r="BE379" s="9"/>
      <c r="BF379" s="7"/>
      <c r="BG379" s="7"/>
      <c r="BH379" s="7"/>
      <c r="BI379" s="7"/>
    </row>
    <row r="380" ht="12.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2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8"/>
      <c r="BE380" s="9"/>
      <c r="BF380" s="7"/>
      <c r="BG380" s="7"/>
      <c r="BH380" s="7"/>
      <c r="BI380" s="7"/>
    </row>
    <row r="381" ht="12.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2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8"/>
      <c r="BE381" s="9"/>
      <c r="BF381" s="7"/>
      <c r="BG381" s="7"/>
      <c r="BH381" s="7"/>
      <c r="BI381" s="7"/>
    </row>
    <row r="382" ht="12.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2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8"/>
      <c r="BE382" s="9"/>
      <c r="BF382" s="7"/>
      <c r="BG382" s="7"/>
      <c r="BH382" s="7"/>
      <c r="BI382" s="7"/>
    </row>
    <row r="383" ht="12.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2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8"/>
      <c r="BE383" s="9"/>
      <c r="BF383" s="7"/>
      <c r="BG383" s="7"/>
      <c r="BH383" s="7"/>
      <c r="BI383" s="7"/>
    </row>
    <row r="384" ht="12.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2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8"/>
      <c r="BE384" s="9"/>
      <c r="BF384" s="7"/>
      <c r="BG384" s="7"/>
      <c r="BH384" s="7"/>
      <c r="BI384" s="7"/>
    </row>
    <row r="385" ht="12.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2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8"/>
      <c r="BE385" s="9"/>
      <c r="BF385" s="7"/>
      <c r="BG385" s="7"/>
      <c r="BH385" s="7"/>
      <c r="BI385" s="7"/>
    </row>
    <row r="386" ht="12.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2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8"/>
      <c r="BE386" s="9"/>
      <c r="BF386" s="7"/>
      <c r="BG386" s="7"/>
      <c r="BH386" s="7"/>
      <c r="BI386" s="7"/>
    </row>
    <row r="387" ht="12.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2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8"/>
      <c r="BE387" s="9"/>
      <c r="BF387" s="7"/>
      <c r="BG387" s="7"/>
      <c r="BH387" s="7"/>
      <c r="BI387" s="7"/>
    </row>
    <row r="388" ht="12.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2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8"/>
      <c r="BE388" s="9"/>
      <c r="BF388" s="7"/>
      <c r="BG388" s="7"/>
      <c r="BH388" s="7"/>
      <c r="BI388" s="7"/>
    </row>
    <row r="389" ht="12.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2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8"/>
      <c r="BE389" s="9"/>
      <c r="BF389" s="7"/>
      <c r="BG389" s="7"/>
      <c r="BH389" s="7"/>
      <c r="BI389" s="7"/>
    </row>
    <row r="390" ht="12.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2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8"/>
      <c r="BE390" s="9"/>
      <c r="BF390" s="7"/>
      <c r="BG390" s="7"/>
      <c r="BH390" s="7"/>
      <c r="BI390" s="7"/>
    </row>
    <row r="391" ht="12.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2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8"/>
      <c r="BE391" s="9"/>
      <c r="BF391" s="7"/>
      <c r="BG391" s="7"/>
      <c r="BH391" s="7"/>
      <c r="BI391" s="7"/>
    </row>
    <row r="392" ht="12.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2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8"/>
      <c r="BE392" s="9"/>
      <c r="BF392" s="7"/>
      <c r="BG392" s="7"/>
      <c r="BH392" s="7"/>
      <c r="BI392" s="7"/>
    </row>
    <row r="393" ht="12.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2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8"/>
      <c r="BE393" s="9"/>
      <c r="BF393" s="7"/>
      <c r="BG393" s="7"/>
      <c r="BH393" s="7"/>
      <c r="BI393" s="7"/>
    </row>
    <row r="394" ht="12.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2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8"/>
      <c r="BE394" s="9"/>
      <c r="BF394" s="7"/>
      <c r="BG394" s="7"/>
      <c r="BH394" s="7"/>
      <c r="BI394" s="7"/>
    </row>
    <row r="395" ht="12.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2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8"/>
      <c r="BE395" s="9"/>
      <c r="BF395" s="7"/>
      <c r="BG395" s="7"/>
      <c r="BH395" s="7"/>
      <c r="BI395" s="7"/>
    </row>
    <row r="396" ht="12.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2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8"/>
      <c r="BE396" s="9"/>
      <c r="BF396" s="7"/>
      <c r="BG396" s="7"/>
      <c r="BH396" s="7"/>
      <c r="BI396" s="7"/>
    </row>
    <row r="397" ht="12.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2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8"/>
      <c r="BE397" s="9"/>
      <c r="BF397" s="7"/>
      <c r="BG397" s="7"/>
      <c r="BH397" s="7"/>
      <c r="BI397" s="7"/>
    </row>
    <row r="398" ht="12.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2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8"/>
      <c r="BE398" s="9"/>
      <c r="BF398" s="7"/>
      <c r="BG398" s="7"/>
      <c r="BH398" s="7"/>
      <c r="BI398" s="7"/>
    </row>
    <row r="399" ht="12.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2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8"/>
      <c r="BE399" s="9"/>
      <c r="BF399" s="7"/>
      <c r="BG399" s="7"/>
      <c r="BH399" s="7"/>
      <c r="BI399" s="7"/>
    </row>
    <row r="400" ht="12.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2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8"/>
      <c r="BE400" s="9"/>
      <c r="BF400" s="7"/>
      <c r="BG400" s="7"/>
      <c r="BH400" s="7"/>
      <c r="BI400" s="7"/>
    </row>
    <row r="401" ht="12.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2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8"/>
      <c r="BE401" s="9"/>
      <c r="BF401" s="7"/>
      <c r="BG401" s="7"/>
      <c r="BH401" s="7"/>
      <c r="BI401" s="7"/>
    </row>
    <row r="402" ht="12.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2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8"/>
      <c r="BE402" s="9"/>
      <c r="BF402" s="7"/>
      <c r="BG402" s="7"/>
      <c r="BH402" s="7"/>
      <c r="BI402" s="7"/>
    </row>
    <row r="403" ht="12.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2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8"/>
      <c r="BE403" s="9"/>
      <c r="BF403" s="7"/>
      <c r="BG403" s="7"/>
      <c r="BH403" s="7"/>
      <c r="BI403" s="7"/>
    </row>
    <row r="404" ht="12.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2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8"/>
      <c r="BE404" s="9"/>
      <c r="BF404" s="7"/>
      <c r="BG404" s="7"/>
      <c r="BH404" s="7"/>
      <c r="BI404" s="7"/>
    </row>
    <row r="405" ht="12.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2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8"/>
      <c r="BE405" s="9"/>
      <c r="BF405" s="7"/>
      <c r="BG405" s="7"/>
      <c r="BH405" s="7"/>
      <c r="BI405" s="7"/>
    </row>
    <row r="406" ht="12.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2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8"/>
      <c r="BE406" s="9"/>
      <c r="BF406" s="7"/>
      <c r="BG406" s="7"/>
      <c r="BH406" s="7"/>
      <c r="BI406" s="7"/>
    </row>
    <row r="407" ht="12.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2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8"/>
      <c r="BE407" s="9"/>
      <c r="BF407" s="7"/>
      <c r="BG407" s="7"/>
      <c r="BH407" s="7"/>
      <c r="BI407" s="7"/>
    </row>
    <row r="408" ht="12.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2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8"/>
      <c r="BE408" s="9"/>
      <c r="BF408" s="7"/>
      <c r="BG408" s="7"/>
      <c r="BH408" s="7"/>
      <c r="BI408" s="7"/>
    </row>
    <row r="409" ht="12.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2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8"/>
      <c r="BE409" s="9"/>
      <c r="BF409" s="7"/>
      <c r="BG409" s="7"/>
      <c r="BH409" s="7"/>
      <c r="BI409" s="7"/>
    </row>
    <row r="410" ht="12.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2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8"/>
      <c r="BE410" s="9"/>
      <c r="BF410" s="7"/>
      <c r="BG410" s="7"/>
      <c r="BH410" s="7"/>
      <c r="BI410" s="7"/>
    </row>
    <row r="411" ht="12.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2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8"/>
      <c r="BE411" s="9"/>
      <c r="BF411" s="7"/>
      <c r="BG411" s="7"/>
      <c r="BH411" s="7"/>
      <c r="BI411" s="7"/>
    </row>
    <row r="412" ht="12.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2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8"/>
      <c r="BE412" s="9"/>
      <c r="BF412" s="7"/>
      <c r="BG412" s="7"/>
      <c r="BH412" s="7"/>
      <c r="BI412" s="7"/>
    </row>
    <row r="413" ht="12.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2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8"/>
      <c r="BE413" s="9"/>
      <c r="BF413" s="7"/>
      <c r="BG413" s="7"/>
      <c r="BH413" s="7"/>
      <c r="BI413" s="7"/>
    </row>
    <row r="414" ht="12.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2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8"/>
      <c r="BE414" s="9"/>
      <c r="BF414" s="7"/>
      <c r="BG414" s="7"/>
      <c r="BH414" s="7"/>
      <c r="BI414" s="7"/>
    </row>
    <row r="415" ht="12.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2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8"/>
      <c r="BE415" s="9"/>
      <c r="BF415" s="7"/>
      <c r="BG415" s="7"/>
      <c r="BH415" s="7"/>
      <c r="BI415" s="7"/>
    </row>
    <row r="416" ht="12.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2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8"/>
      <c r="BE416" s="9"/>
      <c r="BF416" s="7"/>
      <c r="BG416" s="7"/>
      <c r="BH416" s="7"/>
      <c r="BI416" s="7"/>
    </row>
    <row r="417" ht="12.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2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8"/>
      <c r="BE417" s="9"/>
      <c r="BF417" s="7"/>
      <c r="BG417" s="7"/>
      <c r="BH417" s="7"/>
      <c r="BI417" s="7"/>
    </row>
    <row r="418" ht="12.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2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8"/>
      <c r="BE418" s="9"/>
      <c r="BF418" s="7"/>
      <c r="BG418" s="7"/>
      <c r="BH418" s="7"/>
      <c r="BI418" s="7"/>
    </row>
    <row r="419" ht="12.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2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8"/>
      <c r="BE419" s="9"/>
      <c r="BF419" s="7"/>
      <c r="BG419" s="7"/>
      <c r="BH419" s="7"/>
      <c r="BI419" s="7"/>
    </row>
    <row r="420" ht="12.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2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8"/>
      <c r="BE420" s="9"/>
      <c r="BF420" s="7"/>
      <c r="BG420" s="7"/>
      <c r="BH420" s="7"/>
      <c r="BI420" s="7"/>
    </row>
    <row r="421" ht="12.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2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8"/>
      <c r="BE421" s="9"/>
      <c r="BF421" s="7"/>
      <c r="BG421" s="7"/>
      <c r="BH421" s="7"/>
      <c r="BI421" s="7"/>
    </row>
    <row r="422" ht="12.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2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8"/>
      <c r="BE422" s="9"/>
      <c r="BF422" s="7"/>
      <c r="BG422" s="7"/>
      <c r="BH422" s="7"/>
      <c r="BI422" s="7"/>
    </row>
    <row r="423" ht="12.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2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8"/>
      <c r="BE423" s="9"/>
      <c r="BF423" s="7"/>
      <c r="BG423" s="7"/>
      <c r="BH423" s="7"/>
      <c r="BI423" s="7"/>
    </row>
    <row r="424" ht="12.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2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8"/>
      <c r="BE424" s="9"/>
      <c r="BF424" s="7"/>
      <c r="BG424" s="7"/>
      <c r="BH424" s="7"/>
      <c r="BI424" s="7"/>
    </row>
    <row r="425" ht="12.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2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8"/>
      <c r="BE425" s="9"/>
      <c r="BF425" s="7"/>
      <c r="BG425" s="7"/>
      <c r="BH425" s="7"/>
      <c r="BI425" s="7"/>
    </row>
    <row r="426" ht="12.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2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8"/>
      <c r="BE426" s="9"/>
      <c r="BF426" s="7"/>
      <c r="BG426" s="7"/>
      <c r="BH426" s="7"/>
      <c r="BI426" s="7"/>
    </row>
    <row r="427" ht="12.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2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8"/>
      <c r="BE427" s="9"/>
      <c r="BF427" s="7"/>
      <c r="BG427" s="7"/>
      <c r="BH427" s="7"/>
      <c r="BI427" s="7"/>
    </row>
    <row r="428" ht="12.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2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8"/>
      <c r="BE428" s="9"/>
      <c r="BF428" s="7"/>
      <c r="BG428" s="7"/>
      <c r="BH428" s="7"/>
      <c r="BI428" s="7"/>
    </row>
    <row r="429" ht="12.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2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8"/>
      <c r="BE429" s="9"/>
      <c r="BF429" s="7"/>
      <c r="BG429" s="7"/>
      <c r="BH429" s="7"/>
      <c r="BI429" s="7"/>
    </row>
    <row r="430" ht="12.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2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8"/>
      <c r="BE430" s="9"/>
      <c r="BF430" s="7"/>
      <c r="BG430" s="7"/>
      <c r="BH430" s="7"/>
      <c r="BI430" s="7"/>
    </row>
    <row r="431" ht="12.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2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8"/>
      <c r="BE431" s="9"/>
      <c r="BF431" s="7"/>
      <c r="BG431" s="7"/>
      <c r="BH431" s="7"/>
      <c r="BI431" s="7"/>
    </row>
    <row r="432" ht="12.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2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8"/>
      <c r="BE432" s="9"/>
      <c r="BF432" s="7"/>
      <c r="BG432" s="7"/>
      <c r="BH432" s="7"/>
      <c r="BI432" s="7"/>
    </row>
    <row r="433" ht="12.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2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8"/>
      <c r="BE433" s="9"/>
      <c r="BF433" s="7"/>
      <c r="BG433" s="7"/>
      <c r="BH433" s="7"/>
      <c r="BI433" s="7"/>
    </row>
    <row r="434" ht="12.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2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8"/>
      <c r="BE434" s="9"/>
      <c r="BF434" s="7"/>
      <c r="BG434" s="7"/>
      <c r="BH434" s="7"/>
      <c r="BI434" s="7"/>
    </row>
    <row r="435" ht="12.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2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8"/>
      <c r="BE435" s="9"/>
      <c r="BF435" s="7"/>
      <c r="BG435" s="7"/>
      <c r="BH435" s="7"/>
      <c r="BI435" s="7"/>
    </row>
    <row r="436" ht="12.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2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8"/>
      <c r="BE436" s="9"/>
      <c r="BF436" s="7"/>
      <c r="BG436" s="7"/>
      <c r="BH436" s="7"/>
      <c r="BI436" s="7"/>
    </row>
    <row r="437" ht="12.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2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8"/>
      <c r="BE437" s="9"/>
      <c r="BF437" s="7"/>
      <c r="BG437" s="7"/>
      <c r="BH437" s="7"/>
      <c r="BI437" s="7"/>
    </row>
    <row r="438" ht="12.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2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8"/>
      <c r="BE438" s="9"/>
      <c r="BF438" s="7"/>
      <c r="BG438" s="7"/>
      <c r="BH438" s="7"/>
      <c r="BI438" s="7"/>
    </row>
    <row r="439" ht="12.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2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8"/>
      <c r="BE439" s="9"/>
      <c r="BF439" s="7"/>
      <c r="BG439" s="7"/>
      <c r="BH439" s="7"/>
      <c r="BI439" s="7"/>
    </row>
    <row r="440" ht="12.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2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8"/>
      <c r="BE440" s="9"/>
      <c r="BF440" s="7"/>
      <c r="BG440" s="7"/>
      <c r="BH440" s="7"/>
      <c r="BI440" s="7"/>
    </row>
    <row r="441" ht="12.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2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8"/>
      <c r="BE441" s="9"/>
      <c r="BF441" s="7"/>
      <c r="BG441" s="7"/>
      <c r="BH441" s="7"/>
      <c r="BI441" s="7"/>
    </row>
    <row r="442" ht="12.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2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8"/>
      <c r="BE442" s="9"/>
      <c r="BF442" s="7"/>
      <c r="BG442" s="7"/>
      <c r="BH442" s="7"/>
      <c r="BI442" s="7"/>
    </row>
    <row r="443" ht="12.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2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8"/>
      <c r="BE443" s="9"/>
      <c r="BF443" s="7"/>
      <c r="BG443" s="7"/>
      <c r="BH443" s="7"/>
      <c r="BI443" s="7"/>
    </row>
    <row r="444" ht="12.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2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8"/>
      <c r="BE444" s="9"/>
      <c r="BF444" s="7"/>
      <c r="BG444" s="7"/>
      <c r="BH444" s="7"/>
      <c r="BI444" s="7"/>
    </row>
    <row r="445" ht="12.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2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8"/>
      <c r="BE445" s="9"/>
      <c r="BF445" s="7"/>
      <c r="BG445" s="7"/>
      <c r="BH445" s="7"/>
      <c r="BI445" s="7"/>
    </row>
    <row r="446" ht="12.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2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8"/>
      <c r="BE446" s="9"/>
      <c r="BF446" s="7"/>
      <c r="BG446" s="7"/>
      <c r="BH446" s="7"/>
      <c r="BI446" s="7"/>
    </row>
    <row r="447" ht="12.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2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8"/>
      <c r="BE447" s="9"/>
      <c r="BF447" s="7"/>
      <c r="BG447" s="7"/>
      <c r="BH447" s="7"/>
      <c r="BI447" s="7"/>
    </row>
    <row r="448" ht="12.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2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8"/>
      <c r="BE448" s="9"/>
      <c r="BF448" s="7"/>
      <c r="BG448" s="7"/>
      <c r="BH448" s="7"/>
      <c r="BI448" s="7"/>
    </row>
    <row r="449" ht="12.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2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8"/>
      <c r="BE449" s="9"/>
      <c r="BF449" s="7"/>
      <c r="BG449" s="7"/>
      <c r="BH449" s="7"/>
      <c r="BI449" s="7"/>
    </row>
    <row r="450" ht="12.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2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8"/>
      <c r="BE450" s="9"/>
      <c r="BF450" s="7"/>
      <c r="BG450" s="7"/>
      <c r="BH450" s="7"/>
      <c r="BI450" s="7"/>
    </row>
    <row r="451" ht="12.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2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8"/>
      <c r="BE451" s="9"/>
      <c r="BF451" s="7"/>
      <c r="BG451" s="7"/>
      <c r="BH451" s="7"/>
      <c r="BI451" s="7"/>
    </row>
    <row r="452" ht="12.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2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8"/>
      <c r="BE452" s="9"/>
      <c r="BF452" s="7"/>
      <c r="BG452" s="7"/>
      <c r="BH452" s="7"/>
      <c r="BI452" s="7"/>
    </row>
    <row r="453" ht="12.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2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8"/>
      <c r="BE453" s="9"/>
      <c r="BF453" s="7"/>
      <c r="BG453" s="7"/>
      <c r="BH453" s="7"/>
      <c r="BI453" s="7"/>
    </row>
    <row r="454" ht="12.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2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8"/>
      <c r="BE454" s="9"/>
      <c r="BF454" s="7"/>
      <c r="BG454" s="7"/>
      <c r="BH454" s="7"/>
      <c r="BI454" s="7"/>
    </row>
    <row r="455" ht="12.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2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8"/>
      <c r="BE455" s="9"/>
      <c r="BF455" s="7"/>
      <c r="BG455" s="7"/>
      <c r="BH455" s="7"/>
      <c r="BI455" s="7"/>
    </row>
    <row r="456" ht="12.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2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8"/>
      <c r="BE456" s="9"/>
      <c r="BF456" s="7"/>
      <c r="BG456" s="7"/>
      <c r="BH456" s="7"/>
      <c r="BI456" s="7"/>
    </row>
    <row r="457" ht="12.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2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8"/>
      <c r="BE457" s="9"/>
      <c r="BF457" s="7"/>
      <c r="BG457" s="7"/>
      <c r="BH457" s="7"/>
      <c r="BI457" s="7"/>
    </row>
    <row r="458" ht="12.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2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8"/>
      <c r="BE458" s="9"/>
      <c r="BF458" s="7"/>
      <c r="BG458" s="7"/>
      <c r="BH458" s="7"/>
      <c r="BI458" s="7"/>
    </row>
    <row r="459" ht="12.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2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8"/>
      <c r="BE459" s="9"/>
      <c r="BF459" s="7"/>
      <c r="BG459" s="7"/>
      <c r="BH459" s="7"/>
      <c r="BI459" s="7"/>
    </row>
    <row r="460" ht="12.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2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8"/>
      <c r="BE460" s="9"/>
      <c r="BF460" s="7"/>
      <c r="BG460" s="7"/>
      <c r="BH460" s="7"/>
      <c r="BI460" s="7"/>
    </row>
    <row r="461" ht="12.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2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8"/>
      <c r="BE461" s="9"/>
      <c r="BF461" s="7"/>
      <c r="BG461" s="7"/>
      <c r="BH461" s="7"/>
      <c r="BI461" s="7"/>
    </row>
    <row r="462" ht="12.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2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8"/>
      <c r="BE462" s="9"/>
      <c r="BF462" s="7"/>
      <c r="BG462" s="7"/>
      <c r="BH462" s="7"/>
      <c r="BI462" s="7"/>
    </row>
    <row r="463" ht="12.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2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8"/>
      <c r="BE463" s="9"/>
      <c r="BF463" s="7"/>
      <c r="BG463" s="7"/>
      <c r="BH463" s="7"/>
      <c r="BI463" s="7"/>
    </row>
    <row r="464" ht="12.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2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8"/>
      <c r="BE464" s="9"/>
      <c r="BF464" s="7"/>
      <c r="BG464" s="7"/>
      <c r="BH464" s="7"/>
      <c r="BI464" s="7"/>
    </row>
    <row r="465" ht="12.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2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8"/>
      <c r="BE465" s="9"/>
      <c r="BF465" s="7"/>
      <c r="BG465" s="7"/>
      <c r="BH465" s="7"/>
      <c r="BI465" s="7"/>
    </row>
    <row r="466" ht="12.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2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8"/>
      <c r="BE466" s="9"/>
      <c r="BF466" s="7"/>
      <c r="BG466" s="7"/>
      <c r="BH466" s="7"/>
      <c r="BI466" s="7"/>
    </row>
    <row r="467" ht="12.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2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8"/>
      <c r="BE467" s="9"/>
      <c r="BF467" s="7"/>
      <c r="BG467" s="7"/>
      <c r="BH467" s="7"/>
      <c r="BI467" s="7"/>
    </row>
    <row r="468" ht="12.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2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8"/>
      <c r="BE468" s="9"/>
      <c r="BF468" s="7"/>
      <c r="BG468" s="7"/>
      <c r="BH468" s="7"/>
      <c r="BI468" s="7"/>
    </row>
    <row r="469" ht="12.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2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8"/>
      <c r="BE469" s="9"/>
      <c r="BF469" s="7"/>
      <c r="BG469" s="7"/>
      <c r="BH469" s="7"/>
      <c r="BI469" s="7"/>
    </row>
    <row r="470" ht="12.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2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8"/>
      <c r="BE470" s="9"/>
      <c r="BF470" s="7"/>
      <c r="BG470" s="7"/>
      <c r="BH470" s="7"/>
      <c r="BI470" s="7"/>
    </row>
    <row r="471" ht="12.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2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8"/>
      <c r="BE471" s="9"/>
      <c r="BF471" s="7"/>
      <c r="BG471" s="7"/>
      <c r="BH471" s="7"/>
      <c r="BI471" s="7"/>
    </row>
    <row r="472" ht="12.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2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8"/>
      <c r="BE472" s="9"/>
      <c r="BF472" s="7"/>
      <c r="BG472" s="7"/>
      <c r="BH472" s="7"/>
      <c r="BI472" s="7"/>
    </row>
    <row r="473" ht="12.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2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8"/>
      <c r="BE473" s="9"/>
      <c r="BF473" s="7"/>
      <c r="BG473" s="7"/>
      <c r="BH473" s="7"/>
      <c r="BI473" s="7"/>
    </row>
    <row r="474" ht="12.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2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8"/>
      <c r="BE474" s="9"/>
      <c r="BF474" s="7"/>
      <c r="BG474" s="7"/>
      <c r="BH474" s="7"/>
      <c r="BI474" s="7"/>
    </row>
    <row r="475" ht="12.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2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8"/>
      <c r="BE475" s="9"/>
      <c r="BF475" s="7"/>
      <c r="BG475" s="7"/>
      <c r="BH475" s="7"/>
      <c r="BI475" s="7"/>
    </row>
    <row r="476" ht="12.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2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8"/>
      <c r="BE476" s="9"/>
      <c r="BF476" s="7"/>
      <c r="BG476" s="7"/>
      <c r="BH476" s="7"/>
      <c r="BI476" s="7"/>
    </row>
    <row r="477" ht="12.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2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8"/>
      <c r="BE477" s="9"/>
      <c r="BF477" s="7"/>
      <c r="BG477" s="7"/>
      <c r="BH477" s="7"/>
      <c r="BI477" s="7"/>
    </row>
    <row r="478" ht="12.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2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8"/>
      <c r="BE478" s="9"/>
      <c r="BF478" s="7"/>
      <c r="BG478" s="7"/>
      <c r="BH478" s="7"/>
      <c r="BI478" s="7"/>
    </row>
    <row r="479" ht="12.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2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8"/>
      <c r="BE479" s="9"/>
      <c r="BF479" s="7"/>
      <c r="BG479" s="7"/>
      <c r="BH479" s="7"/>
      <c r="BI479" s="7"/>
    </row>
    <row r="480" ht="12.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2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8"/>
      <c r="BE480" s="9"/>
      <c r="BF480" s="7"/>
      <c r="BG480" s="7"/>
      <c r="BH480" s="7"/>
      <c r="BI480" s="7"/>
    </row>
    <row r="481" ht="12.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2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8"/>
      <c r="BE481" s="9"/>
      <c r="BF481" s="7"/>
      <c r="BG481" s="7"/>
      <c r="BH481" s="7"/>
      <c r="BI481" s="7"/>
    </row>
    <row r="482" ht="12.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2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8"/>
      <c r="BE482" s="9"/>
      <c r="BF482" s="7"/>
      <c r="BG482" s="7"/>
      <c r="BH482" s="7"/>
      <c r="BI482" s="7"/>
    </row>
    <row r="483" ht="12.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2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8"/>
      <c r="BE483" s="9"/>
      <c r="BF483" s="7"/>
      <c r="BG483" s="7"/>
      <c r="BH483" s="7"/>
      <c r="BI483" s="7"/>
    </row>
    <row r="484" ht="12.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2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8"/>
      <c r="BE484" s="9"/>
      <c r="BF484" s="7"/>
      <c r="BG484" s="7"/>
      <c r="BH484" s="7"/>
      <c r="BI484" s="7"/>
    </row>
    <row r="485" ht="12.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2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8"/>
      <c r="BE485" s="9"/>
      <c r="BF485" s="7"/>
      <c r="BG485" s="7"/>
      <c r="BH485" s="7"/>
      <c r="BI485" s="7"/>
    </row>
    <row r="486" ht="12.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2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8"/>
      <c r="BE486" s="9"/>
      <c r="BF486" s="7"/>
      <c r="BG486" s="7"/>
      <c r="BH486" s="7"/>
      <c r="BI486" s="7"/>
    </row>
    <row r="487" ht="12.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2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8"/>
      <c r="BE487" s="9"/>
      <c r="BF487" s="7"/>
      <c r="BG487" s="7"/>
      <c r="BH487" s="7"/>
      <c r="BI487" s="7"/>
    </row>
    <row r="488" ht="12.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2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8"/>
      <c r="BE488" s="9"/>
      <c r="BF488" s="7"/>
      <c r="BG488" s="7"/>
      <c r="BH488" s="7"/>
      <c r="BI488" s="7"/>
    </row>
    <row r="489" ht="12.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2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8"/>
      <c r="BE489" s="9"/>
      <c r="BF489" s="7"/>
      <c r="BG489" s="7"/>
      <c r="BH489" s="7"/>
      <c r="BI489" s="7"/>
    </row>
    <row r="490" ht="12.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2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8"/>
      <c r="BE490" s="9"/>
      <c r="BF490" s="7"/>
      <c r="BG490" s="7"/>
      <c r="BH490" s="7"/>
      <c r="BI490" s="7"/>
    </row>
    <row r="491" ht="12.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2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8"/>
      <c r="BE491" s="9"/>
      <c r="BF491" s="7"/>
      <c r="BG491" s="7"/>
      <c r="BH491" s="7"/>
      <c r="BI491" s="7"/>
    </row>
    <row r="492" ht="12.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2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8"/>
      <c r="BE492" s="9"/>
      <c r="BF492" s="7"/>
      <c r="BG492" s="7"/>
      <c r="BH492" s="7"/>
      <c r="BI492" s="7"/>
    </row>
    <row r="493" ht="12.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2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8"/>
      <c r="BE493" s="9"/>
      <c r="BF493" s="7"/>
      <c r="BG493" s="7"/>
      <c r="BH493" s="7"/>
      <c r="BI493" s="7"/>
    </row>
    <row r="494" ht="12.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2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8"/>
      <c r="BE494" s="9"/>
      <c r="BF494" s="7"/>
      <c r="BG494" s="7"/>
      <c r="BH494" s="7"/>
      <c r="BI494" s="7"/>
    </row>
    <row r="495" ht="12.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2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8"/>
      <c r="BE495" s="9"/>
      <c r="BF495" s="7"/>
      <c r="BG495" s="7"/>
      <c r="BH495" s="7"/>
      <c r="BI495" s="7"/>
    </row>
    <row r="496" ht="12.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2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8"/>
      <c r="BE496" s="9"/>
      <c r="BF496" s="7"/>
      <c r="BG496" s="7"/>
      <c r="BH496" s="7"/>
      <c r="BI496" s="7"/>
    </row>
    <row r="497" ht="12.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2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8"/>
      <c r="BE497" s="9"/>
      <c r="BF497" s="7"/>
      <c r="BG497" s="7"/>
      <c r="BH497" s="7"/>
      <c r="BI497" s="7"/>
    </row>
    <row r="498" ht="12.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2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8"/>
      <c r="BE498" s="9"/>
      <c r="BF498" s="7"/>
      <c r="BG498" s="7"/>
      <c r="BH498" s="7"/>
      <c r="BI498" s="7"/>
    </row>
    <row r="499" ht="12.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2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8"/>
      <c r="BE499" s="9"/>
      <c r="BF499" s="7"/>
      <c r="BG499" s="7"/>
      <c r="BH499" s="7"/>
      <c r="BI499" s="7"/>
    </row>
    <row r="500" ht="12.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2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8"/>
      <c r="BE500" s="9"/>
      <c r="BF500" s="7"/>
      <c r="BG500" s="7"/>
      <c r="BH500" s="7"/>
      <c r="BI500" s="7"/>
    </row>
    <row r="501" ht="12.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2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8"/>
      <c r="BE501" s="9"/>
      <c r="BF501" s="7"/>
      <c r="BG501" s="7"/>
      <c r="BH501" s="7"/>
      <c r="BI501" s="7"/>
    </row>
    <row r="502" ht="12.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2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8"/>
      <c r="BE502" s="9"/>
      <c r="BF502" s="7"/>
      <c r="BG502" s="7"/>
      <c r="BH502" s="7"/>
      <c r="BI502" s="7"/>
    </row>
    <row r="503" ht="12.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2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8"/>
      <c r="BE503" s="9"/>
      <c r="BF503" s="7"/>
      <c r="BG503" s="7"/>
      <c r="BH503" s="7"/>
      <c r="BI503" s="7"/>
    </row>
    <row r="504" ht="12.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2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8"/>
      <c r="BE504" s="9"/>
      <c r="BF504" s="7"/>
      <c r="BG504" s="7"/>
      <c r="BH504" s="7"/>
      <c r="BI504" s="7"/>
    </row>
    <row r="505" ht="12.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2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8"/>
      <c r="BE505" s="9"/>
      <c r="BF505" s="7"/>
      <c r="BG505" s="7"/>
      <c r="BH505" s="7"/>
      <c r="BI505" s="7"/>
    </row>
    <row r="506" ht="12.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2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8"/>
      <c r="BE506" s="9"/>
      <c r="BF506" s="7"/>
      <c r="BG506" s="7"/>
      <c r="BH506" s="7"/>
      <c r="BI506" s="7"/>
    </row>
    <row r="507" ht="12.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2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8"/>
      <c r="BE507" s="9"/>
      <c r="BF507" s="7"/>
      <c r="BG507" s="7"/>
      <c r="BH507" s="7"/>
      <c r="BI507" s="7"/>
    </row>
    <row r="508" ht="12.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2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8"/>
      <c r="BE508" s="9"/>
      <c r="BF508" s="7"/>
      <c r="BG508" s="7"/>
      <c r="BH508" s="7"/>
      <c r="BI508" s="7"/>
    </row>
    <row r="509" ht="12.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2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8"/>
      <c r="BE509" s="9"/>
      <c r="BF509" s="7"/>
      <c r="BG509" s="7"/>
      <c r="BH509" s="7"/>
      <c r="BI509" s="7"/>
    </row>
    <row r="510" ht="12.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2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8"/>
      <c r="BE510" s="9"/>
      <c r="BF510" s="7"/>
      <c r="BG510" s="7"/>
      <c r="BH510" s="7"/>
      <c r="BI510" s="7"/>
    </row>
    <row r="511" ht="12.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2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8"/>
      <c r="BE511" s="9"/>
      <c r="BF511" s="7"/>
      <c r="BG511" s="7"/>
      <c r="BH511" s="7"/>
      <c r="BI511" s="7"/>
    </row>
    <row r="512" ht="12.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2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8"/>
      <c r="BE512" s="9"/>
      <c r="BF512" s="7"/>
      <c r="BG512" s="7"/>
      <c r="BH512" s="7"/>
      <c r="BI512" s="7"/>
    </row>
    <row r="513" ht="12.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2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8"/>
      <c r="BE513" s="9"/>
      <c r="BF513" s="7"/>
      <c r="BG513" s="7"/>
      <c r="BH513" s="7"/>
      <c r="BI513" s="7"/>
    </row>
    <row r="514" ht="12.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2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8"/>
      <c r="BE514" s="9"/>
      <c r="BF514" s="7"/>
      <c r="BG514" s="7"/>
      <c r="BH514" s="7"/>
      <c r="BI514" s="7"/>
    </row>
    <row r="515" ht="12.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2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8"/>
      <c r="BE515" s="9"/>
      <c r="BF515" s="7"/>
      <c r="BG515" s="7"/>
      <c r="BH515" s="7"/>
      <c r="BI515" s="7"/>
    </row>
    <row r="516" ht="12.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2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8"/>
      <c r="BE516" s="9"/>
      <c r="BF516" s="7"/>
      <c r="BG516" s="7"/>
      <c r="BH516" s="7"/>
      <c r="BI516" s="7"/>
    </row>
    <row r="517" ht="12.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2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8"/>
      <c r="BE517" s="9"/>
      <c r="BF517" s="7"/>
      <c r="BG517" s="7"/>
      <c r="BH517" s="7"/>
      <c r="BI517" s="7"/>
    </row>
    <row r="518" ht="12.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2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8"/>
      <c r="BE518" s="9"/>
      <c r="BF518" s="7"/>
      <c r="BG518" s="7"/>
      <c r="BH518" s="7"/>
      <c r="BI518" s="7"/>
    </row>
    <row r="519" ht="12.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2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8"/>
      <c r="BE519" s="9"/>
      <c r="BF519" s="7"/>
      <c r="BG519" s="7"/>
      <c r="BH519" s="7"/>
      <c r="BI519" s="7"/>
    </row>
    <row r="520" ht="12.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2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8"/>
      <c r="BE520" s="9"/>
      <c r="BF520" s="7"/>
      <c r="BG520" s="7"/>
      <c r="BH520" s="7"/>
      <c r="BI520" s="7"/>
    </row>
    <row r="521" ht="12.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2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8"/>
      <c r="BE521" s="9"/>
      <c r="BF521" s="7"/>
      <c r="BG521" s="7"/>
      <c r="BH521" s="7"/>
      <c r="BI521" s="7"/>
    </row>
    <row r="522" ht="12.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2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8"/>
      <c r="BE522" s="9"/>
      <c r="BF522" s="7"/>
      <c r="BG522" s="7"/>
      <c r="BH522" s="7"/>
      <c r="BI522" s="7"/>
    </row>
    <row r="523" ht="12.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2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8"/>
      <c r="BE523" s="9"/>
      <c r="BF523" s="7"/>
      <c r="BG523" s="7"/>
      <c r="BH523" s="7"/>
      <c r="BI523" s="7"/>
    </row>
    <row r="524" ht="12.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2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8"/>
      <c r="BE524" s="9"/>
      <c r="BF524" s="7"/>
      <c r="BG524" s="7"/>
      <c r="BH524" s="7"/>
      <c r="BI524" s="7"/>
    </row>
    <row r="525" ht="12.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2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8"/>
      <c r="BE525" s="9"/>
      <c r="BF525" s="7"/>
      <c r="BG525" s="7"/>
      <c r="BH525" s="7"/>
      <c r="BI525" s="7"/>
    </row>
    <row r="526" ht="12.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2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8"/>
      <c r="BE526" s="9"/>
      <c r="BF526" s="7"/>
      <c r="BG526" s="7"/>
      <c r="BH526" s="7"/>
      <c r="BI526" s="7"/>
    </row>
    <row r="527" ht="12.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2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8"/>
      <c r="BE527" s="9"/>
      <c r="BF527" s="7"/>
      <c r="BG527" s="7"/>
      <c r="BH527" s="7"/>
      <c r="BI527" s="7"/>
    </row>
    <row r="528" ht="12.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2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8"/>
      <c r="BE528" s="9"/>
      <c r="BF528" s="7"/>
      <c r="BG528" s="7"/>
      <c r="BH528" s="7"/>
      <c r="BI528" s="7"/>
    </row>
    <row r="529" ht="12.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2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8"/>
      <c r="BE529" s="9"/>
      <c r="BF529" s="7"/>
      <c r="BG529" s="7"/>
      <c r="BH529" s="7"/>
      <c r="BI529" s="7"/>
    </row>
    <row r="530" ht="12.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2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8"/>
      <c r="BE530" s="9"/>
      <c r="BF530" s="7"/>
      <c r="BG530" s="7"/>
      <c r="BH530" s="7"/>
      <c r="BI530" s="7"/>
    </row>
    <row r="531" ht="12.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2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8"/>
      <c r="BE531" s="9"/>
      <c r="BF531" s="7"/>
      <c r="BG531" s="7"/>
      <c r="BH531" s="7"/>
      <c r="BI531" s="7"/>
    </row>
    <row r="532" ht="12.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2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8"/>
      <c r="BE532" s="9"/>
      <c r="BF532" s="7"/>
      <c r="BG532" s="7"/>
      <c r="BH532" s="7"/>
      <c r="BI532" s="7"/>
    </row>
    <row r="533" ht="12.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2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8"/>
      <c r="BE533" s="9"/>
      <c r="BF533" s="7"/>
      <c r="BG533" s="7"/>
      <c r="BH533" s="7"/>
      <c r="BI533" s="7"/>
    </row>
    <row r="534" ht="12.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2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8"/>
      <c r="BE534" s="9"/>
      <c r="BF534" s="7"/>
      <c r="BG534" s="7"/>
      <c r="BH534" s="7"/>
      <c r="BI534" s="7"/>
    </row>
    <row r="535" ht="12.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2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8"/>
      <c r="BE535" s="9"/>
      <c r="BF535" s="7"/>
      <c r="BG535" s="7"/>
      <c r="BH535" s="7"/>
      <c r="BI535" s="7"/>
    </row>
    <row r="536" ht="12.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2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8"/>
      <c r="BE536" s="9"/>
      <c r="BF536" s="7"/>
      <c r="BG536" s="7"/>
      <c r="BH536" s="7"/>
      <c r="BI536" s="7"/>
    </row>
    <row r="537" ht="12.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2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8"/>
      <c r="BE537" s="9"/>
      <c r="BF537" s="7"/>
      <c r="BG537" s="7"/>
      <c r="BH537" s="7"/>
      <c r="BI537" s="7"/>
    </row>
    <row r="538" ht="12.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2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8"/>
      <c r="BE538" s="9"/>
      <c r="BF538" s="7"/>
      <c r="BG538" s="7"/>
      <c r="BH538" s="7"/>
      <c r="BI538" s="7"/>
    </row>
    <row r="539" ht="12.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2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8"/>
      <c r="BE539" s="9"/>
      <c r="BF539" s="7"/>
      <c r="BG539" s="7"/>
      <c r="BH539" s="7"/>
      <c r="BI539" s="7"/>
    </row>
    <row r="540" ht="12.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2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8"/>
      <c r="BE540" s="9"/>
      <c r="BF540" s="7"/>
      <c r="BG540" s="7"/>
      <c r="BH540" s="7"/>
      <c r="BI540" s="7"/>
    </row>
    <row r="541" ht="12.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2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8"/>
      <c r="BE541" s="9"/>
      <c r="BF541" s="7"/>
      <c r="BG541" s="7"/>
      <c r="BH541" s="7"/>
      <c r="BI541" s="7"/>
    </row>
    <row r="542" ht="12.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2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8"/>
      <c r="BE542" s="9"/>
      <c r="BF542" s="7"/>
      <c r="BG542" s="7"/>
      <c r="BH542" s="7"/>
      <c r="BI542" s="7"/>
    </row>
    <row r="543" ht="12.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2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8"/>
      <c r="BE543" s="9"/>
      <c r="BF543" s="7"/>
      <c r="BG543" s="7"/>
      <c r="BH543" s="7"/>
      <c r="BI543" s="7"/>
    </row>
    <row r="544" ht="12.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2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8"/>
      <c r="BE544" s="9"/>
      <c r="BF544" s="7"/>
      <c r="BG544" s="7"/>
      <c r="BH544" s="7"/>
      <c r="BI544" s="7"/>
    </row>
    <row r="545" ht="12.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2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8"/>
      <c r="BE545" s="9"/>
      <c r="BF545" s="7"/>
      <c r="BG545" s="7"/>
      <c r="BH545" s="7"/>
      <c r="BI545" s="7"/>
    </row>
    <row r="546" ht="12.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2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8"/>
      <c r="BE546" s="9"/>
      <c r="BF546" s="7"/>
      <c r="BG546" s="7"/>
      <c r="BH546" s="7"/>
      <c r="BI546" s="7"/>
    </row>
    <row r="547" ht="12.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2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8"/>
      <c r="BE547" s="9"/>
      <c r="BF547" s="7"/>
      <c r="BG547" s="7"/>
      <c r="BH547" s="7"/>
      <c r="BI547" s="7"/>
    </row>
    <row r="548" ht="12.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2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8"/>
      <c r="BE548" s="9"/>
      <c r="BF548" s="7"/>
      <c r="BG548" s="7"/>
      <c r="BH548" s="7"/>
      <c r="BI548" s="7"/>
    </row>
    <row r="549" ht="12.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2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8"/>
      <c r="BE549" s="9"/>
      <c r="BF549" s="7"/>
      <c r="BG549" s="7"/>
      <c r="BH549" s="7"/>
      <c r="BI549" s="7"/>
    </row>
    <row r="550" ht="12.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2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8"/>
      <c r="BE550" s="9"/>
      <c r="BF550" s="7"/>
      <c r="BG550" s="7"/>
      <c r="BH550" s="7"/>
      <c r="BI550" s="7"/>
    </row>
    <row r="551" ht="12.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2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8"/>
      <c r="BE551" s="9"/>
      <c r="BF551" s="7"/>
      <c r="BG551" s="7"/>
      <c r="BH551" s="7"/>
      <c r="BI551" s="7"/>
    </row>
    <row r="552" ht="12.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2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8"/>
      <c r="BE552" s="9"/>
      <c r="BF552" s="7"/>
      <c r="BG552" s="7"/>
      <c r="BH552" s="7"/>
      <c r="BI552" s="7"/>
    </row>
    <row r="553" ht="12.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2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8"/>
      <c r="BE553" s="9"/>
      <c r="BF553" s="7"/>
      <c r="BG553" s="7"/>
      <c r="BH553" s="7"/>
      <c r="BI553" s="7"/>
    </row>
    <row r="554" ht="12.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2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8"/>
      <c r="BE554" s="9"/>
      <c r="BF554" s="7"/>
      <c r="BG554" s="7"/>
      <c r="BH554" s="7"/>
      <c r="BI554" s="7"/>
    </row>
    <row r="555" ht="12.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2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8"/>
      <c r="BE555" s="9"/>
      <c r="BF555" s="7"/>
      <c r="BG555" s="7"/>
      <c r="BH555" s="7"/>
      <c r="BI555" s="7"/>
    </row>
    <row r="556" ht="12.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2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8"/>
      <c r="BE556" s="9"/>
      <c r="BF556" s="7"/>
      <c r="BG556" s="7"/>
      <c r="BH556" s="7"/>
      <c r="BI556" s="7"/>
    </row>
    <row r="557" ht="12.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2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8"/>
      <c r="BE557" s="9"/>
      <c r="BF557" s="7"/>
      <c r="BG557" s="7"/>
      <c r="BH557" s="7"/>
      <c r="BI557" s="7"/>
    </row>
    <row r="558" ht="12.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2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8"/>
      <c r="BE558" s="9"/>
      <c r="BF558" s="7"/>
      <c r="BG558" s="7"/>
      <c r="BH558" s="7"/>
      <c r="BI558" s="7"/>
    </row>
    <row r="559" ht="12.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2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8"/>
      <c r="BE559" s="9"/>
      <c r="BF559" s="7"/>
      <c r="BG559" s="7"/>
      <c r="BH559" s="7"/>
      <c r="BI559" s="7"/>
    </row>
    <row r="560" ht="12.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2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8"/>
      <c r="BE560" s="9"/>
      <c r="BF560" s="7"/>
      <c r="BG560" s="7"/>
      <c r="BH560" s="7"/>
      <c r="BI560" s="7"/>
    </row>
    <row r="561" ht="12.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2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8"/>
      <c r="BE561" s="9"/>
      <c r="BF561" s="7"/>
      <c r="BG561" s="7"/>
      <c r="BH561" s="7"/>
      <c r="BI561" s="7"/>
    </row>
    <row r="562" ht="12.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2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8"/>
      <c r="BE562" s="9"/>
      <c r="BF562" s="7"/>
      <c r="BG562" s="7"/>
      <c r="BH562" s="7"/>
      <c r="BI562" s="7"/>
    </row>
    <row r="563" ht="12.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2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8"/>
      <c r="BE563" s="9"/>
      <c r="BF563" s="7"/>
      <c r="BG563" s="7"/>
      <c r="BH563" s="7"/>
      <c r="BI563" s="7"/>
    </row>
    <row r="564" ht="12.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2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8"/>
      <c r="BE564" s="9"/>
      <c r="BF564" s="7"/>
      <c r="BG564" s="7"/>
      <c r="BH564" s="7"/>
      <c r="BI564" s="7"/>
    </row>
    <row r="565" ht="12.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2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8"/>
      <c r="BE565" s="9"/>
      <c r="BF565" s="7"/>
      <c r="BG565" s="7"/>
      <c r="BH565" s="7"/>
      <c r="BI565" s="7"/>
    </row>
    <row r="566" ht="12.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2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8"/>
      <c r="BE566" s="9"/>
      <c r="BF566" s="7"/>
      <c r="BG566" s="7"/>
      <c r="BH566" s="7"/>
      <c r="BI566" s="7"/>
    </row>
    <row r="567" ht="12.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2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8"/>
      <c r="BE567" s="9"/>
      <c r="BF567" s="7"/>
      <c r="BG567" s="7"/>
      <c r="BH567" s="7"/>
      <c r="BI567" s="7"/>
    </row>
    <row r="568" ht="12.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2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8"/>
      <c r="BE568" s="9"/>
      <c r="BF568" s="7"/>
      <c r="BG568" s="7"/>
      <c r="BH568" s="7"/>
      <c r="BI568" s="7"/>
    </row>
    <row r="569" ht="12.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2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8"/>
      <c r="BE569" s="9"/>
      <c r="BF569" s="7"/>
      <c r="BG569" s="7"/>
      <c r="BH569" s="7"/>
      <c r="BI569" s="7"/>
    </row>
    <row r="570" ht="12.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2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8"/>
      <c r="BE570" s="9"/>
      <c r="BF570" s="7"/>
      <c r="BG570" s="7"/>
      <c r="BH570" s="7"/>
      <c r="BI570" s="7"/>
    </row>
    <row r="571" ht="12.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2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8"/>
      <c r="BE571" s="9"/>
      <c r="BF571" s="7"/>
      <c r="BG571" s="7"/>
      <c r="BH571" s="7"/>
      <c r="BI571" s="7"/>
    </row>
    <row r="572" ht="12.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2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8"/>
      <c r="BE572" s="9"/>
      <c r="BF572" s="7"/>
      <c r="BG572" s="7"/>
      <c r="BH572" s="7"/>
      <c r="BI572" s="7"/>
    </row>
    <row r="573" ht="12.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2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8"/>
      <c r="BE573" s="9"/>
      <c r="BF573" s="7"/>
      <c r="BG573" s="7"/>
      <c r="BH573" s="7"/>
      <c r="BI573" s="7"/>
    </row>
    <row r="574" ht="12.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2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8"/>
      <c r="BE574" s="9"/>
      <c r="BF574" s="7"/>
      <c r="BG574" s="7"/>
      <c r="BH574" s="7"/>
      <c r="BI574" s="7"/>
    </row>
    <row r="575" ht="12.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2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8"/>
      <c r="BE575" s="9"/>
      <c r="BF575" s="7"/>
      <c r="BG575" s="7"/>
      <c r="BH575" s="7"/>
      <c r="BI575" s="7"/>
    </row>
    <row r="576" ht="12.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2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8"/>
      <c r="BE576" s="9"/>
      <c r="BF576" s="7"/>
      <c r="BG576" s="7"/>
      <c r="BH576" s="7"/>
      <c r="BI576" s="7"/>
    </row>
    <row r="577" ht="12.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2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8"/>
      <c r="BE577" s="9"/>
      <c r="BF577" s="7"/>
      <c r="BG577" s="7"/>
      <c r="BH577" s="7"/>
      <c r="BI577" s="7"/>
    </row>
    <row r="578" ht="12.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2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8"/>
      <c r="BE578" s="9"/>
      <c r="BF578" s="7"/>
      <c r="BG578" s="7"/>
      <c r="BH578" s="7"/>
      <c r="BI578" s="7"/>
    </row>
    <row r="579" ht="12.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2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8"/>
      <c r="BE579" s="9"/>
      <c r="BF579" s="7"/>
      <c r="BG579" s="7"/>
      <c r="BH579" s="7"/>
      <c r="BI579" s="7"/>
    </row>
    <row r="580" ht="12.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2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8"/>
      <c r="BE580" s="9"/>
      <c r="BF580" s="7"/>
      <c r="BG580" s="7"/>
      <c r="BH580" s="7"/>
      <c r="BI580" s="7"/>
    </row>
    <row r="581" ht="12.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2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8"/>
      <c r="BE581" s="9"/>
      <c r="BF581" s="7"/>
      <c r="BG581" s="7"/>
      <c r="BH581" s="7"/>
      <c r="BI581" s="7"/>
    </row>
    <row r="582" ht="12.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2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8"/>
      <c r="BE582" s="9"/>
      <c r="BF582" s="7"/>
      <c r="BG582" s="7"/>
      <c r="BH582" s="7"/>
      <c r="BI582" s="7"/>
    </row>
    <row r="583" ht="12.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2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8"/>
      <c r="BE583" s="9"/>
      <c r="BF583" s="7"/>
      <c r="BG583" s="7"/>
      <c r="BH583" s="7"/>
      <c r="BI583" s="7"/>
    </row>
    <row r="584" ht="12.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2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8"/>
      <c r="BE584" s="9"/>
      <c r="BF584" s="7"/>
      <c r="BG584" s="7"/>
      <c r="BH584" s="7"/>
      <c r="BI584" s="7"/>
    </row>
    <row r="585" ht="12.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2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8"/>
      <c r="BE585" s="9"/>
      <c r="BF585" s="7"/>
      <c r="BG585" s="7"/>
      <c r="BH585" s="7"/>
      <c r="BI585" s="7"/>
    </row>
    <row r="586" ht="12.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2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8"/>
      <c r="BE586" s="9"/>
      <c r="BF586" s="7"/>
      <c r="BG586" s="7"/>
      <c r="BH586" s="7"/>
      <c r="BI586" s="7"/>
    </row>
    <row r="587" ht="12.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2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8"/>
      <c r="BE587" s="9"/>
      <c r="BF587" s="7"/>
      <c r="BG587" s="7"/>
      <c r="BH587" s="7"/>
      <c r="BI587" s="7"/>
    </row>
    <row r="588" ht="12.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2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8"/>
      <c r="BE588" s="9"/>
      <c r="BF588" s="7"/>
      <c r="BG588" s="7"/>
      <c r="BH588" s="7"/>
      <c r="BI588" s="7"/>
    </row>
    <row r="589" ht="12.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2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8"/>
      <c r="BE589" s="9"/>
      <c r="BF589" s="7"/>
      <c r="BG589" s="7"/>
      <c r="BH589" s="7"/>
      <c r="BI589" s="7"/>
    </row>
    <row r="590" ht="12.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2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8"/>
      <c r="BE590" s="9"/>
      <c r="BF590" s="7"/>
      <c r="BG590" s="7"/>
      <c r="BH590" s="7"/>
      <c r="BI590" s="7"/>
    </row>
    <row r="591" ht="12.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2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8"/>
      <c r="BE591" s="9"/>
      <c r="BF591" s="7"/>
      <c r="BG591" s="7"/>
      <c r="BH591" s="7"/>
      <c r="BI591" s="7"/>
    </row>
    <row r="592" ht="12.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2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8"/>
      <c r="BE592" s="9"/>
      <c r="BF592" s="7"/>
      <c r="BG592" s="7"/>
      <c r="BH592" s="7"/>
      <c r="BI592" s="7"/>
    </row>
    <row r="593" ht="12.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2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8"/>
      <c r="BE593" s="9"/>
      <c r="BF593" s="7"/>
      <c r="BG593" s="7"/>
      <c r="BH593" s="7"/>
      <c r="BI593" s="7"/>
    </row>
    <row r="594" ht="12.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2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8"/>
      <c r="BE594" s="9"/>
      <c r="BF594" s="7"/>
      <c r="BG594" s="7"/>
      <c r="BH594" s="7"/>
      <c r="BI594" s="7"/>
    </row>
    <row r="595" ht="12.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2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8"/>
      <c r="BE595" s="9"/>
      <c r="BF595" s="7"/>
      <c r="BG595" s="7"/>
      <c r="BH595" s="7"/>
      <c r="BI595" s="7"/>
    </row>
    <row r="596" ht="12.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2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8"/>
      <c r="BE596" s="9"/>
      <c r="BF596" s="7"/>
      <c r="BG596" s="7"/>
      <c r="BH596" s="7"/>
      <c r="BI596" s="7"/>
    </row>
    <row r="597" ht="12.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2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8"/>
      <c r="BE597" s="9"/>
      <c r="BF597" s="7"/>
      <c r="BG597" s="7"/>
      <c r="BH597" s="7"/>
      <c r="BI597" s="7"/>
    </row>
    <row r="598" ht="12.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2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8"/>
      <c r="BE598" s="9"/>
      <c r="BF598" s="7"/>
      <c r="BG598" s="7"/>
      <c r="BH598" s="7"/>
      <c r="BI598" s="7"/>
    </row>
    <row r="599" ht="12.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2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8"/>
      <c r="BE599" s="9"/>
      <c r="BF599" s="7"/>
      <c r="BG599" s="7"/>
      <c r="BH599" s="7"/>
      <c r="BI599" s="7"/>
    </row>
    <row r="600" ht="12.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2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8"/>
      <c r="BE600" s="9"/>
      <c r="BF600" s="7"/>
      <c r="BG600" s="7"/>
      <c r="BH600" s="7"/>
      <c r="BI600" s="7"/>
    </row>
    <row r="601" ht="12.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2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8"/>
      <c r="BE601" s="9"/>
      <c r="BF601" s="7"/>
      <c r="BG601" s="7"/>
      <c r="BH601" s="7"/>
      <c r="BI601" s="7"/>
    </row>
    <row r="602" ht="12.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2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8"/>
      <c r="BE602" s="9"/>
      <c r="BF602" s="7"/>
      <c r="BG602" s="7"/>
      <c r="BH602" s="7"/>
      <c r="BI602" s="7"/>
    </row>
    <row r="603" ht="12.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2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8"/>
      <c r="BE603" s="9"/>
      <c r="BF603" s="7"/>
      <c r="BG603" s="7"/>
      <c r="BH603" s="7"/>
      <c r="BI603" s="7"/>
    </row>
    <row r="604" ht="12.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2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8"/>
      <c r="BE604" s="9"/>
      <c r="BF604" s="7"/>
      <c r="BG604" s="7"/>
      <c r="BH604" s="7"/>
      <c r="BI604" s="7"/>
    </row>
    <row r="605" ht="12.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2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8"/>
      <c r="BE605" s="9"/>
      <c r="BF605" s="7"/>
      <c r="BG605" s="7"/>
      <c r="BH605" s="7"/>
      <c r="BI605" s="7"/>
    </row>
    <row r="606" ht="12.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2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8"/>
      <c r="BE606" s="9"/>
      <c r="BF606" s="7"/>
      <c r="BG606" s="7"/>
      <c r="BH606" s="7"/>
      <c r="BI606" s="7"/>
    </row>
    <row r="607" ht="12.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2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8"/>
      <c r="BE607" s="9"/>
      <c r="BF607" s="7"/>
      <c r="BG607" s="7"/>
      <c r="BH607" s="7"/>
      <c r="BI607" s="7"/>
    </row>
    <row r="608" ht="12.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2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8"/>
      <c r="BE608" s="9"/>
      <c r="BF608" s="7"/>
      <c r="BG608" s="7"/>
      <c r="BH608" s="7"/>
      <c r="BI608" s="7"/>
    </row>
    <row r="609" ht="12.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2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8"/>
      <c r="BE609" s="9"/>
      <c r="BF609" s="7"/>
      <c r="BG609" s="7"/>
      <c r="BH609" s="7"/>
      <c r="BI609" s="7"/>
    </row>
    <row r="610" ht="12.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2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8"/>
      <c r="BE610" s="9"/>
      <c r="BF610" s="7"/>
      <c r="BG610" s="7"/>
      <c r="BH610" s="7"/>
      <c r="BI610" s="7"/>
    </row>
    <row r="611" ht="12.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2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8"/>
      <c r="BE611" s="9"/>
      <c r="BF611" s="7"/>
      <c r="BG611" s="7"/>
      <c r="BH611" s="7"/>
      <c r="BI611" s="7"/>
    </row>
    <row r="612" ht="12.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2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8"/>
      <c r="BE612" s="9"/>
      <c r="BF612" s="7"/>
      <c r="BG612" s="7"/>
      <c r="BH612" s="7"/>
      <c r="BI612" s="7"/>
    </row>
    <row r="613" ht="12.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2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8"/>
      <c r="BE613" s="9"/>
      <c r="BF613" s="7"/>
      <c r="BG613" s="7"/>
      <c r="BH613" s="7"/>
      <c r="BI613" s="7"/>
    </row>
    <row r="614" ht="12.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2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8"/>
      <c r="BE614" s="9"/>
      <c r="BF614" s="7"/>
      <c r="BG614" s="7"/>
      <c r="BH614" s="7"/>
      <c r="BI614" s="7"/>
    </row>
    <row r="615" ht="12.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2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8"/>
      <c r="BE615" s="9"/>
      <c r="BF615" s="7"/>
      <c r="BG615" s="7"/>
      <c r="BH615" s="7"/>
      <c r="BI615" s="7"/>
    </row>
    <row r="616" ht="12.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2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8"/>
      <c r="BE616" s="9"/>
      <c r="BF616" s="7"/>
      <c r="BG616" s="7"/>
      <c r="BH616" s="7"/>
      <c r="BI616" s="7"/>
    </row>
    <row r="617" ht="12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2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8"/>
      <c r="BE617" s="9"/>
      <c r="BF617" s="7"/>
      <c r="BG617" s="7"/>
      <c r="BH617" s="7"/>
      <c r="BI617" s="7"/>
    </row>
    <row r="618" ht="12.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2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8"/>
      <c r="BE618" s="9"/>
      <c r="BF618" s="7"/>
      <c r="BG618" s="7"/>
      <c r="BH618" s="7"/>
      <c r="BI618" s="7"/>
    </row>
    <row r="619" ht="12.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2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8"/>
      <c r="BE619" s="9"/>
      <c r="BF619" s="7"/>
      <c r="BG619" s="7"/>
      <c r="BH619" s="7"/>
      <c r="BI619" s="7"/>
    </row>
    <row r="620" ht="12.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2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8"/>
      <c r="BE620" s="9"/>
      <c r="BF620" s="7"/>
      <c r="BG620" s="7"/>
      <c r="BH620" s="7"/>
      <c r="BI620" s="7"/>
    </row>
    <row r="621" ht="12.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2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8"/>
      <c r="BE621" s="9"/>
      <c r="BF621" s="7"/>
      <c r="BG621" s="7"/>
      <c r="BH621" s="7"/>
      <c r="BI621" s="7"/>
    </row>
    <row r="622" ht="12.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2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8"/>
      <c r="BE622" s="9"/>
      <c r="BF622" s="7"/>
      <c r="BG622" s="7"/>
      <c r="BH622" s="7"/>
      <c r="BI622" s="7"/>
    </row>
    <row r="623" ht="12.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2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8"/>
      <c r="BE623" s="9"/>
      <c r="BF623" s="7"/>
      <c r="BG623" s="7"/>
      <c r="BH623" s="7"/>
      <c r="BI623" s="7"/>
    </row>
    <row r="624" ht="12.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2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8"/>
      <c r="BE624" s="9"/>
      <c r="BF624" s="7"/>
      <c r="BG624" s="7"/>
      <c r="BH624" s="7"/>
      <c r="BI624" s="7"/>
    </row>
    <row r="625" ht="12.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2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8"/>
      <c r="BE625" s="9"/>
      <c r="BF625" s="7"/>
      <c r="BG625" s="7"/>
      <c r="BH625" s="7"/>
      <c r="BI625" s="7"/>
    </row>
    <row r="626" ht="12.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2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8"/>
      <c r="BE626" s="9"/>
      <c r="BF626" s="7"/>
      <c r="BG626" s="7"/>
      <c r="BH626" s="7"/>
      <c r="BI626" s="7"/>
    </row>
    <row r="627" ht="12.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2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8"/>
      <c r="BE627" s="9"/>
      <c r="BF627" s="7"/>
      <c r="BG627" s="7"/>
      <c r="BH627" s="7"/>
      <c r="BI627" s="7"/>
    </row>
    <row r="628" ht="12.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2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8"/>
      <c r="BE628" s="9"/>
      <c r="BF628" s="7"/>
      <c r="BG628" s="7"/>
      <c r="BH628" s="7"/>
      <c r="BI628" s="7"/>
    </row>
    <row r="629" ht="12.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2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8"/>
      <c r="BE629" s="9"/>
      <c r="BF629" s="7"/>
      <c r="BG629" s="7"/>
      <c r="BH629" s="7"/>
      <c r="BI629" s="7"/>
    </row>
    <row r="630" ht="12.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2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8"/>
      <c r="BE630" s="9"/>
      <c r="BF630" s="7"/>
      <c r="BG630" s="7"/>
      <c r="BH630" s="7"/>
      <c r="BI630" s="7"/>
    </row>
    <row r="631" ht="12.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2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8"/>
      <c r="BE631" s="9"/>
      <c r="BF631" s="7"/>
      <c r="BG631" s="7"/>
      <c r="BH631" s="7"/>
      <c r="BI631" s="7"/>
    </row>
    <row r="632" ht="12.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2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8"/>
      <c r="BE632" s="9"/>
      <c r="BF632" s="7"/>
      <c r="BG632" s="7"/>
      <c r="BH632" s="7"/>
      <c r="BI632" s="7"/>
    </row>
    <row r="633" ht="12.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2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8"/>
      <c r="BE633" s="9"/>
      <c r="BF633" s="7"/>
      <c r="BG633" s="7"/>
      <c r="BH633" s="7"/>
      <c r="BI633" s="7"/>
    </row>
    <row r="634" ht="12.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2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8"/>
      <c r="BE634" s="9"/>
      <c r="BF634" s="7"/>
      <c r="BG634" s="7"/>
      <c r="BH634" s="7"/>
      <c r="BI634" s="7"/>
    </row>
    <row r="635" ht="12.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2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8"/>
      <c r="BE635" s="9"/>
      <c r="BF635" s="7"/>
      <c r="BG635" s="7"/>
      <c r="BH635" s="7"/>
      <c r="BI635" s="7"/>
    </row>
    <row r="636" ht="12.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2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8"/>
      <c r="BE636" s="9"/>
      <c r="BF636" s="7"/>
      <c r="BG636" s="7"/>
      <c r="BH636" s="7"/>
      <c r="BI636" s="7"/>
    </row>
    <row r="637" ht="12.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2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8"/>
      <c r="BE637" s="9"/>
      <c r="BF637" s="7"/>
      <c r="BG637" s="7"/>
      <c r="BH637" s="7"/>
      <c r="BI637" s="7"/>
    </row>
    <row r="638" ht="12.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2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8"/>
      <c r="BE638" s="9"/>
      <c r="BF638" s="7"/>
      <c r="BG638" s="7"/>
      <c r="BH638" s="7"/>
      <c r="BI638" s="7"/>
    </row>
    <row r="639" ht="12.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2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8"/>
      <c r="BE639" s="9"/>
      <c r="BF639" s="7"/>
      <c r="BG639" s="7"/>
      <c r="BH639" s="7"/>
      <c r="BI639" s="7"/>
    </row>
    <row r="640" ht="12.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2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8"/>
      <c r="BE640" s="9"/>
      <c r="BF640" s="7"/>
      <c r="BG640" s="7"/>
      <c r="BH640" s="7"/>
      <c r="BI640" s="7"/>
    </row>
    <row r="641" ht="12.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2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8"/>
      <c r="BE641" s="9"/>
      <c r="BF641" s="7"/>
      <c r="BG641" s="7"/>
      <c r="BH641" s="7"/>
      <c r="BI641" s="7"/>
    </row>
    <row r="642" ht="12.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2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8"/>
      <c r="BE642" s="9"/>
      <c r="BF642" s="7"/>
      <c r="BG642" s="7"/>
      <c r="BH642" s="7"/>
      <c r="BI642" s="7"/>
    </row>
    <row r="643" ht="12.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2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8"/>
      <c r="BE643" s="9"/>
      <c r="BF643" s="7"/>
      <c r="BG643" s="7"/>
      <c r="BH643" s="7"/>
      <c r="BI643" s="7"/>
    </row>
    <row r="644" ht="12.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2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8"/>
      <c r="BE644" s="9"/>
      <c r="BF644" s="7"/>
      <c r="BG644" s="7"/>
      <c r="BH644" s="7"/>
      <c r="BI644" s="7"/>
    </row>
    <row r="645" ht="12.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2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8"/>
      <c r="BE645" s="9"/>
      <c r="BF645" s="7"/>
      <c r="BG645" s="7"/>
      <c r="BH645" s="7"/>
      <c r="BI645" s="7"/>
    </row>
    <row r="646" ht="12.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2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8"/>
      <c r="BE646" s="9"/>
      <c r="BF646" s="7"/>
      <c r="BG646" s="7"/>
      <c r="BH646" s="7"/>
      <c r="BI646" s="7"/>
    </row>
    <row r="647" ht="12.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2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8"/>
      <c r="BE647" s="9"/>
      <c r="BF647" s="7"/>
      <c r="BG647" s="7"/>
      <c r="BH647" s="7"/>
      <c r="BI647" s="7"/>
    </row>
    <row r="648" ht="12.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2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8"/>
      <c r="BE648" s="9"/>
      <c r="BF648" s="7"/>
      <c r="BG648" s="7"/>
      <c r="BH648" s="7"/>
      <c r="BI648" s="7"/>
    </row>
    <row r="649" ht="12.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2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8"/>
      <c r="BE649" s="9"/>
      <c r="BF649" s="7"/>
      <c r="BG649" s="7"/>
      <c r="BH649" s="7"/>
      <c r="BI649" s="7"/>
    </row>
    <row r="650" ht="12.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2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8"/>
      <c r="BE650" s="9"/>
      <c r="BF650" s="7"/>
      <c r="BG650" s="7"/>
      <c r="BH650" s="7"/>
      <c r="BI650" s="7"/>
    </row>
    <row r="651" ht="12.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2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8"/>
      <c r="BE651" s="9"/>
      <c r="BF651" s="7"/>
      <c r="BG651" s="7"/>
      <c r="BH651" s="7"/>
      <c r="BI651" s="7"/>
    </row>
    <row r="652" ht="12.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2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8"/>
      <c r="BE652" s="9"/>
      <c r="BF652" s="7"/>
      <c r="BG652" s="7"/>
      <c r="BH652" s="7"/>
      <c r="BI652" s="7"/>
    </row>
    <row r="653" ht="12.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2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8"/>
      <c r="BE653" s="9"/>
      <c r="BF653" s="7"/>
      <c r="BG653" s="7"/>
      <c r="BH653" s="7"/>
      <c r="BI653" s="7"/>
    </row>
    <row r="654" ht="12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2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8"/>
      <c r="BE654" s="9"/>
      <c r="BF654" s="7"/>
      <c r="BG654" s="7"/>
      <c r="BH654" s="7"/>
      <c r="BI654" s="7"/>
    </row>
    <row r="655" ht="12.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2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8"/>
      <c r="BE655" s="9"/>
      <c r="BF655" s="7"/>
      <c r="BG655" s="7"/>
      <c r="BH655" s="7"/>
      <c r="BI655" s="7"/>
    </row>
    <row r="656" ht="12.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2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8"/>
      <c r="BE656" s="9"/>
      <c r="BF656" s="7"/>
      <c r="BG656" s="7"/>
      <c r="BH656" s="7"/>
      <c r="BI656" s="7"/>
    </row>
    <row r="657" ht="12.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2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8"/>
      <c r="BE657" s="9"/>
      <c r="BF657" s="7"/>
      <c r="BG657" s="7"/>
      <c r="BH657" s="7"/>
      <c r="BI657" s="7"/>
    </row>
    <row r="658" ht="12.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2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8"/>
      <c r="BE658" s="9"/>
      <c r="BF658" s="7"/>
      <c r="BG658" s="7"/>
      <c r="BH658" s="7"/>
      <c r="BI658" s="7"/>
    </row>
    <row r="659" ht="12.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2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8"/>
      <c r="BE659" s="9"/>
      <c r="BF659" s="7"/>
      <c r="BG659" s="7"/>
      <c r="BH659" s="7"/>
      <c r="BI659" s="7"/>
    </row>
    <row r="660" ht="12.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2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8"/>
      <c r="BE660" s="9"/>
      <c r="BF660" s="7"/>
      <c r="BG660" s="7"/>
      <c r="BH660" s="7"/>
      <c r="BI660" s="7"/>
    </row>
    <row r="661" ht="12.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2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8"/>
      <c r="BE661" s="9"/>
      <c r="BF661" s="7"/>
      <c r="BG661" s="7"/>
      <c r="BH661" s="7"/>
      <c r="BI661" s="7"/>
    </row>
    <row r="662" ht="12.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2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8"/>
      <c r="BE662" s="9"/>
      <c r="BF662" s="7"/>
      <c r="BG662" s="7"/>
      <c r="BH662" s="7"/>
      <c r="BI662" s="7"/>
    </row>
    <row r="663" ht="12.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2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8"/>
      <c r="BE663" s="9"/>
      <c r="BF663" s="7"/>
      <c r="BG663" s="7"/>
      <c r="BH663" s="7"/>
      <c r="BI663" s="7"/>
    </row>
    <row r="664" ht="12.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2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8"/>
      <c r="BE664" s="9"/>
      <c r="BF664" s="7"/>
      <c r="BG664" s="7"/>
      <c r="BH664" s="7"/>
      <c r="BI664" s="7"/>
    </row>
    <row r="665" ht="12.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2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8"/>
      <c r="BE665" s="9"/>
      <c r="BF665" s="7"/>
      <c r="BG665" s="7"/>
      <c r="BH665" s="7"/>
      <c r="BI665" s="7"/>
    </row>
    <row r="666" ht="12.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2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8"/>
      <c r="BE666" s="9"/>
      <c r="BF666" s="7"/>
      <c r="BG666" s="7"/>
      <c r="BH666" s="7"/>
      <c r="BI666" s="7"/>
    </row>
    <row r="667" ht="12.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2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8"/>
      <c r="BE667" s="9"/>
      <c r="BF667" s="7"/>
      <c r="BG667" s="7"/>
      <c r="BH667" s="7"/>
      <c r="BI667" s="7"/>
    </row>
    <row r="668" ht="12.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2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8"/>
      <c r="BE668" s="9"/>
      <c r="BF668" s="7"/>
      <c r="BG668" s="7"/>
      <c r="BH668" s="7"/>
      <c r="BI668" s="7"/>
    </row>
    <row r="669" ht="12.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2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8"/>
      <c r="BE669" s="9"/>
      <c r="BF669" s="7"/>
      <c r="BG669" s="7"/>
      <c r="BH669" s="7"/>
      <c r="BI669" s="7"/>
    </row>
    <row r="670" ht="12.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2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8"/>
      <c r="BE670" s="9"/>
      <c r="BF670" s="7"/>
      <c r="BG670" s="7"/>
      <c r="BH670" s="7"/>
      <c r="BI670" s="7"/>
    </row>
    <row r="671" ht="12.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2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8"/>
      <c r="BE671" s="9"/>
      <c r="BF671" s="7"/>
      <c r="BG671" s="7"/>
      <c r="BH671" s="7"/>
      <c r="BI671" s="7"/>
    </row>
    <row r="672" ht="12.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2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8"/>
      <c r="BE672" s="9"/>
      <c r="BF672" s="7"/>
      <c r="BG672" s="7"/>
      <c r="BH672" s="7"/>
      <c r="BI672" s="7"/>
    </row>
    <row r="673" ht="12.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2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8"/>
      <c r="BE673" s="9"/>
      <c r="BF673" s="7"/>
      <c r="BG673" s="7"/>
      <c r="BH673" s="7"/>
      <c r="BI673" s="7"/>
    </row>
    <row r="674" ht="12.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2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8"/>
      <c r="BE674" s="9"/>
      <c r="BF674" s="7"/>
      <c r="BG674" s="7"/>
      <c r="BH674" s="7"/>
      <c r="BI674" s="7"/>
    </row>
    <row r="675" ht="12.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2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8"/>
      <c r="BE675" s="9"/>
      <c r="BF675" s="7"/>
      <c r="BG675" s="7"/>
      <c r="BH675" s="7"/>
      <c r="BI675" s="7"/>
    </row>
    <row r="676" ht="12.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2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8"/>
      <c r="BE676" s="9"/>
      <c r="BF676" s="7"/>
      <c r="BG676" s="7"/>
      <c r="BH676" s="7"/>
      <c r="BI676" s="7"/>
    </row>
    <row r="677" ht="12.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2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8"/>
      <c r="BE677" s="9"/>
      <c r="BF677" s="7"/>
      <c r="BG677" s="7"/>
      <c r="BH677" s="7"/>
      <c r="BI677" s="7"/>
    </row>
    <row r="678" ht="12.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2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8"/>
      <c r="BE678" s="9"/>
      <c r="BF678" s="7"/>
      <c r="BG678" s="7"/>
      <c r="BH678" s="7"/>
      <c r="BI678" s="7"/>
    </row>
    <row r="679" ht="12.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2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8"/>
      <c r="BE679" s="9"/>
      <c r="BF679" s="7"/>
      <c r="BG679" s="7"/>
      <c r="BH679" s="7"/>
      <c r="BI679" s="7"/>
    </row>
    <row r="680" ht="12.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2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8"/>
      <c r="BE680" s="9"/>
      <c r="BF680" s="7"/>
      <c r="BG680" s="7"/>
      <c r="BH680" s="7"/>
      <c r="BI680" s="7"/>
    </row>
    <row r="681" ht="12.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2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8"/>
      <c r="BE681" s="9"/>
      <c r="BF681" s="7"/>
      <c r="BG681" s="7"/>
      <c r="BH681" s="7"/>
      <c r="BI681" s="7"/>
    </row>
    <row r="682" ht="12.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2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8"/>
      <c r="BE682" s="9"/>
      <c r="BF682" s="7"/>
      <c r="BG682" s="7"/>
      <c r="BH682" s="7"/>
      <c r="BI682" s="7"/>
    </row>
    <row r="683" ht="12.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2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8"/>
      <c r="BE683" s="9"/>
      <c r="BF683" s="7"/>
      <c r="BG683" s="7"/>
      <c r="BH683" s="7"/>
      <c r="BI683" s="7"/>
    </row>
    <row r="684" ht="12.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2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8"/>
      <c r="BE684" s="9"/>
      <c r="BF684" s="7"/>
      <c r="BG684" s="7"/>
      <c r="BH684" s="7"/>
      <c r="BI684" s="7"/>
    </row>
    <row r="685" ht="12.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2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8"/>
      <c r="BE685" s="9"/>
      <c r="BF685" s="7"/>
      <c r="BG685" s="7"/>
      <c r="BH685" s="7"/>
      <c r="BI685" s="7"/>
    </row>
    <row r="686" ht="12.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2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8"/>
      <c r="BE686" s="9"/>
      <c r="BF686" s="7"/>
      <c r="BG686" s="7"/>
      <c r="BH686" s="7"/>
      <c r="BI686" s="7"/>
    </row>
    <row r="687" ht="12.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2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8"/>
      <c r="BE687" s="9"/>
      <c r="BF687" s="7"/>
      <c r="BG687" s="7"/>
      <c r="BH687" s="7"/>
      <c r="BI687" s="7"/>
    </row>
    <row r="688" ht="12.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2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8"/>
      <c r="BE688" s="9"/>
      <c r="BF688" s="7"/>
      <c r="BG688" s="7"/>
      <c r="BH688" s="7"/>
      <c r="BI688" s="7"/>
    </row>
    <row r="689" ht="12.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2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8"/>
      <c r="BE689" s="9"/>
      <c r="BF689" s="7"/>
      <c r="BG689" s="7"/>
      <c r="BH689" s="7"/>
      <c r="BI689" s="7"/>
    </row>
    <row r="690" ht="12.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2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8"/>
      <c r="BE690" s="9"/>
      <c r="BF690" s="7"/>
      <c r="BG690" s="7"/>
      <c r="BH690" s="7"/>
      <c r="BI690" s="7"/>
    </row>
    <row r="691" ht="12.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2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8"/>
      <c r="BE691" s="9"/>
      <c r="BF691" s="7"/>
      <c r="BG691" s="7"/>
      <c r="BH691" s="7"/>
      <c r="BI691" s="7"/>
    </row>
    <row r="692" ht="12.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2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8"/>
      <c r="BE692" s="9"/>
      <c r="BF692" s="7"/>
      <c r="BG692" s="7"/>
      <c r="BH692" s="7"/>
      <c r="BI692" s="7"/>
    </row>
    <row r="693" ht="12.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2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8"/>
      <c r="BE693" s="9"/>
      <c r="BF693" s="7"/>
      <c r="BG693" s="7"/>
      <c r="BH693" s="7"/>
      <c r="BI693" s="7"/>
    </row>
    <row r="694" ht="12.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2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8"/>
      <c r="BE694" s="9"/>
      <c r="BF694" s="7"/>
      <c r="BG694" s="7"/>
      <c r="BH694" s="7"/>
      <c r="BI694" s="7"/>
    </row>
    <row r="695" ht="12.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2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8"/>
      <c r="BE695" s="9"/>
      <c r="BF695" s="7"/>
      <c r="BG695" s="7"/>
      <c r="BH695" s="7"/>
      <c r="BI695" s="7"/>
    </row>
    <row r="696" ht="12.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2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8"/>
      <c r="BE696" s="9"/>
      <c r="BF696" s="7"/>
      <c r="BG696" s="7"/>
      <c r="BH696" s="7"/>
      <c r="BI696" s="7"/>
    </row>
    <row r="697" ht="12.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2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8"/>
      <c r="BE697" s="9"/>
      <c r="BF697" s="7"/>
      <c r="BG697" s="7"/>
      <c r="BH697" s="7"/>
      <c r="BI697" s="7"/>
    </row>
    <row r="698" ht="12.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2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8"/>
      <c r="BE698" s="9"/>
      <c r="BF698" s="7"/>
      <c r="BG698" s="7"/>
      <c r="BH698" s="7"/>
      <c r="BI698" s="7"/>
    </row>
    <row r="699" ht="12.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2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8"/>
      <c r="BE699" s="9"/>
      <c r="BF699" s="7"/>
      <c r="BG699" s="7"/>
      <c r="BH699" s="7"/>
      <c r="BI699" s="7"/>
    </row>
    <row r="700" ht="12.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2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8"/>
      <c r="BE700" s="9"/>
      <c r="BF700" s="7"/>
      <c r="BG700" s="7"/>
      <c r="BH700" s="7"/>
      <c r="BI700" s="7"/>
    </row>
    <row r="701" ht="12.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2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8"/>
      <c r="BE701" s="9"/>
      <c r="BF701" s="7"/>
      <c r="BG701" s="7"/>
      <c r="BH701" s="7"/>
      <c r="BI701" s="7"/>
    </row>
    <row r="702" ht="12.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2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8"/>
      <c r="BE702" s="9"/>
      <c r="BF702" s="7"/>
      <c r="BG702" s="7"/>
      <c r="BH702" s="7"/>
      <c r="BI702" s="7"/>
    </row>
    <row r="703" ht="12.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2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8"/>
      <c r="BE703" s="9"/>
      <c r="BF703" s="7"/>
      <c r="BG703" s="7"/>
      <c r="BH703" s="7"/>
      <c r="BI703" s="7"/>
    </row>
    <row r="704" ht="12.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2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8"/>
      <c r="BE704" s="9"/>
      <c r="BF704" s="7"/>
      <c r="BG704" s="7"/>
      <c r="BH704" s="7"/>
      <c r="BI704" s="7"/>
    </row>
    <row r="705" ht="12.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2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8"/>
      <c r="BE705" s="9"/>
      <c r="BF705" s="7"/>
      <c r="BG705" s="7"/>
      <c r="BH705" s="7"/>
      <c r="BI705" s="7"/>
    </row>
    <row r="706" ht="12.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2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8"/>
      <c r="BE706" s="9"/>
      <c r="BF706" s="7"/>
      <c r="BG706" s="7"/>
      <c r="BH706" s="7"/>
      <c r="BI706" s="7"/>
    </row>
    <row r="707" ht="12.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2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8"/>
      <c r="BE707" s="9"/>
      <c r="BF707" s="7"/>
      <c r="BG707" s="7"/>
      <c r="BH707" s="7"/>
      <c r="BI707" s="7"/>
    </row>
    <row r="708" ht="12.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2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8"/>
      <c r="BE708" s="9"/>
      <c r="BF708" s="7"/>
      <c r="BG708" s="7"/>
      <c r="BH708" s="7"/>
      <c r="BI708" s="7"/>
    </row>
    <row r="709" ht="12.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2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8"/>
      <c r="BE709" s="9"/>
      <c r="BF709" s="7"/>
      <c r="BG709" s="7"/>
      <c r="BH709" s="7"/>
      <c r="BI709" s="7"/>
    </row>
    <row r="710" ht="12.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2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8"/>
      <c r="BE710" s="9"/>
      <c r="BF710" s="7"/>
      <c r="BG710" s="7"/>
      <c r="BH710" s="7"/>
      <c r="BI710" s="7"/>
    </row>
    <row r="711" ht="12.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2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8"/>
      <c r="BE711" s="9"/>
      <c r="BF711" s="7"/>
      <c r="BG711" s="7"/>
      <c r="BH711" s="7"/>
      <c r="BI711" s="7"/>
    </row>
    <row r="712" ht="12.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2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8"/>
      <c r="BE712" s="9"/>
      <c r="BF712" s="7"/>
      <c r="BG712" s="7"/>
      <c r="BH712" s="7"/>
      <c r="BI712" s="7"/>
    </row>
    <row r="713" ht="12.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2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8"/>
      <c r="BE713" s="9"/>
      <c r="BF713" s="7"/>
      <c r="BG713" s="7"/>
      <c r="BH713" s="7"/>
      <c r="BI713" s="7"/>
    </row>
    <row r="714" ht="12.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2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8"/>
      <c r="BE714" s="9"/>
      <c r="BF714" s="7"/>
      <c r="BG714" s="7"/>
      <c r="BH714" s="7"/>
      <c r="BI714" s="7"/>
    </row>
    <row r="715" ht="12.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2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8"/>
      <c r="BE715" s="9"/>
      <c r="BF715" s="7"/>
      <c r="BG715" s="7"/>
      <c r="BH715" s="7"/>
      <c r="BI715" s="7"/>
    </row>
    <row r="716" ht="12.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2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8"/>
      <c r="BE716" s="9"/>
      <c r="BF716" s="7"/>
      <c r="BG716" s="7"/>
      <c r="BH716" s="7"/>
      <c r="BI716" s="7"/>
    </row>
    <row r="717" ht="12.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2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8"/>
      <c r="BE717" s="9"/>
      <c r="BF717" s="7"/>
      <c r="BG717" s="7"/>
      <c r="BH717" s="7"/>
      <c r="BI717" s="7"/>
    </row>
    <row r="718" ht="12.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2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8"/>
      <c r="BE718" s="9"/>
      <c r="BF718" s="7"/>
      <c r="BG718" s="7"/>
      <c r="BH718" s="7"/>
      <c r="BI718" s="7"/>
    </row>
    <row r="719" ht="12.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2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8"/>
      <c r="BE719" s="9"/>
      <c r="BF719" s="7"/>
      <c r="BG719" s="7"/>
      <c r="BH719" s="7"/>
      <c r="BI719" s="7"/>
    </row>
    <row r="720" ht="12.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2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8"/>
      <c r="BE720" s="9"/>
      <c r="BF720" s="7"/>
      <c r="BG720" s="7"/>
      <c r="BH720" s="7"/>
      <c r="BI720" s="7"/>
    </row>
    <row r="721" ht="12.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2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8"/>
      <c r="BE721" s="9"/>
      <c r="BF721" s="7"/>
      <c r="BG721" s="7"/>
      <c r="BH721" s="7"/>
      <c r="BI721" s="7"/>
    </row>
    <row r="722" ht="12.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2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8"/>
      <c r="BE722" s="9"/>
      <c r="BF722" s="7"/>
      <c r="BG722" s="7"/>
      <c r="BH722" s="7"/>
      <c r="BI722" s="7"/>
    </row>
    <row r="723" ht="12.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2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8"/>
      <c r="BE723" s="9"/>
      <c r="BF723" s="7"/>
      <c r="BG723" s="7"/>
      <c r="BH723" s="7"/>
      <c r="BI723" s="7"/>
    </row>
    <row r="724" ht="12.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2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8"/>
      <c r="BE724" s="9"/>
      <c r="BF724" s="7"/>
      <c r="BG724" s="7"/>
      <c r="BH724" s="7"/>
      <c r="BI724" s="7"/>
    </row>
    <row r="725" ht="12.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2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8"/>
      <c r="BE725" s="9"/>
      <c r="BF725" s="7"/>
      <c r="BG725" s="7"/>
      <c r="BH725" s="7"/>
      <c r="BI725" s="7"/>
    </row>
    <row r="726" ht="12.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2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8"/>
      <c r="BE726" s="9"/>
      <c r="BF726" s="7"/>
      <c r="BG726" s="7"/>
      <c r="BH726" s="7"/>
      <c r="BI726" s="7"/>
    </row>
    <row r="727" ht="12.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2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8"/>
      <c r="BE727" s="9"/>
      <c r="BF727" s="7"/>
      <c r="BG727" s="7"/>
      <c r="BH727" s="7"/>
      <c r="BI727" s="7"/>
    </row>
    <row r="728" ht="12.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2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8"/>
      <c r="BE728" s="9"/>
      <c r="BF728" s="7"/>
      <c r="BG728" s="7"/>
      <c r="BH728" s="7"/>
      <c r="BI728" s="7"/>
    </row>
    <row r="729" ht="12.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2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8"/>
      <c r="BE729" s="9"/>
      <c r="BF729" s="7"/>
      <c r="BG729" s="7"/>
      <c r="BH729" s="7"/>
      <c r="BI729" s="7"/>
    </row>
    <row r="730" ht="12.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2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8"/>
      <c r="BE730" s="9"/>
      <c r="BF730" s="7"/>
      <c r="BG730" s="7"/>
      <c r="BH730" s="7"/>
      <c r="BI730" s="7"/>
    </row>
    <row r="731" ht="12.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2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8"/>
      <c r="BE731" s="9"/>
      <c r="BF731" s="7"/>
      <c r="BG731" s="7"/>
      <c r="BH731" s="7"/>
      <c r="BI731" s="7"/>
    </row>
    <row r="732" ht="12.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2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8"/>
      <c r="BE732" s="9"/>
      <c r="BF732" s="7"/>
      <c r="BG732" s="7"/>
      <c r="BH732" s="7"/>
      <c r="BI732" s="7"/>
    </row>
    <row r="733" ht="12.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2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8"/>
      <c r="BE733" s="9"/>
      <c r="BF733" s="7"/>
      <c r="BG733" s="7"/>
      <c r="BH733" s="7"/>
      <c r="BI733" s="7"/>
    </row>
    <row r="734" ht="12.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2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8"/>
      <c r="BE734" s="9"/>
      <c r="BF734" s="7"/>
      <c r="BG734" s="7"/>
      <c r="BH734" s="7"/>
      <c r="BI734" s="7"/>
    </row>
    <row r="735" ht="12.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2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8"/>
      <c r="BE735" s="9"/>
      <c r="BF735" s="7"/>
      <c r="BG735" s="7"/>
      <c r="BH735" s="7"/>
      <c r="BI735" s="7"/>
    </row>
    <row r="736" ht="12.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2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8"/>
      <c r="BE736" s="9"/>
      <c r="BF736" s="7"/>
      <c r="BG736" s="7"/>
      <c r="BH736" s="7"/>
      <c r="BI736" s="7"/>
    </row>
    <row r="737" ht="12.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2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8"/>
      <c r="BE737" s="9"/>
      <c r="BF737" s="7"/>
      <c r="BG737" s="7"/>
      <c r="BH737" s="7"/>
      <c r="BI737" s="7"/>
    </row>
    <row r="738" ht="12.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2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8"/>
      <c r="BE738" s="9"/>
      <c r="BF738" s="7"/>
      <c r="BG738" s="7"/>
      <c r="BH738" s="7"/>
      <c r="BI738" s="7"/>
    </row>
    <row r="739" ht="12.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2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8"/>
      <c r="BE739" s="9"/>
      <c r="BF739" s="7"/>
      <c r="BG739" s="7"/>
      <c r="BH739" s="7"/>
      <c r="BI739" s="7"/>
    </row>
    <row r="740" ht="12.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2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8"/>
      <c r="BE740" s="9"/>
      <c r="BF740" s="7"/>
      <c r="BG740" s="7"/>
      <c r="BH740" s="7"/>
      <c r="BI740" s="7"/>
    </row>
    <row r="741" ht="12.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2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8"/>
      <c r="BE741" s="9"/>
      <c r="BF741" s="7"/>
      <c r="BG741" s="7"/>
      <c r="BH741" s="7"/>
      <c r="BI741" s="7"/>
    </row>
    <row r="742" ht="12.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2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8"/>
      <c r="BE742" s="9"/>
      <c r="BF742" s="7"/>
      <c r="BG742" s="7"/>
      <c r="BH742" s="7"/>
      <c r="BI742" s="7"/>
    </row>
    <row r="743" ht="12.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2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8"/>
      <c r="BE743" s="9"/>
      <c r="BF743" s="7"/>
      <c r="BG743" s="7"/>
      <c r="BH743" s="7"/>
      <c r="BI743" s="7"/>
    </row>
    <row r="744" ht="12.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2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8"/>
      <c r="BE744" s="9"/>
      <c r="BF744" s="7"/>
      <c r="BG744" s="7"/>
      <c r="BH744" s="7"/>
      <c r="BI744" s="7"/>
    </row>
    <row r="745" ht="12.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2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8"/>
      <c r="BE745" s="9"/>
      <c r="BF745" s="7"/>
      <c r="BG745" s="7"/>
      <c r="BH745" s="7"/>
      <c r="BI745" s="7"/>
    </row>
    <row r="746" ht="12.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2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8"/>
      <c r="BE746" s="9"/>
      <c r="BF746" s="7"/>
      <c r="BG746" s="7"/>
      <c r="BH746" s="7"/>
      <c r="BI746" s="7"/>
    </row>
    <row r="747" ht="12.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2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8"/>
      <c r="BE747" s="9"/>
      <c r="BF747" s="7"/>
      <c r="BG747" s="7"/>
      <c r="BH747" s="7"/>
      <c r="BI747" s="7"/>
    </row>
    <row r="748" ht="12.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2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8"/>
      <c r="BE748" s="9"/>
      <c r="BF748" s="7"/>
      <c r="BG748" s="7"/>
      <c r="BH748" s="7"/>
      <c r="BI748" s="7"/>
    </row>
    <row r="749" ht="12.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2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8"/>
      <c r="BE749" s="9"/>
      <c r="BF749" s="7"/>
      <c r="BG749" s="7"/>
      <c r="BH749" s="7"/>
      <c r="BI749" s="7"/>
    </row>
    <row r="750" ht="12.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2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8"/>
      <c r="BE750" s="9"/>
      <c r="BF750" s="7"/>
      <c r="BG750" s="7"/>
      <c r="BH750" s="7"/>
      <c r="BI750" s="7"/>
    </row>
    <row r="751" ht="12.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2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8"/>
      <c r="BE751" s="9"/>
      <c r="BF751" s="7"/>
      <c r="BG751" s="7"/>
      <c r="BH751" s="7"/>
      <c r="BI751" s="7"/>
    </row>
    <row r="752" ht="12.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2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8"/>
      <c r="BE752" s="9"/>
      <c r="BF752" s="7"/>
      <c r="BG752" s="7"/>
      <c r="BH752" s="7"/>
      <c r="BI752" s="7"/>
    </row>
    <row r="753" ht="12.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2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8"/>
      <c r="BE753" s="9"/>
      <c r="BF753" s="7"/>
      <c r="BG753" s="7"/>
      <c r="BH753" s="7"/>
      <c r="BI753" s="7"/>
    </row>
    <row r="754" ht="12.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2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8"/>
      <c r="BE754" s="9"/>
      <c r="BF754" s="7"/>
      <c r="BG754" s="7"/>
      <c r="BH754" s="7"/>
      <c r="BI754" s="7"/>
    </row>
    <row r="755" ht="12.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2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8"/>
      <c r="BE755" s="9"/>
      <c r="BF755" s="7"/>
      <c r="BG755" s="7"/>
      <c r="BH755" s="7"/>
      <c r="BI755" s="7"/>
    </row>
    <row r="756" ht="12.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2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8"/>
      <c r="BE756" s="9"/>
      <c r="BF756" s="7"/>
      <c r="BG756" s="7"/>
      <c r="BH756" s="7"/>
      <c r="BI756" s="7"/>
    </row>
    <row r="757" ht="12.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2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8"/>
      <c r="BE757" s="9"/>
      <c r="BF757" s="7"/>
      <c r="BG757" s="7"/>
      <c r="BH757" s="7"/>
      <c r="BI757" s="7"/>
    </row>
    <row r="758" ht="12.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2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8"/>
      <c r="BE758" s="9"/>
      <c r="BF758" s="7"/>
      <c r="BG758" s="7"/>
      <c r="BH758" s="7"/>
      <c r="BI758" s="7"/>
    </row>
    <row r="759" ht="12.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2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8"/>
      <c r="BE759" s="9"/>
      <c r="BF759" s="7"/>
      <c r="BG759" s="7"/>
      <c r="BH759" s="7"/>
      <c r="BI759" s="7"/>
    </row>
    <row r="760" ht="12.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2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8"/>
      <c r="BE760" s="9"/>
      <c r="BF760" s="7"/>
      <c r="BG760" s="7"/>
      <c r="BH760" s="7"/>
      <c r="BI760" s="7"/>
    </row>
    <row r="761" ht="12.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2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8"/>
      <c r="BE761" s="9"/>
      <c r="BF761" s="7"/>
      <c r="BG761" s="7"/>
      <c r="BH761" s="7"/>
      <c r="BI761" s="7"/>
    </row>
    <row r="762" ht="12.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2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8"/>
      <c r="BE762" s="9"/>
      <c r="BF762" s="7"/>
      <c r="BG762" s="7"/>
      <c r="BH762" s="7"/>
      <c r="BI762" s="7"/>
    </row>
    <row r="763" ht="12.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2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8"/>
      <c r="BE763" s="9"/>
      <c r="BF763" s="7"/>
      <c r="BG763" s="7"/>
      <c r="BH763" s="7"/>
      <c r="BI763" s="7"/>
    </row>
    <row r="764" ht="12.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2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8"/>
      <c r="BE764" s="9"/>
      <c r="BF764" s="7"/>
      <c r="BG764" s="7"/>
      <c r="BH764" s="7"/>
      <c r="BI764" s="7"/>
    </row>
    <row r="765" ht="12.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2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8"/>
      <c r="BE765" s="9"/>
      <c r="BF765" s="7"/>
      <c r="BG765" s="7"/>
      <c r="BH765" s="7"/>
      <c r="BI765" s="7"/>
    </row>
    <row r="766" ht="12.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2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8"/>
      <c r="BE766" s="9"/>
      <c r="BF766" s="7"/>
      <c r="BG766" s="7"/>
      <c r="BH766" s="7"/>
      <c r="BI766" s="7"/>
    </row>
    <row r="767" ht="12.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2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8"/>
      <c r="BE767" s="9"/>
      <c r="BF767" s="7"/>
      <c r="BG767" s="7"/>
      <c r="BH767" s="7"/>
      <c r="BI767" s="7"/>
    </row>
    <row r="768" ht="12.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2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8"/>
      <c r="BE768" s="9"/>
      <c r="BF768" s="7"/>
      <c r="BG768" s="7"/>
      <c r="BH768" s="7"/>
      <c r="BI768" s="7"/>
    </row>
    <row r="769" ht="12.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2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8"/>
      <c r="BE769" s="9"/>
      <c r="BF769" s="7"/>
      <c r="BG769" s="7"/>
      <c r="BH769" s="7"/>
      <c r="BI769" s="7"/>
    </row>
    <row r="770" ht="12.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2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8"/>
      <c r="BE770" s="9"/>
      <c r="BF770" s="7"/>
      <c r="BG770" s="7"/>
      <c r="BH770" s="7"/>
      <c r="BI770" s="7"/>
    </row>
    <row r="771" ht="12.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2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8"/>
      <c r="BE771" s="9"/>
      <c r="BF771" s="7"/>
      <c r="BG771" s="7"/>
      <c r="BH771" s="7"/>
      <c r="BI771" s="7"/>
    </row>
    <row r="772" ht="12.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2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8"/>
      <c r="BE772" s="9"/>
      <c r="BF772" s="7"/>
      <c r="BG772" s="7"/>
      <c r="BH772" s="7"/>
      <c r="BI772" s="7"/>
    </row>
    <row r="773" ht="12.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2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8"/>
      <c r="BE773" s="9"/>
      <c r="BF773" s="7"/>
      <c r="BG773" s="7"/>
      <c r="BH773" s="7"/>
      <c r="BI773" s="7"/>
    </row>
    <row r="774" ht="12.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2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8"/>
      <c r="BE774" s="9"/>
      <c r="BF774" s="7"/>
      <c r="BG774" s="7"/>
      <c r="BH774" s="7"/>
      <c r="BI774" s="7"/>
    </row>
    <row r="775" ht="12.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2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8"/>
      <c r="BE775" s="9"/>
      <c r="BF775" s="7"/>
      <c r="BG775" s="7"/>
      <c r="BH775" s="7"/>
      <c r="BI775" s="7"/>
    </row>
    <row r="776" ht="12.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2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8"/>
      <c r="BE776" s="9"/>
      <c r="BF776" s="7"/>
      <c r="BG776" s="7"/>
      <c r="BH776" s="7"/>
      <c r="BI776" s="7"/>
    </row>
    <row r="777" ht="12.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2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8"/>
      <c r="BE777" s="9"/>
      <c r="BF777" s="7"/>
      <c r="BG777" s="7"/>
      <c r="BH777" s="7"/>
      <c r="BI777" s="7"/>
    </row>
    <row r="778" ht="12.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2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8"/>
      <c r="BE778" s="9"/>
      <c r="BF778" s="7"/>
      <c r="BG778" s="7"/>
      <c r="BH778" s="7"/>
      <c r="BI778" s="7"/>
    </row>
    <row r="779" ht="12.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2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8"/>
      <c r="BE779" s="9"/>
      <c r="BF779" s="7"/>
      <c r="BG779" s="7"/>
      <c r="BH779" s="7"/>
      <c r="BI779" s="7"/>
    </row>
    <row r="780" ht="12.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2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8"/>
      <c r="BE780" s="9"/>
      <c r="BF780" s="7"/>
      <c r="BG780" s="7"/>
      <c r="BH780" s="7"/>
      <c r="BI780" s="7"/>
    </row>
    <row r="781" ht="12.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2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8"/>
      <c r="BE781" s="9"/>
      <c r="BF781" s="7"/>
      <c r="BG781" s="7"/>
      <c r="BH781" s="7"/>
      <c r="BI781" s="7"/>
    </row>
    <row r="782" ht="12.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2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8"/>
      <c r="BE782" s="9"/>
      <c r="BF782" s="7"/>
      <c r="BG782" s="7"/>
      <c r="BH782" s="7"/>
      <c r="BI782" s="7"/>
    </row>
    <row r="783" ht="12.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2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8"/>
      <c r="BE783" s="9"/>
      <c r="BF783" s="7"/>
      <c r="BG783" s="7"/>
      <c r="BH783" s="7"/>
      <c r="BI783" s="7"/>
    </row>
    <row r="784" ht="12.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2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8"/>
      <c r="BE784" s="9"/>
      <c r="BF784" s="7"/>
      <c r="BG784" s="7"/>
      <c r="BH784" s="7"/>
      <c r="BI784" s="7"/>
    </row>
    <row r="785" ht="12.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2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8"/>
      <c r="BE785" s="9"/>
      <c r="BF785" s="7"/>
      <c r="BG785" s="7"/>
      <c r="BH785" s="7"/>
      <c r="BI785" s="7"/>
    </row>
    <row r="786" ht="12.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2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8"/>
      <c r="BE786" s="9"/>
      <c r="BF786" s="7"/>
      <c r="BG786" s="7"/>
      <c r="BH786" s="7"/>
      <c r="BI786" s="7"/>
    </row>
    <row r="787" ht="12.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2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8"/>
      <c r="BE787" s="9"/>
      <c r="BF787" s="7"/>
      <c r="BG787" s="7"/>
      <c r="BH787" s="7"/>
      <c r="BI787" s="7"/>
    </row>
    <row r="788" ht="12.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2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8"/>
      <c r="BE788" s="9"/>
      <c r="BF788" s="7"/>
      <c r="BG788" s="7"/>
      <c r="BH788" s="7"/>
      <c r="BI788" s="7"/>
    </row>
    <row r="789" ht="12.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2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8"/>
      <c r="BE789" s="9"/>
      <c r="BF789" s="7"/>
      <c r="BG789" s="7"/>
      <c r="BH789" s="7"/>
      <c r="BI789" s="7"/>
    </row>
    <row r="790" ht="12.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2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8"/>
      <c r="BE790" s="9"/>
      <c r="BF790" s="7"/>
      <c r="BG790" s="7"/>
      <c r="BH790" s="7"/>
      <c r="BI790" s="7"/>
    </row>
    <row r="791" ht="12.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2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8"/>
      <c r="BE791" s="9"/>
      <c r="BF791" s="7"/>
      <c r="BG791" s="7"/>
      <c r="BH791" s="7"/>
      <c r="BI791" s="7"/>
    </row>
    <row r="792" ht="12.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2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8"/>
      <c r="BE792" s="9"/>
      <c r="BF792" s="7"/>
      <c r="BG792" s="7"/>
      <c r="BH792" s="7"/>
      <c r="BI792" s="7"/>
    </row>
    <row r="793" ht="12.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2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8"/>
      <c r="BE793" s="9"/>
      <c r="BF793" s="7"/>
      <c r="BG793" s="7"/>
      <c r="BH793" s="7"/>
      <c r="BI793" s="7"/>
    </row>
    <row r="794" ht="12.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2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8"/>
      <c r="BE794" s="9"/>
      <c r="BF794" s="7"/>
      <c r="BG794" s="7"/>
      <c r="BH794" s="7"/>
      <c r="BI794" s="7"/>
    </row>
    <row r="795" ht="12.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2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8"/>
      <c r="BE795" s="9"/>
      <c r="BF795" s="7"/>
      <c r="BG795" s="7"/>
      <c r="BH795" s="7"/>
      <c r="BI795" s="7"/>
    </row>
    <row r="796" ht="12.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2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8"/>
      <c r="BE796" s="9"/>
      <c r="BF796" s="7"/>
      <c r="BG796" s="7"/>
      <c r="BH796" s="7"/>
      <c r="BI796" s="7"/>
    </row>
    <row r="797" ht="12.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2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8"/>
      <c r="BE797" s="9"/>
      <c r="BF797" s="7"/>
      <c r="BG797" s="7"/>
      <c r="BH797" s="7"/>
      <c r="BI797" s="7"/>
    </row>
    <row r="798" ht="12.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2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8"/>
      <c r="BE798" s="9"/>
      <c r="BF798" s="7"/>
      <c r="BG798" s="7"/>
      <c r="BH798" s="7"/>
      <c r="BI798" s="7"/>
    </row>
    <row r="799" ht="12.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2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8"/>
      <c r="BE799" s="9"/>
      <c r="BF799" s="7"/>
      <c r="BG799" s="7"/>
      <c r="BH799" s="7"/>
      <c r="BI799" s="7"/>
    </row>
    <row r="800" ht="12.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2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8"/>
      <c r="BE800" s="9"/>
      <c r="BF800" s="7"/>
      <c r="BG800" s="7"/>
      <c r="BH800" s="7"/>
      <c r="BI800" s="7"/>
    </row>
    <row r="801" ht="12.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2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8"/>
      <c r="BE801" s="9"/>
      <c r="BF801" s="7"/>
      <c r="BG801" s="7"/>
      <c r="BH801" s="7"/>
      <c r="BI801" s="7"/>
    </row>
    <row r="802" ht="12.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2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8"/>
      <c r="BE802" s="9"/>
      <c r="BF802" s="7"/>
      <c r="BG802" s="7"/>
      <c r="BH802" s="7"/>
      <c r="BI802" s="7"/>
    </row>
    <row r="803" ht="12.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2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8"/>
      <c r="BE803" s="9"/>
      <c r="BF803" s="7"/>
      <c r="BG803" s="7"/>
      <c r="BH803" s="7"/>
      <c r="BI803" s="7"/>
    </row>
    <row r="804" ht="12.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2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8"/>
      <c r="BE804" s="9"/>
      <c r="BF804" s="7"/>
      <c r="BG804" s="7"/>
      <c r="BH804" s="7"/>
      <c r="BI804" s="7"/>
    </row>
    <row r="805" ht="12.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2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8"/>
      <c r="BE805" s="9"/>
      <c r="BF805" s="7"/>
      <c r="BG805" s="7"/>
      <c r="BH805" s="7"/>
      <c r="BI805" s="7"/>
    </row>
    <row r="806" ht="12.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2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8"/>
      <c r="BE806" s="9"/>
      <c r="BF806" s="7"/>
      <c r="BG806" s="7"/>
      <c r="BH806" s="7"/>
      <c r="BI806" s="7"/>
    </row>
    <row r="807" ht="12.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2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8"/>
      <c r="BE807" s="9"/>
      <c r="BF807" s="7"/>
      <c r="BG807" s="7"/>
      <c r="BH807" s="7"/>
      <c r="BI807" s="7"/>
    </row>
    <row r="808" ht="12.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2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8"/>
      <c r="BE808" s="9"/>
      <c r="BF808" s="7"/>
      <c r="BG808" s="7"/>
      <c r="BH808" s="7"/>
      <c r="BI808" s="7"/>
    </row>
    <row r="809" ht="12.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2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8"/>
      <c r="BE809" s="9"/>
      <c r="BF809" s="7"/>
      <c r="BG809" s="7"/>
      <c r="BH809" s="7"/>
      <c r="BI809" s="7"/>
    </row>
    <row r="810" ht="12.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2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8"/>
      <c r="BE810" s="9"/>
      <c r="BF810" s="7"/>
      <c r="BG810" s="7"/>
      <c r="BH810" s="7"/>
      <c r="BI810" s="7"/>
    </row>
    <row r="811" ht="12.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2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8"/>
      <c r="BE811" s="9"/>
      <c r="BF811" s="7"/>
      <c r="BG811" s="7"/>
      <c r="BH811" s="7"/>
      <c r="BI811" s="7"/>
    </row>
    <row r="812" ht="12.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2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8"/>
      <c r="BE812" s="9"/>
      <c r="BF812" s="7"/>
      <c r="BG812" s="7"/>
      <c r="BH812" s="7"/>
      <c r="BI812" s="7"/>
    </row>
    <row r="813" ht="12.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2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8"/>
      <c r="BE813" s="9"/>
      <c r="BF813" s="7"/>
      <c r="BG813" s="7"/>
      <c r="BH813" s="7"/>
      <c r="BI813" s="7"/>
    </row>
    <row r="814" ht="12.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2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8"/>
      <c r="BE814" s="9"/>
      <c r="BF814" s="7"/>
      <c r="BG814" s="7"/>
      <c r="BH814" s="7"/>
      <c r="BI814" s="7"/>
    </row>
    <row r="815" ht="12.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2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8"/>
      <c r="BE815" s="9"/>
      <c r="BF815" s="7"/>
      <c r="BG815" s="7"/>
      <c r="BH815" s="7"/>
      <c r="BI815" s="7"/>
    </row>
    <row r="816" ht="12.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2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8"/>
      <c r="BE816" s="9"/>
      <c r="BF816" s="7"/>
      <c r="BG816" s="7"/>
      <c r="BH816" s="7"/>
      <c r="BI816" s="7"/>
    </row>
    <row r="817" ht="12.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2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8"/>
      <c r="BE817" s="9"/>
      <c r="BF817" s="7"/>
      <c r="BG817" s="7"/>
      <c r="BH817" s="7"/>
      <c r="BI817" s="7"/>
    </row>
    <row r="818" ht="12.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2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8"/>
      <c r="BE818" s="9"/>
      <c r="BF818" s="7"/>
      <c r="BG818" s="7"/>
      <c r="BH818" s="7"/>
      <c r="BI818" s="7"/>
    </row>
    <row r="819" ht="12.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2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8"/>
      <c r="BE819" s="9"/>
      <c r="BF819" s="7"/>
      <c r="BG819" s="7"/>
      <c r="BH819" s="7"/>
      <c r="BI819" s="7"/>
    </row>
    <row r="820" ht="12.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2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8"/>
      <c r="BE820" s="9"/>
      <c r="BF820" s="7"/>
      <c r="BG820" s="7"/>
      <c r="BH820" s="7"/>
      <c r="BI820" s="7"/>
    </row>
    <row r="821" ht="12.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2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8"/>
      <c r="BE821" s="9"/>
      <c r="BF821" s="7"/>
      <c r="BG821" s="7"/>
      <c r="BH821" s="7"/>
      <c r="BI821" s="7"/>
    </row>
    <row r="822" ht="12.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2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8"/>
      <c r="BE822" s="9"/>
      <c r="BF822" s="7"/>
      <c r="BG822" s="7"/>
      <c r="BH822" s="7"/>
      <c r="BI822" s="7"/>
    </row>
    <row r="823" ht="12.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2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8"/>
      <c r="BE823" s="9"/>
      <c r="BF823" s="7"/>
      <c r="BG823" s="7"/>
      <c r="BH823" s="7"/>
      <c r="BI823" s="7"/>
    </row>
    <row r="824" ht="12.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2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8"/>
      <c r="BE824" s="9"/>
      <c r="BF824" s="7"/>
      <c r="BG824" s="7"/>
      <c r="BH824" s="7"/>
      <c r="BI824" s="7"/>
    </row>
    <row r="825" ht="12.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2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8"/>
      <c r="BE825" s="9"/>
      <c r="BF825" s="7"/>
      <c r="BG825" s="7"/>
      <c r="BH825" s="7"/>
      <c r="BI825" s="7"/>
    </row>
    <row r="826" ht="12.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2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8"/>
      <c r="BE826" s="9"/>
      <c r="BF826" s="7"/>
      <c r="BG826" s="7"/>
      <c r="BH826" s="7"/>
      <c r="BI826" s="7"/>
    </row>
    <row r="827" ht="12.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2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8"/>
      <c r="BE827" s="9"/>
      <c r="BF827" s="7"/>
      <c r="BG827" s="7"/>
      <c r="BH827" s="7"/>
      <c r="BI827" s="7"/>
    </row>
    <row r="828" ht="12.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2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8"/>
      <c r="BE828" s="9"/>
      <c r="BF828" s="7"/>
      <c r="BG828" s="7"/>
      <c r="BH828" s="7"/>
      <c r="BI828" s="7"/>
    </row>
    <row r="829" ht="12.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2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8"/>
      <c r="BE829" s="9"/>
      <c r="BF829" s="7"/>
      <c r="BG829" s="7"/>
      <c r="BH829" s="7"/>
      <c r="BI829" s="7"/>
    </row>
    <row r="830" ht="12.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2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8"/>
      <c r="BE830" s="9"/>
      <c r="BF830" s="7"/>
      <c r="BG830" s="7"/>
      <c r="BH830" s="7"/>
      <c r="BI830" s="7"/>
    </row>
    <row r="831" ht="12.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2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8"/>
      <c r="BE831" s="9"/>
      <c r="BF831" s="7"/>
      <c r="BG831" s="7"/>
      <c r="BH831" s="7"/>
      <c r="BI831" s="7"/>
    </row>
    <row r="832" ht="12.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2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8"/>
      <c r="BE832" s="9"/>
      <c r="BF832" s="7"/>
      <c r="BG832" s="7"/>
      <c r="BH832" s="7"/>
      <c r="BI832" s="7"/>
    </row>
    <row r="833" ht="12.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2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8"/>
      <c r="BE833" s="9"/>
      <c r="BF833" s="7"/>
      <c r="BG833" s="7"/>
      <c r="BH833" s="7"/>
      <c r="BI833" s="7"/>
    </row>
    <row r="834" ht="12.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2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8"/>
      <c r="BE834" s="9"/>
      <c r="BF834" s="7"/>
      <c r="BG834" s="7"/>
      <c r="BH834" s="7"/>
      <c r="BI834" s="7"/>
    </row>
    <row r="835" ht="12.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2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8"/>
      <c r="BE835" s="9"/>
      <c r="BF835" s="7"/>
      <c r="BG835" s="7"/>
      <c r="BH835" s="7"/>
      <c r="BI835" s="7"/>
    </row>
    <row r="836" ht="12.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2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8"/>
      <c r="BE836" s="9"/>
      <c r="BF836" s="7"/>
      <c r="BG836" s="7"/>
      <c r="BH836" s="7"/>
      <c r="BI836" s="7"/>
    </row>
    <row r="837" ht="12.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2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8"/>
      <c r="BE837" s="9"/>
      <c r="BF837" s="7"/>
      <c r="BG837" s="7"/>
      <c r="BH837" s="7"/>
      <c r="BI837" s="7"/>
    </row>
    <row r="838" ht="12.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2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8"/>
      <c r="BE838" s="9"/>
      <c r="BF838" s="7"/>
      <c r="BG838" s="7"/>
      <c r="BH838" s="7"/>
      <c r="BI838" s="7"/>
    </row>
    <row r="839" ht="12.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2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8"/>
      <c r="BE839" s="9"/>
      <c r="BF839" s="7"/>
      <c r="BG839" s="7"/>
      <c r="BH839" s="7"/>
      <c r="BI839" s="7"/>
    </row>
    <row r="840" ht="12.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2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8"/>
      <c r="BE840" s="9"/>
      <c r="BF840" s="7"/>
      <c r="BG840" s="7"/>
      <c r="BH840" s="7"/>
      <c r="BI840" s="7"/>
    </row>
    <row r="841" ht="12.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2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8"/>
      <c r="BE841" s="9"/>
      <c r="BF841" s="7"/>
      <c r="BG841" s="7"/>
      <c r="BH841" s="7"/>
      <c r="BI841" s="7"/>
    </row>
    <row r="842" ht="12.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2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8"/>
      <c r="BE842" s="9"/>
      <c r="BF842" s="7"/>
      <c r="BG842" s="7"/>
      <c r="BH842" s="7"/>
      <c r="BI842" s="7"/>
    </row>
    <row r="843" ht="12.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2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8"/>
      <c r="BE843" s="9"/>
      <c r="BF843" s="7"/>
      <c r="BG843" s="7"/>
      <c r="BH843" s="7"/>
      <c r="BI843" s="7"/>
    </row>
    <row r="844" ht="12.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2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8"/>
      <c r="BE844" s="9"/>
      <c r="BF844" s="7"/>
      <c r="BG844" s="7"/>
      <c r="BH844" s="7"/>
      <c r="BI844" s="7"/>
    </row>
    <row r="845" ht="12.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2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8"/>
      <c r="BE845" s="9"/>
      <c r="BF845" s="7"/>
      <c r="BG845" s="7"/>
      <c r="BH845" s="7"/>
      <c r="BI845" s="7"/>
    </row>
    <row r="846" ht="12.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2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8"/>
      <c r="BE846" s="9"/>
      <c r="BF846" s="7"/>
      <c r="BG846" s="7"/>
      <c r="BH846" s="7"/>
      <c r="BI846" s="7"/>
    </row>
    <row r="847" ht="12.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2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8"/>
      <c r="BE847" s="9"/>
      <c r="BF847" s="7"/>
      <c r="BG847" s="7"/>
      <c r="BH847" s="7"/>
      <c r="BI847" s="7"/>
    </row>
    <row r="848" ht="12.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2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8"/>
      <c r="BE848" s="9"/>
      <c r="BF848" s="7"/>
      <c r="BG848" s="7"/>
      <c r="BH848" s="7"/>
      <c r="BI848" s="7"/>
    </row>
    <row r="849" ht="12.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2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8"/>
      <c r="BE849" s="9"/>
      <c r="BF849" s="7"/>
      <c r="BG849" s="7"/>
      <c r="BH849" s="7"/>
      <c r="BI849" s="7"/>
    </row>
    <row r="850" ht="12.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2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8"/>
      <c r="BE850" s="9"/>
      <c r="BF850" s="7"/>
      <c r="BG850" s="7"/>
      <c r="BH850" s="7"/>
      <c r="BI850" s="7"/>
    </row>
    <row r="851" ht="12.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2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8"/>
      <c r="BE851" s="9"/>
      <c r="BF851" s="7"/>
      <c r="BG851" s="7"/>
      <c r="BH851" s="7"/>
      <c r="BI851" s="7"/>
    </row>
    <row r="852" ht="12.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2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8"/>
      <c r="BE852" s="9"/>
      <c r="BF852" s="7"/>
      <c r="BG852" s="7"/>
      <c r="BH852" s="7"/>
      <c r="BI852" s="7"/>
    </row>
    <row r="853" ht="12.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2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8"/>
      <c r="BE853" s="9"/>
      <c r="BF853" s="7"/>
      <c r="BG853" s="7"/>
      <c r="BH853" s="7"/>
      <c r="BI853" s="7"/>
    </row>
    <row r="854" ht="12.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2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8"/>
      <c r="BE854" s="9"/>
      <c r="BF854" s="7"/>
      <c r="BG854" s="7"/>
      <c r="BH854" s="7"/>
      <c r="BI854" s="7"/>
    </row>
    <row r="855" ht="12.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2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8"/>
      <c r="BE855" s="9"/>
      <c r="BF855" s="7"/>
      <c r="BG855" s="7"/>
      <c r="BH855" s="7"/>
      <c r="BI855" s="7"/>
    </row>
    <row r="856" ht="12.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2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8"/>
      <c r="BE856" s="9"/>
      <c r="BF856" s="7"/>
      <c r="BG856" s="7"/>
      <c r="BH856" s="7"/>
      <c r="BI856" s="7"/>
    </row>
    <row r="857" ht="12.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2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8"/>
      <c r="BE857" s="9"/>
      <c r="BF857" s="7"/>
      <c r="BG857" s="7"/>
      <c r="BH857" s="7"/>
      <c r="BI857" s="7"/>
    </row>
    <row r="858" ht="12.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2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8"/>
      <c r="BE858" s="9"/>
      <c r="BF858" s="7"/>
      <c r="BG858" s="7"/>
      <c r="BH858" s="7"/>
      <c r="BI858" s="7"/>
    </row>
    <row r="859" ht="12.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2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8"/>
      <c r="BE859" s="9"/>
      <c r="BF859" s="7"/>
      <c r="BG859" s="7"/>
      <c r="BH859" s="7"/>
      <c r="BI859" s="7"/>
    </row>
    <row r="860" ht="12.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2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8"/>
      <c r="BE860" s="9"/>
      <c r="BF860" s="7"/>
      <c r="BG860" s="7"/>
      <c r="BH860" s="7"/>
      <c r="BI860" s="7"/>
    </row>
    <row r="861" ht="12.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2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8"/>
      <c r="BE861" s="9"/>
      <c r="BF861" s="7"/>
      <c r="BG861" s="7"/>
      <c r="BH861" s="7"/>
      <c r="BI861" s="7"/>
    </row>
    <row r="862" ht="12.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2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8"/>
      <c r="BE862" s="9"/>
      <c r="BF862" s="7"/>
      <c r="BG862" s="7"/>
      <c r="BH862" s="7"/>
      <c r="BI862" s="7"/>
    </row>
    <row r="863" ht="12.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2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8"/>
      <c r="BE863" s="9"/>
      <c r="BF863" s="7"/>
      <c r="BG863" s="7"/>
      <c r="BH863" s="7"/>
      <c r="BI863" s="7"/>
    </row>
    <row r="864" ht="12.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2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8"/>
      <c r="BE864" s="9"/>
      <c r="BF864" s="7"/>
      <c r="BG864" s="7"/>
      <c r="BH864" s="7"/>
      <c r="BI864" s="7"/>
    </row>
    <row r="865" ht="12.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2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8"/>
      <c r="BE865" s="9"/>
      <c r="BF865" s="7"/>
      <c r="BG865" s="7"/>
      <c r="BH865" s="7"/>
      <c r="BI865" s="7"/>
    </row>
    <row r="866" ht="12.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2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8"/>
      <c r="BE866" s="9"/>
      <c r="BF866" s="7"/>
      <c r="BG866" s="7"/>
      <c r="BH866" s="7"/>
      <c r="BI866" s="7"/>
    </row>
    <row r="867" ht="12.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2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8"/>
      <c r="BE867" s="9"/>
      <c r="BF867" s="7"/>
      <c r="BG867" s="7"/>
      <c r="BH867" s="7"/>
      <c r="BI867" s="7"/>
    </row>
    <row r="868" ht="12.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2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8"/>
      <c r="BE868" s="9"/>
      <c r="BF868" s="7"/>
      <c r="BG868" s="7"/>
      <c r="BH868" s="7"/>
      <c r="BI868" s="7"/>
    </row>
    <row r="869" ht="12.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2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8"/>
      <c r="BE869" s="9"/>
      <c r="BF869" s="7"/>
      <c r="BG869" s="7"/>
      <c r="BH869" s="7"/>
      <c r="BI869" s="7"/>
    </row>
    <row r="870" ht="12.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2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8"/>
      <c r="BE870" s="9"/>
      <c r="BF870" s="7"/>
      <c r="BG870" s="7"/>
      <c r="BH870" s="7"/>
      <c r="BI870" s="7"/>
    </row>
    <row r="871" ht="12.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2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8"/>
      <c r="BE871" s="9"/>
      <c r="BF871" s="7"/>
      <c r="BG871" s="7"/>
      <c r="BH871" s="7"/>
      <c r="BI871" s="7"/>
    </row>
    <row r="872" ht="12.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2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8"/>
      <c r="BE872" s="9"/>
      <c r="BF872" s="7"/>
      <c r="BG872" s="7"/>
      <c r="BH872" s="7"/>
      <c r="BI872" s="7"/>
    </row>
    <row r="873" ht="12.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2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8"/>
      <c r="BE873" s="9"/>
      <c r="BF873" s="7"/>
      <c r="BG873" s="7"/>
      <c r="BH873" s="7"/>
      <c r="BI873" s="7"/>
    </row>
    <row r="874" ht="12.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2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8"/>
      <c r="BE874" s="9"/>
      <c r="BF874" s="7"/>
      <c r="BG874" s="7"/>
      <c r="BH874" s="7"/>
      <c r="BI874" s="7"/>
    </row>
    <row r="875" ht="12.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2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8"/>
      <c r="BE875" s="9"/>
      <c r="BF875" s="7"/>
      <c r="BG875" s="7"/>
      <c r="BH875" s="7"/>
      <c r="BI875" s="7"/>
    </row>
    <row r="876" ht="12.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2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8"/>
      <c r="BE876" s="9"/>
      <c r="BF876" s="7"/>
      <c r="BG876" s="7"/>
      <c r="BH876" s="7"/>
      <c r="BI876" s="7"/>
    </row>
    <row r="877" ht="12.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2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8"/>
      <c r="BE877" s="9"/>
      <c r="BF877" s="7"/>
      <c r="BG877" s="7"/>
      <c r="BH877" s="7"/>
      <c r="BI877" s="7"/>
    </row>
    <row r="878" ht="12.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2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8"/>
      <c r="BE878" s="9"/>
      <c r="BF878" s="7"/>
      <c r="BG878" s="7"/>
      <c r="BH878" s="7"/>
      <c r="BI878" s="7"/>
    </row>
    <row r="879" ht="12.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2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8"/>
      <c r="BE879" s="9"/>
      <c r="BF879" s="7"/>
      <c r="BG879" s="7"/>
      <c r="BH879" s="7"/>
      <c r="BI879" s="7"/>
    </row>
    <row r="880" ht="12.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2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8"/>
      <c r="BE880" s="9"/>
      <c r="BF880" s="7"/>
      <c r="BG880" s="7"/>
      <c r="BH880" s="7"/>
      <c r="BI880" s="7"/>
    </row>
    <row r="881" ht="12.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2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8"/>
      <c r="BE881" s="9"/>
      <c r="BF881" s="7"/>
      <c r="BG881" s="7"/>
      <c r="BH881" s="7"/>
      <c r="BI881" s="7"/>
    </row>
    <row r="882" ht="12.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2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8"/>
      <c r="BE882" s="9"/>
      <c r="BF882" s="7"/>
      <c r="BG882" s="7"/>
      <c r="BH882" s="7"/>
      <c r="BI882" s="7"/>
    </row>
    <row r="883" ht="12.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2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8"/>
      <c r="BE883" s="9"/>
      <c r="BF883" s="7"/>
      <c r="BG883" s="7"/>
      <c r="BH883" s="7"/>
      <c r="BI883" s="7"/>
    </row>
    <row r="884" ht="12.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2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8"/>
      <c r="BE884" s="9"/>
      <c r="BF884" s="7"/>
      <c r="BG884" s="7"/>
      <c r="BH884" s="7"/>
      <c r="BI884" s="7"/>
    </row>
    <row r="885" ht="12.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2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8"/>
      <c r="BE885" s="9"/>
      <c r="BF885" s="7"/>
      <c r="BG885" s="7"/>
      <c r="BH885" s="7"/>
      <c r="BI885" s="7"/>
    </row>
    <row r="886" ht="12.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2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8"/>
      <c r="BE886" s="9"/>
      <c r="BF886" s="7"/>
      <c r="BG886" s="7"/>
      <c r="BH886" s="7"/>
      <c r="BI886" s="7"/>
    </row>
    <row r="887" ht="12.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2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8"/>
      <c r="BE887" s="9"/>
      <c r="BF887" s="7"/>
      <c r="BG887" s="7"/>
      <c r="BH887" s="7"/>
      <c r="BI887" s="7"/>
    </row>
    <row r="888" ht="12.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2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8"/>
      <c r="BE888" s="9"/>
      <c r="BF888" s="7"/>
      <c r="BG888" s="7"/>
      <c r="BH888" s="7"/>
      <c r="BI888" s="7"/>
    </row>
    <row r="889" ht="12.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2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8"/>
      <c r="BE889" s="9"/>
      <c r="BF889" s="7"/>
      <c r="BG889" s="7"/>
      <c r="BH889" s="7"/>
      <c r="BI889" s="7"/>
    </row>
    <row r="890" ht="12.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2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8"/>
      <c r="BE890" s="9"/>
      <c r="BF890" s="7"/>
      <c r="BG890" s="7"/>
      <c r="BH890" s="7"/>
      <c r="BI890" s="7"/>
    </row>
    <row r="891" ht="12.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2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8"/>
      <c r="BE891" s="9"/>
      <c r="BF891" s="7"/>
      <c r="BG891" s="7"/>
      <c r="BH891" s="7"/>
      <c r="BI891" s="7"/>
    </row>
    <row r="892" ht="12.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2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8"/>
      <c r="BE892" s="9"/>
      <c r="BF892" s="7"/>
      <c r="BG892" s="7"/>
      <c r="BH892" s="7"/>
      <c r="BI892" s="7"/>
    </row>
    <row r="893" ht="12.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2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8"/>
      <c r="BE893" s="9"/>
      <c r="BF893" s="7"/>
      <c r="BG893" s="7"/>
      <c r="BH893" s="7"/>
      <c r="BI893" s="7"/>
    </row>
    <row r="894" ht="12.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2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8"/>
      <c r="BE894" s="9"/>
      <c r="BF894" s="7"/>
      <c r="BG894" s="7"/>
      <c r="BH894" s="7"/>
      <c r="BI894" s="7"/>
    </row>
    <row r="895" ht="12.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2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8"/>
      <c r="BE895" s="9"/>
      <c r="BF895" s="7"/>
      <c r="BG895" s="7"/>
      <c r="BH895" s="7"/>
      <c r="BI895" s="7"/>
    </row>
    <row r="896" ht="12.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2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8"/>
      <c r="BE896" s="9"/>
      <c r="BF896" s="7"/>
      <c r="BG896" s="7"/>
      <c r="BH896" s="7"/>
      <c r="BI896" s="7"/>
    </row>
    <row r="897" ht="12.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2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8"/>
      <c r="BE897" s="9"/>
      <c r="BF897" s="7"/>
      <c r="BG897" s="7"/>
      <c r="BH897" s="7"/>
      <c r="BI897" s="7"/>
    </row>
    <row r="898" ht="12.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2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8"/>
      <c r="BE898" s="9"/>
      <c r="BF898" s="7"/>
      <c r="BG898" s="7"/>
      <c r="BH898" s="7"/>
      <c r="BI898" s="7"/>
    </row>
    <row r="899" ht="12.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2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8"/>
      <c r="BE899" s="9"/>
      <c r="BF899" s="7"/>
      <c r="BG899" s="7"/>
      <c r="BH899" s="7"/>
      <c r="BI899" s="7"/>
    </row>
    <row r="900" ht="12.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2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8"/>
      <c r="BE900" s="9"/>
      <c r="BF900" s="7"/>
      <c r="BG900" s="7"/>
      <c r="BH900" s="7"/>
      <c r="BI900" s="7"/>
    </row>
    <row r="901" ht="12.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2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8"/>
      <c r="BE901" s="9"/>
      <c r="BF901" s="7"/>
      <c r="BG901" s="7"/>
      <c r="BH901" s="7"/>
      <c r="BI901" s="7"/>
    </row>
    <row r="902" ht="12.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2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8"/>
      <c r="BE902" s="9"/>
      <c r="BF902" s="7"/>
      <c r="BG902" s="7"/>
      <c r="BH902" s="7"/>
      <c r="BI902" s="7"/>
    </row>
    <row r="903" ht="12.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2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8"/>
      <c r="BE903" s="9"/>
      <c r="BF903" s="7"/>
      <c r="BG903" s="7"/>
      <c r="BH903" s="7"/>
      <c r="BI903" s="7"/>
    </row>
    <row r="904" ht="12.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2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8"/>
      <c r="BE904" s="9"/>
      <c r="BF904" s="7"/>
      <c r="BG904" s="7"/>
      <c r="BH904" s="7"/>
      <c r="BI904" s="7"/>
    </row>
    <row r="905" ht="12.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2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8"/>
      <c r="BE905" s="9"/>
      <c r="BF905" s="7"/>
      <c r="BG905" s="7"/>
      <c r="BH905" s="7"/>
      <c r="BI905" s="7"/>
    </row>
    <row r="906" ht="12.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2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8"/>
      <c r="BE906" s="9"/>
      <c r="BF906" s="7"/>
      <c r="BG906" s="7"/>
      <c r="BH906" s="7"/>
      <c r="BI906" s="7"/>
    </row>
    <row r="907" ht="12.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2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8"/>
      <c r="BE907" s="9"/>
      <c r="BF907" s="7"/>
      <c r="BG907" s="7"/>
      <c r="BH907" s="7"/>
      <c r="BI907" s="7"/>
    </row>
    <row r="908" ht="12.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2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8"/>
      <c r="BE908" s="9"/>
      <c r="BF908" s="7"/>
      <c r="BG908" s="7"/>
      <c r="BH908" s="7"/>
      <c r="BI908" s="7"/>
    </row>
    <row r="909" ht="12.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2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8"/>
      <c r="BE909" s="9"/>
      <c r="BF909" s="7"/>
      <c r="BG909" s="7"/>
      <c r="BH909" s="7"/>
      <c r="BI909" s="7"/>
    </row>
    <row r="910" ht="12.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2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8"/>
      <c r="BE910" s="9"/>
      <c r="BF910" s="7"/>
      <c r="BG910" s="7"/>
      <c r="BH910" s="7"/>
      <c r="BI910" s="7"/>
    </row>
    <row r="911" ht="12.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2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8"/>
      <c r="BE911" s="9"/>
      <c r="BF911" s="7"/>
      <c r="BG911" s="7"/>
      <c r="BH911" s="7"/>
      <c r="BI911" s="7"/>
    </row>
    <row r="912" ht="12.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2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8"/>
      <c r="BE912" s="9"/>
      <c r="BF912" s="7"/>
      <c r="BG912" s="7"/>
      <c r="BH912" s="7"/>
      <c r="BI912" s="7"/>
    </row>
    <row r="913" ht="12.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2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8"/>
      <c r="BE913" s="9"/>
      <c r="BF913" s="7"/>
      <c r="BG913" s="7"/>
      <c r="BH913" s="7"/>
      <c r="BI913" s="7"/>
    </row>
    <row r="914" ht="12.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2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8"/>
      <c r="BE914" s="9"/>
      <c r="BF914" s="7"/>
      <c r="BG914" s="7"/>
      <c r="BH914" s="7"/>
      <c r="BI914" s="7"/>
    </row>
    <row r="915" ht="12.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2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8"/>
      <c r="BE915" s="9"/>
      <c r="BF915" s="7"/>
      <c r="BG915" s="7"/>
      <c r="BH915" s="7"/>
      <c r="BI915" s="7"/>
    </row>
    <row r="916" ht="12.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2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8"/>
      <c r="BE916" s="9"/>
      <c r="BF916" s="7"/>
      <c r="BG916" s="7"/>
      <c r="BH916" s="7"/>
      <c r="BI916" s="7"/>
    </row>
    <row r="917" ht="12.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2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8"/>
      <c r="BE917" s="9"/>
      <c r="BF917" s="7"/>
      <c r="BG917" s="7"/>
      <c r="BH917" s="7"/>
      <c r="BI917" s="7"/>
    </row>
    <row r="918" ht="12.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2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8"/>
      <c r="BE918" s="9"/>
      <c r="BF918" s="7"/>
      <c r="BG918" s="7"/>
      <c r="BH918" s="7"/>
      <c r="BI918" s="7"/>
    </row>
    <row r="919" ht="12.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2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8"/>
      <c r="BE919" s="9"/>
      <c r="BF919" s="7"/>
      <c r="BG919" s="7"/>
      <c r="BH919" s="7"/>
      <c r="BI919" s="7"/>
    </row>
    <row r="920" ht="12.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2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8"/>
      <c r="BE920" s="9"/>
      <c r="BF920" s="7"/>
      <c r="BG920" s="7"/>
      <c r="BH920" s="7"/>
      <c r="BI920" s="7"/>
    </row>
    <row r="921" ht="12.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2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8"/>
      <c r="BE921" s="9"/>
      <c r="BF921" s="7"/>
      <c r="BG921" s="7"/>
      <c r="BH921" s="7"/>
      <c r="BI921" s="7"/>
    </row>
    <row r="922" ht="12.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2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8"/>
      <c r="BE922" s="9"/>
      <c r="BF922" s="7"/>
      <c r="BG922" s="7"/>
      <c r="BH922" s="7"/>
      <c r="BI922" s="7"/>
    </row>
    <row r="923" ht="12.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2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8"/>
      <c r="BE923" s="9"/>
      <c r="BF923" s="7"/>
      <c r="BG923" s="7"/>
      <c r="BH923" s="7"/>
      <c r="BI923" s="7"/>
    </row>
    <row r="924" ht="12.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2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8"/>
      <c r="BE924" s="9"/>
      <c r="BF924" s="7"/>
      <c r="BG924" s="7"/>
      <c r="BH924" s="7"/>
      <c r="BI924" s="7"/>
    </row>
    <row r="925" ht="12.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2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8"/>
      <c r="BE925" s="9"/>
      <c r="BF925" s="7"/>
      <c r="BG925" s="7"/>
      <c r="BH925" s="7"/>
      <c r="BI925" s="7"/>
    </row>
    <row r="926" ht="12.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2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8"/>
      <c r="BE926" s="9"/>
      <c r="BF926" s="7"/>
      <c r="BG926" s="7"/>
      <c r="BH926" s="7"/>
      <c r="BI926" s="7"/>
    </row>
    <row r="927" ht="12.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2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8"/>
      <c r="BE927" s="9"/>
      <c r="BF927" s="7"/>
      <c r="BG927" s="7"/>
      <c r="BH927" s="7"/>
      <c r="BI927" s="7"/>
    </row>
    <row r="928" ht="12.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2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8"/>
      <c r="BE928" s="9"/>
      <c r="BF928" s="7"/>
      <c r="BG928" s="7"/>
      <c r="BH928" s="7"/>
      <c r="BI928" s="7"/>
    </row>
    <row r="929" ht="12.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2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8"/>
      <c r="BE929" s="9"/>
      <c r="BF929" s="7"/>
      <c r="BG929" s="7"/>
      <c r="BH929" s="7"/>
      <c r="BI929" s="7"/>
    </row>
    <row r="930" ht="12.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2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8"/>
      <c r="BE930" s="9"/>
      <c r="BF930" s="7"/>
      <c r="BG930" s="7"/>
      <c r="BH930" s="7"/>
      <c r="BI930" s="7"/>
    </row>
    <row r="931" ht="12.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2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8"/>
      <c r="BE931" s="9"/>
      <c r="BF931" s="7"/>
      <c r="BG931" s="7"/>
      <c r="BH931" s="7"/>
      <c r="BI931" s="7"/>
    </row>
    <row r="932" ht="12.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2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8"/>
      <c r="BE932" s="9"/>
      <c r="BF932" s="7"/>
      <c r="BG932" s="7"/>
      <c r="BH932" s="7"/>
      <c r="BI932" s="7"/>
    </row>
    <row r="933" ht="12.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2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8"/>
      <c r="BE933" s="9"/>
      <c r="BF933" s="7"/>
      <c r="BG933" s="7"/>
      <c r="BH933" s="7"/>
      <c r="BI933" s="7"/>
    </row>
    <row r="934" ht="12.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2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8"/>
      <c r="BE934" s="9"/>
      <c r="BF934" s="7"/>
      <c r="BG934" s="7"/>
      <c r="BH934" s="7"/>
      <c r="BI934" s="7"/>
    </row>
    <row r="935" ht="12.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2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8"/>
      <c r="BE935" s="9"/>
      <c r="BF935" s="7"/>
      <c r="BG935" s="7"/>
      <c r="BH935" s="7"/>
      <c r="BI935" s="7"/>
    </row>
    <row r="936" ht="12.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2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8"/>
      <c r="BE936" s="9"/>
      <c r="BF936" s="7"/>
      <c r="BG936" s="7"/>
      <c r="BH936" s="7"/>
      <c r="BI936" s="7"/>
    </row>
    <row r="937" ht="12.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2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8"/>
      <c r="BE937" s="9"/>
      <c r="BF937" s="7"/>
      <c r="BG937" s="7"/>
      <c r="BH937" s="7"/>
      <c r="BI937" s="7"/>
    </row>
    <row r="938" ht="12.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2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8"/>
      <c r="BE938" s="9"/>
      <c r="BF938" s="7"/>
      <c r="BG938" s="7"/>
      <c r="BH938" s="7"/>
      <c r="BI938" s="7"/>
    </row>
    <row r="939" ht="12.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2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8"/>
      <c r="BE939" s="9"/>
      <c r="BF939" s="7"/>
      <c r="BG939" s="7"/>
      <c r="BH939" s="7"/>
      <c r="BI939" s="7"/>
    </row>
    <row r="940" ht="12.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2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8"/>
      <c r="BE940" s="9"/>
      <c r="BF940" s="7"/>
      <c r="BG940" s="7"/>
      <c r="BH940" s="7"/>
      <c r="BI940" s="7"/>
    </row>
    <row r="941" ht="12.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2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8"/>
      <c r="BE941" s="9"/>
      <c r="BF941" s="7"/>
      <c r="BG941" s="7"/>
      <c r="BH941" s="7"/>
      <c r="BI941" s="7"/>
    </row>
    <row r="942" ht="12.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2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8"/>
      <c r="BE942" s="9"/>
      <c r="BF942" s="7"/>
      <c r="BG942" s="7"/>
      <c r="BH942" s="7"/>
      <c r="BI942" s="7"/>
    </row>
    <row r="943" ht="12.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2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8"/>
      <c r="BE943" s="9"/>
      <c r="BF943" s="7"/>
      <c r="BG943" s="7"/>
      <c r="BH943" s="7"/>
      <c r="BI943" s="7"/>
    </row>
    <row r="944" ht="12.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2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8"/>
      <c r="BE944" s="9"/>
      <c r="BF944" s="7"/>
      <c r="BG944" s="7"/>
      <c r="BH944" s="7"/>
      <c r="BI944" s="7"/>
    </row>
    <row r="945" ht="12.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2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8"/>
      <c r="BE945" s="9"/>
      <c r="BF945" s="7"/>
      <c r="BG945" s="7"/>
      <c r="BH945" s="7"/>
      <c r="BI945" s="7"/>
    </row>
    <row r="946" ht="12.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2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8"/>
      <c r="BE946" s="9"/>
      <c r="BF946" s="7"/>
      <c r="BG946" s="7"/>
      <c r="BH946" s="7"/>
      <c r="BI946" s="7"/>
    </row>
    <row r="947" ht="12.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2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8"/>
      <c r="BE947" s="9"/>
      <c r="BF947" s="7"/>
      <c r="BG947" s="7"/>
      <c r="BH947" s="7"/>
      <c r="BI947" s="7"/>
    </row>
    <row r="948" ht="12.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2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8"/>
      <c r="BE948" s="9"/>
      <c r="BF948" s="7"/>
      <c r="BG948" s="7"/>
      <c r="BH948" s="7"/>
      <c r="BI948" s="7"/>
    </row>
    <row r="949" ht="12.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2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8"/>
      <c r="BE949" s="9"/>
      <c r="BF949" s="7"/>
      <c r="BG949" s="7"/>
      <c r="BH949" s="7"/>
      <c r="BI949" s="7"/>
    </row>
    <row r="950" ht="12.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2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8"/>
      <c r="BE950" s="9"/>
      <c r="BF950" s="7"/>
      <c r="BG950" s="7"/>
      <c r="BH950" s="7"/>
      <c r="BI950" s="7"/>
    </row>
    <row r="951" ht="12.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2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8"/>
      <c r="BE951" s="9"/>
      <c r="BF951" s="7"/>
      <c r="BG951" s="7"/>
      <c r="BH951" s="7"/>
      <c r="BI951" s="7"/>
    </row>
    <row r="952" ht="12.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2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8"/>
      <c r="BE952" s="9"/>
      <c r="BF952" s="7"/>
      <c r="BG952" s="7"/>
      <c r="BH952" s="7"/>
      <c r="BI952" s="7"/>
    </row>
    <row r="953" ht="12.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2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8"/>
      <c r="BE953" s="9"/>
      <c r="BF953" s="7"/>
      <c r="BG953" s="7"/>
      <c r="BH953" s="7"/>
      <c r="BI953" s="7"/>
    </row>
    <row r="954" ht="12.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2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8"/>
      <c r="BE954" s="9"/>
      <c r="BF954" s="7"/>
      <c r="BG954" s="7"/>
      <c r="BH954" s="7"/>
      <c r="BI954" s="7"/>
    </row>
    <row r="955" ht="12.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2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8"/>
      <c r="BE955" s="9"/>
      <c r="BF955" s="7"/>
      <c r="BG955" s="7"/>
      <c r="BH955" s="7"/>
      <c r="BI955" s="7"/>
    </row>
    <row r="956" ht="12.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2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8"/>
      <c r="BE956" s="9"/>
      <c r="BF956" s="7"/>
      <c r="BG956" s="7"/>
      <c r="BH956" s="7"/>
      <c r="BI956" s="7"/>
    </row>
    <row r="957" ht="12.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2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8"/>
      <c r="BE957" s="9"/>
      <c r="BF957" s="7"/>
      <c r="BG957" s="7"/>
      <c r="BH957" s="7"/>
      <c r="BI957" s="7"/>
    </row>
    <row r="958" ht="12.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2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8"/>
      <c r="BE958" s="9"/>
      <c r="BF958" s="7"/>
      <c r="BG958" s="7"/>
      <c r="BH958" s="7"/>
      <c r="BI958" s="7"/>
    </row>
    <row r="959" ht="12.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2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8"/>
      <c r="BE959" s="9"/>
      <c r="BF959" s="7"/>
      <c r="BG959" s="7"/>
      <c r="BH959" s="7"/>
      <c r="BI959" s="7"/>
    </row>
    <row r="960" ht="12.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2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8"/>
      <c r="BE960" s="9"/>
      <c r="BF960" s="7"/>
      <c r="BG960" s="7"/>
      <c r="BH960" s="7"/>
      <c r="BI960" s="7"/>
    </row>
    <row r="961" ht="12.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2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8"/>
      <c r="BE961" s="9"/>
      <c r="BF961" s="7"/>
      <c r="BG961" s="7"/>
      <c r="BH961" s="7"/>
      <c r="BI961" s="7"/>
    </row>
    <row r="962" ht="12.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2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8"/>
      <c r="BE962" s="9"/>
      <c r="BF962" s="7"/>
      <c r="BG962" s="7"/>
      <c r="BH962" s="7"/>
      <c r="BI962" s="7"/>
    </row>
    <row r="963" ht="12.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2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8"/>
      <c r="BE963" s="9"/>
      <c r="BF963" s="7"/>
      <c r="BG963" s="7"/>
      <c r="BH963" s="7"/>
      <c r="BI963" s="7"/>
    </row>
    <row r="964" ht="12.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2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8"/>
      <c r="BE964" s="9"/>
      <c r="BF964" s="7"/>
      <c r="BG964" s="7"/>
      <c r="BH964" s="7"/>
      <c r="BI964" s="7"/>
    </row>
    <row r="965" ht="12.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2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8"/>
      <c r="BE965" s="9"/>
      <c r="BF965" s="7"/>
      <c r="BG965" s="7"/>
      <c r="BH965" s="7"/>
      <c r="BI965" s="7"/>
    </row>
    <row r="966" ht="12.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2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8"/>
      <c r="BE966" s="9"/>
      <c r="BF966" s="7"/>
      <c r="BG966" s="7"/>
      <c r="BH966" s="7"/>
      <c r="BI966" s="7"/>
    </row>
    <row r="967" ht="12.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2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8"/>
      <c r="BE967" s="9"/>
      <c r="BF967" s="7"/>
      <c r="BG967" s="7"/>
      <c r="BH967" s="7"/>
      <c r="BI967" s="7"/>
    </row>
    <row r="968" ht="12.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2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8"/>
      <c r="BE968" s="9"/>
      <c r="BF968" s="7"/>
      <c r="BG968" s="7"/>
      <c r="BH968" s="7"/>
      <c r="BI968" s="7"/>
    </row>
    <row r="969" ht="12.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2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8"/>
      <c r="BE969" s="9"/>
      <c r="BF969" s="7"/>
      <c r="BG969" s="7"/>
      <c r="BH969" s="7"/>
      <c r="BI969" s="7"/>
    </row>
    <row r="970" ht="12.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2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8"/>
      <c r="BE970" s="9"/>
      <c r="BF970" s="7"/>
      <c r="BG970" s="7"/>
      <c r="BH970" s="7"/>
      <c r="BI970" s="7"/>
    </row>
    <row r="971" ht="12.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2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8"/>
      <c r="BE971" s="9"/>
      <c r="BF971" s="7"/>
      <c r="BG971" s="7"/>
      <c r="BH971" s="7"/>
      <c r="BI971" s="7"/>
    </row>
    <row r="972" ht="12.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2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8"/>
      <c r="BE972" s="9"/>
      <c r="BF972" s="7"/>
      <c r="BG972" s="7"/>
      <c r="BH972" s="7"/>
      <c r="BI972" s="7"/>
    </row>
    <row r="973" ht="12.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2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8"/>
      <c r="BE973" s="9"/>
      <c r="BF973" s="7"/>
      <c r="BG973" s="7"/>
      <c r="BH973" s="7"/>
      <c r="BI973" s="7"/>
    </row>
    <row r="974" ht="12.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2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8"/>
      <c r="BE974" s="9"/>
      <c r="BF974" s="7"/>
      <c r="BG974" s="7"/>
      <c r="BH974" s="7"/>
      <c r="BI974" s="7"/>
    </row>
    <row r="975" ht="12.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2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8"/>
      <c r="BE975" s="9"/>
      <c r="BF975" s="7"/>
      <c r="BG975" s="7"/>
      <c r="BH975" s="7"/>
      <c r="BI975" s="7"/>
    </row>
    <row r="976" ht="12.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2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8"/>
      <c r="BE976" s="9"/>
      <c r="BF976" s="7"/>
      <c r="BG976" s="7"/>
      <c r="BH976" s="7"/>
      <c r="BI976" s="7"/>
    </row>
    <row r="977" ht="12.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2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8"/>
      <c r="BE977" s="9"/>
      <c r="BF977" s="7"/>
      <c r="BG977" s="7"/>
      <c r="BH977" s="7"/>
      <c r="BI977" s="7"/>
    </row>
    <row r="978" ht="12.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2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8"/>
      <c r="BE978" s="9"/>
      <c r="BF978" s="7"/>
      <c r="BG978" s="7"/>
      <c r="BH978" s="7"/>
      <c r="BI978" s="7"/>
    </row>
    <row r="979" ht="12.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2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8"/>
      <c r="BE979" s="9"/>
      <c r="BF979" s="7"/>
      <c r="BG979" s="7"/>
      <c r="BH979" s="7"/>
      <c r="BI979" s="7"/>
    </row>
    <row r="980" ht="12.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2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8"/>
      <c r="BE980" s="9"/>
      <c r="BF980" s="7"/>
      <c r="BG980" s="7"/>
      <c r="BH980" s="7"/>
      <c r="BI980" s="7"/>
    </row>
    <row r="981" ht="12.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2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8"/>
      <c r="BE981" s="9"/>
      <c r="BF981" s="7"/>
      <c r="BG981" s="7"/>
      <c r="BH981" s="7"/>
      <c r="BI981" s="7"/>
    </row>
    <row r="982" ht="12.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2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8"/>
      <c r="BE982" s="9"/>
      <c r="BF982" s="7"/>
      <c r="BG982" s="7"/>
      <c r="BH982" s="7"/>
      <c r="BI982" s="7"/>
    </row>
    <row r="983" ht="12.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2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8"/>
      <c r="BE983" s="9"/>
      <c r="BF983" s="7"/>
      <c r="BG983" s="7"/>
      <c r="BH983" s="7"/>
      <c r="BI983" s="7"/>
    </row>
    <row r="984" ht="12.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2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8"/>
      <c r="BE984" s="9"/>
      <c r="BF984" s="7"/>
      <c r="BG984" s="7"/>
      <c r="BH984" s="7"/>
      <c r="BI984" s="7"/>
    </row>
    <row r="985" ht="12.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2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8"/>
      <c r="BE985" s="9"/>
      <c r="BF985" s="7"/>
      <c r="BG985" s="7"/>
      <c r="BH985" s="7"/>
      <c r="BI985" s="7"/>
    </row>
    <row r="986" ht="12.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2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8"/>
      <c r="BE986" s="9"/>
      <c r="BF986" s="7"/>
      <c r="BG986" s="7"/>
      <c r="BH986" s="7"/>
      <c r="BI986" s="7"/>
    </row>
    <row r="987" ht="12.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2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8"/>
      <c r="BE987" s="9"/>
      <c r="BF987" s="7"/>
      <c r="BG987" s="7"/>
      <c r="BH987" s="7"/>
      <c r="BI987" s="7"/>
    </row>
    <row r="988" ht="12.0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2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8"/>
      <c r="BE988" s="9"/>
      <c r="BF988" s="7"/>
      <c r="BG988" s="7"/>
      <c r="BH988" s="7"/>
      <c r="BI988" s="7"/>
    </row>
    <row r="989" ht="12.0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2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8"/>
      <c r="BE989" s="9"/>
      <c r="BF989" s="7"/>
      <c r="BG989" s="7"/>
      <c r="BH989" s="7"/>
      <c r="BI989" s="7"/>
    </row>
    <row r="990" ht="12.0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2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8"/>
      <c r="BE990" s="9"/>
      <c r="BF990" s="7"/>
      <c r="BG990" s="7"/>
      <c r="BH990" s="7"/>
      <c r="BI990" s="7"/>
    </row>
    <row r="991" ht="12.0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2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8"/>
      <c r="BE991" s="9"/>
      <c r="BF991" s="7"/>
      <c r="BG991" s="7"/>
      <c r="BH991" s="7"/>
      <c r="BI991" s="7"/>
    </row>
    <row r="992" ht="12.0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2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8"/>
      <c r="BE992" s="9"/>
      <c r="BF992" s="7"/>
      <c r="BG992" s="7"/>
      <c r="BH992" s="7"/>
      <c r="BI992" s="7"/>
    </row>
    <row r="993" ht="12.0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2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8"/>
      <c r="BE993" s="9"/>
      <c r="BF993" s="7"/>
      <c r="BG993" s="7"/>
      <c r="BH993" s="7"/>
      <c r="BI993" s="7"/>
    </row>
    <row r="994" ht="12.0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2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8"/>
      <c r="BE994" s="9"/>
      <c r="BF994" s="7"/>
      <c r="BG994" s="7"/>
      <c r="BH994" s="7"/>
      <c r="BI994" s="7"/>
    </row>
    <row r="995" ht="12.0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2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8"/>
      <c r="BE995" s="9"/>
      <c r="BF995" s="7"/>
      <c r="BG995" s="7"/>
      <c r="BH995" s="7"/>
      <c r="BI995" s="7"/>
    </row>
    <row r="996" ht="12.0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2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8"/>
      <c r="BE996" s="9"/>
      <c r="BF996" s="7"/>
      <c r="BG996" s="7"/>
      <c r="BH996" s="7"/>
      <c r="BI996" s="7"/>
    </row>
    <row r="997" ht="12.0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2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8"/>
      <c r="BE997" s="9"/>
      <c r="BF997" s="7"/>
      <c r="BG997" s="7"/>
      <c r="BH997" s="7"/>
      <c r="BI997" s="7"/>
    </row>
    <row r="998" ht="12.0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2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8"/>
      <c r="BE998" s="9"/>
      <c r="BF998" s="7"/>
      <c r="BG998" s="7"/>
      <c r="BH998" s="7"/>
      <c r="BI998" s="7"/>
    </row>
    <row r="999" ht="12.0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2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8"/>
      <c r="BE999" s="9"/>
      <c r="BF999" s="7"/>
      <c r="BG999" s="7"/>
      <c r="BH999" s="7"/>
      <c r="BI999" s="7"/>
    </row>
    <row r="1000" ht="12.0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2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8"/>
      <c r="BE1000" s="9"/>
      <c r="BF1000" s="7"/>
      <c r="BG1000" s="7"/>
      <c r="BH1000" s="7"/>
      <c r="BI1000" s="7"/>
    </row>
  </sheetData>
  <mergeCells count="6">
    <mergeCell ref="A35:A45"/>
    <mergeCell ref="A46:A51"/>
    <mergeCell ref="A52:A59"/>
    <mergeCell ref="A60:A64"/>
    <mergeCell ref="A3:A18"/>
    <mergeCell ref="A19:A34"/>
  </mergeCells>
  <printOptions/>
  <pageMargins bottom="0.75" footer="0.0" header="0.0" left="0.7" right="0.7" top="0.75"/>
  <pageSetup orientation="landscape"/>
  <drawing r:id="rId1"/>
</worksheet>
</file>