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xl/media/image56.jpeg" ContentType="image/jpeg"/>
  <Override PartName="/xl/media/image55.jpeg" ContentType="image/jpeg"/>
  <Override PartName="/xl/media/image54.jpeg" ContentType="image/jpeg"/>
  <Override PartName="/xl/media/image53.jpeg" ContentType="image/jpeg"/>
  <Override PartName="/xl/media/image52.jpeg" ContentType="image/jpeg"/>
  <Override PartName="/xl/media/image51.jpeg" ContentType="image/jpeg"/>
  <Override PartName="/xl/media/image50.jpeg" ContentType="image/jpeg"/>
  <Override PartName="/xl/media/image46.jpeg" ContentType="image/jpeg"/>
  <Override PartName="/xl/media/image45.jpeg" ContentType="image/jpeg"/>
  <Override PartName="/xl/media/image44.jpeg" ContentType="image/jpeg"/>
  <Override PartName="/xl/media/image43.jpeg" ContentType="image/jpeg"/>
  <Override PartName="/xl/media/image42.jpeg" ContentType="image/jpeg"/>
  <Override PartName="/xl/media/image41.jpeg" ContentType="image/jpeg"/>
  <Override PartName="/xl/media/image40.jpeg" ContentType="image/jpeg"/>
  <Override PartName="/xl/media/image39.jpeg" ContentType="image/jpeg"/>
  <Override PartName="/xl/media/image38.jpeg" ContentType="image/jpeg"/>
  <Override PartName="/xl/media/image37.jpeg" ContentType="image/jpeg"/>
  <Override PartName="/xl/media/image36.jpeg" ContentType="image/jpeg"/>
  <Override PartName="/xl/media/image35.jpeg" ContentType="image/jpeg"/>
  <Override PartName="/xl/media/image34.jpeg" ContentType="image/jpeg"/>
  <Override PartName="/xl/media/image33.jpeg" ContentType="image/jpeg"/>
  <Override PartName="/xl/media/image32.jpeg" ContentType="image/jpeg"/>
  <Override PartName="/xl/media/image31.jpeg" ContentType="image/jpeg"/>
  <Override PartName="/xl/media/image30.jpeg" ContentType="image/jpeg"/>
  <Override PartName="/xl/media/image9.jpeg" ContentType="image/jpeg"/>
  <Override PartName="/xl/media/image49.jpeg" ContentType="image/jpeg"/>
  <Override PartName="/xl/media/image12.jpeg" ContentType="image/jpeg"/>
  <Override PartName="/xl/media/image13.jpeg" ContentType="image/jpeg"/>
  <Override PartName="/xl/media/image7.jpeg" ContentType="image/jpeg"/>
  <Override PartName="/xl/media/image71.jpeg" ContentType="image/jpeg"/>
  <Override PartName="/xl/media/image60.jpeg" ContentType="image/jpeg"/>
  <Override PartName="/xl/media/image61.jpeg" ContentType="image/jpeg"/>
  <Override PartName="/xl/media/image25.jpeg" ContentType="image/jpeg"/>
  <Override PartName="/xl/media/image29.jpeg" ContentType="image/jpeg"/>
  <Override PartName="/xl/media/image3.jpeg" ContentType="image/jpeg"/>
  <Override PartName="/xl/media/image62.jpeg" ContentType="image/jpeg"/>
  <Override PartName="/xl/media/image26.jpeg" ContentType="image/jpeg"/>
  <Override PartName="/xl/media/image4.jpeg" ContentType="image/jpeg"/>
  <Override PartName="/xl/media/image63.jpeg" ContentType="image/jpeg"/>
  <Override PartName="/xl/media/image64.jpeg" ContentType="image/jpeg"/>
  <Override PartName="/xl/media/image65.jpeg" ContentType="image/jpeg"/>
  <Override PartName="/xl/media/image66.jpeg" ContentType="image/jpeg"/>
  <Override PartName="/xl/media/image67.jpeg" ContentType="image/jpeg"/>
  <Override PartName="/xl/media/image87.jpeg" ContentType="image/jpeg"/>
  <Override PartName="/xl/media/image75.jpeg" ContentType="image/jpeg"/>
  <Override PartName="/xl/media/image86.jpeg" ContentType="image/jpeg"/>
  <Override PartName="/xl/media/image74.jpeg" ContentType="image/jpeg"/>
  <Override PartName="/xl/media/image85.jpeg" ContentType="image/jpeg"/>
  <Override PartName="/xl/media/image73.jpeg" ContentType="image/jpeg"/>
  <Override PartName="/xl/media/image6.jpeg" ContentType="image/jpeg"/>
  <Override PartName="/xl/media/image70.jpeg" ContentType="image/jpeg"/>
  <Override PartName="/xl/media/image79.jpeg" ContentType="image/jpeg"/>
  <Override PartName="/xl/media/image5.jpeg" ContentType="image/jpeg"/>
  <Override PartName="/xl/media/image78.jpeg" ContentType="image/jpeg"/>
  <Override PartName="/xl/media/image77.jpeg" ContentType="image/jpeg"/>
  <Override PartName="/xl/media/image76.jpeg" ContentType="image/jpeg"/>
  <Override PartName="/xl/media/image72.jpeg" ContentType="image/jpeg"/>
  <Override PartName="/xl/media/image8.jpeg" ContentType="image/jpeg"/>
  <Override PartName="/xl/media/image69.jpeg" ContentType="image/jpeg"/>
  <Override PartName="/xl/media/image68.jpeg" ContentType="image/jpeg"/>
  <Override PartName="/xl/media/image24.jpeg" ContentType="image/jpeg"/>
  <Override PartName="/xl/media/image28.jpeg" ContentType="image/jpeg"/>
  <Override PartName="/xl/media/image2.jpeg" ContentType="image/jpeg"/>
  <Override PartName="/xl/media/image23.jpeg" ContentType="image/jpeg"/>
  <Override PartName="/xl/media/image27.jpeg" ContentType="image/jpeg"/>
  <Override PartName="/xl/media/image1.jpeg" ContentType="image/jpeg"/>
  <Override PartName="/xl/media/image22.jpeg" ContentType="image/jpeg"/>
  <Override PartName="/xl/media/image59.jpeg" ContentType="image/jpeg"/>
  <Override PartName="/xl/media/image21.jpeg" ContentType="image/jpeg"/>
  <Override PartName="/xl/media/image58.jpeg" ContentType="image/jpeg"/>
  <Override PartName="/xl/media/image19.jpeg" ContentType="image/jpeg"/>
  <Override PartName="/xl/media/image84.jpeg" ContentType="image/jpeg"/>
  <Override PartName="/xl/media/image20.jpeg" ContentType="image/jpeg"/>
  <Override PartName="/xl/media/image57.jpeg" ContentType="image/jpeg"/>
  <Override PartName="/xl/media/image18.jpeg" ContentType="image/jpeg"/>
  <Override PartName="/xl/media/image83.jpeg" ContentType="image/jpeg"/>
  <Override PartName="/xl/media/image82.jpeg" ContentType="image/jpeg"/>
  <Override PartName="/xl/media/image17.jpeg" ContentType="image/jpeg"/>
  <Override PartName="/xl/media/image81.jpeg" ContentType="image/jpeg"/>
  <Override PartName="/xl/media/image16.jpeg" ContentType="image/jpeg"/>
  <Override PartName="/xl/media/image80.jpeg" ContentType="image/jpeg"/>
  <Override PartName="/xl/media/image15.jpeg" ContentType="image/jpeg"/>
  <Override PartName="/xl/media/image14.jpeg" ContentType="image/jpeg"/>
  <Override PartName="/xl/media/image10.jpeg" ContentType="image/jpeg"/>
  <Override PartName="/xl/media/image47.jpeg" ContentType="image/jpeg"/>
  <Override PartName="/xl/media/image11.jpeg" ContentType="image/jpeg"/>
  <Override PartName="/xl/media/image48.jpeg" ContentType="image/jpe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tainer 19-08" sheetId="1" state="visible" r:id="rId3"/>
    <sheet name="Container 27-08" sheetId="2" state="visible" r:id="rId4"/>
    <sheet name="Dados" sheetId="3" state="visible" r:id="rId5"/>
    <sheet name="Totais" sheetId="4" state="visible" r:id="rId6"/>
    <sheet name="Dicionario" sheetId="5" state="visible" r:id="rId7"/>
  </sheets>
  <definedNames>
    <definedName function="false" hidden="false" localSheetId="0" name="_xlnm.Print_Titles" vbProcedure="false">'Container 19-08'!$5:$5</definedName>
    <definedName function="false" hidden="true" localSheetId="0" name="_xlnm._FilterDatabase" vbProcedure="false">'Container 19-08'!$A$5:$M$34</definedName>
    <definedName function="false" hidden="false" localSheetId="1" name="_xlnm.Print_Titles" vbProcedure="false">'Container 27-08'!$5:$5</definedName>
    <definedName function="false" hidden="true" localSheetId="1" name="_xlnm._FilterDatabase" vbProcedure="false">'Container 27-08'!$A$5:$M$65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<sst xmlns="http://schemas.openxmlformats.org/spreadsheetml/2006/main" count="1776" uniqueCount="521">
  <si>
    <t xml:space="preserve">HELEN COLOR</t>
  </si>
  <si>
    <t xml:space="preserve">Container 19/08/2026 · Perfumes e acessórios</t>
  </si>
  <si>
    <r>
      <rPr>
        <sz val="9"/>
        <color rgb="FF8A8A8A"/>
        <rFont val="Arial"/>
        <family val="0"/>
        <charset val="1"/>
      </rPr>
      <t xml:space="preserve">Daqing (</t>
    </r>
    <r>
      <rPr>
        <sz val="9"/>
        <color rgb="FF8A8A8A"/>
        <rFont val="Noto Sans CJK SC"/>
        <family val="2"/>
      </rPr>
      <t xml:space="preserve">大庆</t>
    </r>
    <r>
      <rPr>
        <sz val="9"/>
        <color rgb="FF8A8A8A"/>
        <rFont val="Arial"/>
        <family val="0"/>
        <charset val="1"/>
      </rPr>
      <t xml:space="preserve">) · carga consolidada Zeyun (</t>
    </r>
    <r>
      <rPr>
        <sz val="9"/>
        <color rgb="FF8A8A8A"/>
        <rFont val="Noto Sans CJK SC"/>
        <family val="2"/>
      </rPr>
      <t xml:space="preserve">泽运</t>
    </r>
    <r>
      <rPr>
        <sz val="9"/>
        <color rgb="FF8A8A8A"/>
        <rFont val="Arial"/>
        <family val="0"/>
        <charset val="1"/>
      </rPr>
      <t xml:space="preserve">) · Valores em ¥ (yuan)</t>
    </r>
  </si>
  <si>
    <t xml:space="preserve">Foto</t>
  </si>
  <si>
    <t xml:space="preserve">Código</t>
  </si>
  <si>
    <t xml:space="preserve">Produto</t>
  </si>
  <si>
    <t xml:space="preserve">Descrição</t>
  </si>
  <si>
    <t xml:space="preserve">Embalagem</t>
  </si>
  <si>
    <t xml:space="preserve">Qtd</t>
  </si>
  <si>
    <t xml:space="preserve">Unid.</t>
  </si>
  <si>
    <t xml:space="preserve">Preço unit. (¥)</t>
  </si>
  <si>
    <t xml:space="preserve">Total (¥)</t>
  </si>
  <si>
    <t xml:space="preserve">Caixas</t>
  </si>
  <si>
    <t xml:space="preserve">Un. por caixa</t>
  </si>
  <si>
    <t xml:space="preserve">Caixa mista</t>
  </si>
  <si>
    <t xml:space="preserve">Nº das caixas</t>
  </si>
  <si>
    <t xml:space="preserve">HCMJ-01</t>
  </si>
  <si>
    <r>
      <rPr>
        <sz val="10"/>
        <rFont val="Arial"/>
        <family val="0"/>
        <charset val="1"/>
      </rPr>
      <t xml:space="preserve">Lenços de algodão para unhas
</t>
    </r>
    <r>
      <rPr>
        <sz val="9"/>
        <color rgb="FF7A7F8C"/>
        <rFont val="Noto Sans CJK SC"/>
        <family val="2"/>
      </rPr>
      <t xml:space="preserve">卸甲棉</t>
    </r>
  </si>
  <si>
    <t xml:space="preserve">Algodão removedor de esmalte, tipo macio</t>
  </si>
  <si>
    <t xml:space="preserve">600 folhas por pacote
Cada pacote em saco HELEN COLOR</t>
  </si>
  <si>
    <t xml:space="preserve">Peça</t>
  </si>
  <si>
    <t xml:space="preserve">–</t>
  </si>
  <si>
    <t xml:space="preserve">292-296</t>
  </si>
  <si>
    <t xml:space="preserve">HGJ-1045</t>
  </si>
  <si>
    <r>
      <rPr>
        <sz val="10"/>
        <rFont val="Arial"/>
        <family val="0"/>
        <charset val="1"/>
      </rPr>
      <t xml:space="preserve">Expositor de esmaltes
</t>
    </r>
    <r>
      <rPr>
        <sz val="9"/>
        <color rgb="FF7A7F8C"/>
        <rFont val="Noto Sans CJK SC"/>
        <family val="2"/>
      </rPr>
      <t xml:space="preserve">架子</t>
    </r>
  </si>
  <si>
    <t xml:space="preserve">Expositor de esmaltes de 5 níveis</t>
  </si>
  <si>
    <t xml:space="preserve">Cada unidade em caixa individual
30 un. por caixa</t>
  </si>
  <si>
    <t xml:space="preserve">1199, 1203, 1206, 1208</t>
  </si>
  <si>
    <t xml:space="preserve">RGJ-2418-60</t>
  </si>
  <si>
    <r>
      <rPr>
        <sz val="10"/>
        <rFont val="Arial"/>
        <family val="0"/>
        <charset val="1"/>
      </rPr>
      <t xml:space="preserve">Anéis de lixa
</t>
    </r>
    <r>
      <rPr>
        <sz val="9"/>
        <color rgb="FF7A7F8C"/>
        <rFont val="Noto Sans CJK SC"/>
        <family val="2"/>
      </rPr>
      <t xml:space="preserve">砂圈</t>
    </r>
  </si>
  <si>
    <t xml:space="preserve">Anéis de lixa, 50 un. por caixinha, grão 60#</t>
  </si>
  <si>
    <t xml:space="preserve">Caixinha HELEN COLOR individual; 12 caixinhas por saco grande</t>
  </si>
  <si>
    <t xml:space="preserve">Dúzia</t>
  </si>
  <si>
    <t xml:space="preserve">336, 337</t>
  </si>
  <si>
    <t xml:space="preserve">RGJ-2418-80</t>
  </si>
  <si>
    <t xml:space="preserve">Anéis de lixa, 50 un. por caixinha, grão 80#</t>
  </si>
  <si>
    <t xml:space="preserve">Caixinha HELEN COLOR individual; 12 caixinhas por saco grande
100 dúzias por caixa</t>
  </si>
  <si>
    <t xml:space="preserve">338, 354</t>
  </si>
  <si>
    <t xml:space="preserve">RGJ-2418-180</t>
  </si>
  <si>
    <t xml:space="preserve">Anéis de lixa, 50 un. por caixinha, grão 180#</t>
  </si>
  <si>
    <t xml:space="preserve">339-340</t>
  </si>
  <si>
    <t xml:space="preserve">RGJ-2418-240</t>
  </si>
  <si>
    <t xml:space="preserve">Anéis de lixa, 50 un. por caixinha, grão 240#</t>
  </si>
  <si>
    <t xml:space="preserve">341-342</t>
  </si>
  <si>
    <t xml:space="preserve">CGJ-3700PK</t>
  </si>
  <si>
    <r>
      <rPr>
        <sz val="10"/>
        <rFont val="Arial"/>
        <family val="0"/>
        <charset val="1"/>
      </rPr>
      <t xml:space="preserve">Anel porta-cola
</t>
    </r>
    <r>
      <rPr>
        <sz val="9"/>
        <color rgb="FF7A7F8C"/>
        <rFont val="Noto Sans CJK SC"/>
        <family val="2"/>
      </rPr>
      <t xml:space="preserve">戒托</t>
    </r>
  </si>
  <si>
    <t xml:space="preserve">Novo modelo: copo de cola em formato de diamante
Rosa
Com anel removível</t>
  </si>
  <si>
    <t xml:space="preserve">12 pacotes pequenos por saco grande
480 un. por caixa</t>
  </si>
  <si>
    <t xml:space="preserve">Pacote</t>
  </si>
  <si>
    <t xml:space="preserve">+ 1 mista</t>
  </si>
  <si>
    <t xml:space="preserve">347-350, 353</t>
  </si>
  <si>
    <t xml:space="preserve">CGJ-3700PU</t>
  </si>
  <si>
    <t xml:space="preserve">Novo modelo: copo de cola em formato de diamante
Roxo
Com anel removível</t>
  </si>
  <si>
    <t xml:space="preserve">343-346, 353</t>
  </si>
  <si>
    <t xml:space="preserve">CGJ-3700YE</t>
  </si>
  <si>
    <t xml:space="preserve">Novo modelo: copo de cola em formato de diamante
Amarelo
Com anel removível</t>
  </si>
  <si>
    <t xml:space="preserve">351-352, 353</t>
  </si>
  <si>
    <t xml:space="preserve">CGJ-4015PINK</t>
  </si>
  <si>
    <r>
      <rPr>
        <sz val="10"/>
        <rFont val="Arial"/>
        <family val="0"/>
        <charset val="1"/>
      </rPr>
      <t xml:space="preserve">Frasco dosador
</t>
    </r>
    <r>
      <rPr>
        <sz val="9"/>
        <color rgb="FF7A7F8C"/>
        <rFont val="Noto Sans CJK SC"/>
        <family val="2"/>
      </rPr>
      <t xml:space="preserve">瓶子</t>
    </r>
  </si>
  <si>
    <t xml:space="preserve">Frasco de 150 ml, modelo da foto
Rosa</t>
  </si>
  <si>
    <t xml:space="preserve">12 un. por saco grande
840 un. por caixa</t>
  </si>
  <si>
    <t xml:space="preserve">218</t>
  </si>
  <si>
    <t xml:space="preserve">CGJ-3659</t>
  </si>
  <si>
    <r>
      <rPr>
        <sz val="10"/>
        <rFont val="Arial"/>
        <family val="0"/>
        <charset val="1"/>
      </rPr>
      <t xml:space="preserve">Moldes / tips de unha
</t>
    </r>
    <r>
      <rPr>
        <sz val="9"/>
        <color rgb="FF7A7F8C"/>
        <rFont val="Noto Sans CJK SC"/>
        <family val="2"/>
      </rPr>
      <t xml:space="preserve">甲模</t>
    </r>
  </si>
  <si>
    <t xml:space="preserve">Molde de unha duplo (dual forms), modelo da foto
Superior: 120 pç
Inferior: 120 pç</t>
  </si>
  <si>
    <t xml:space="preserve">Cada caixa com adesivo HELEN COLOR
12 caixas por saco grande
180 un. por caixa</t>
  </si>
  <si>
    <t xml:space="preserve">922</t>
  </si>
  <si>
    <t xml:space="preserve">CGJ-3660</t>
  </si>
  <si>
    <t xml:space="preserve">146-170</t>
  </si>
  <si>
    <t xml:space="preserve">CZJ-1005</t>
  </si>
  <si>
    <t xml:space="preserve">Molde de unha, modelo da foto</t>
  </si>
  <si>
    <t xml:space="preserve">150 pç por caixa com adesivo HELEN COLOR
12 caixas por saco grande
180 un. por caixa</t>
  </si>
  <si>
    <t xml:space="preserve">29-40, 172-174</t>
  </si>
  <si>
    <t xml:space="preserve">CZJM-1006</t>
  </si>
  <si>
    <t xml:space="preserve">Molde de unha tipo sanduíche com haste, modelo da foto
Superior: 60 pç
Inferior: 60 pç</t>
  </si>
  <si>
    <t xml:space="preserve">Cada caixa com adesivo HELEN COLOR
10 caixas por saco grande
160 un. por caixa</t>
  </si>
  <si>
    <t xml:space="preserve">52, 60-79, 175-185</t>
  </si>
  <si>
    <t xml:space="preserve">CZJM-554</t>
  </si>
  <si>
    <t xml:space="preserve">Cada caixa com adesivo HELEN COLOR
12 caixas por saco grande
120 un. por caixa</t>
  </si>
  <si>
    <t xml:space="preserve">171</t>
  </si>
  <si>
    <t xml:space="preserve">HKXS-005</t>
  </si>
  <si>
    <r>
      <rPr>
        <sz val="10"/>
        <rFont val="Arial"/>
        <family val="0"/>
        <charset val="1"/>
      </rPr>
      <t xml:space="preserve">Perfume
</t>
    </r>
    <r>
      <rPr>
        <sz val="9"/>
        <color rgb="FF7A7F8C"/>
        <rFont val="Noto Sans CJK SC"/>
        <family val="2"/>
      </rPr>
      <t xml:space="preserve">香水</t>
    </r>
  </si>
  <si>
    <t xml:space="preserve">Perfume, modelo da foto
30 ml</t>
  </si>
  <si>
    <t xml:space="preserve">Cada frasco em caixinha Herkenie; 12 caixinhas por caixa-mestre
144 un. por caixa</t>
  </si>
  <si>
    <t xml:space="preserve">411-420</t>
  </si>
  <si>
    <t xml:space="preserve">HKXS-006</t>
  </si>
  <si>
    <t xml:space="preserve">321-330</t>
  </si>
  <si>
    <t xml:space="preserve">HKXS-007</t>
  </si>
  <si>
    <t xml:space="preserve">391-400</t>
  </si>
  <si>
    <t xml:space="preserve">HKXS-008</t>
  </si>
  <si>
    <t xml:space="preserve">371-380</t>
  </si>
  <si>
    <t xml:space="preserve">HKXS-009</t>
  </si>
  <si>
    <t xml:space="preserve">421-440</t>
  </si>
  <si>
    <t xml:space="preserve">HKXS-010</t>
  </si>
  <si>
    <t xml:space="preserve">341-350</t>
  </si>
  <si>
    <t xml:space="preserve">HKXS-011</t>
  </si>
  <si>
    <t xml:space="preserve">351-360</t>
  </si>
  <si>
    <t xml:space="preserve">HKXS-012</t>
  </si>
  <si>
    <t xml:space="preserve">401-410</t>
  </si>
  <si>
    <t xml:space="preserve">HKXS-013</t>
  </si>
  <si>
    <t xml:space="preserve">311-320</t>
  </si>
  <si>
    <t xml:space="preserve">HKXS-014</t>
  </si>
  <si>
    <t xml:space="preserve">301-310</t>
  </si>
  <si>
    <t xml:space="preserve">HKXS-015</t>
  </si>
  <si>
    <t xml:space="preserve">381-390</t>
  </si>
  <si>
    <t xml:space="preserve">HKXS-016</t>
  </si>
  <si>
    <t xml:space="preserve">331-340</t>
  </si>
  <si>
    <t xml:space="preserve">HKXS-017</t>
  </si>
  <si>
    <t xml:space="preserve">423, 441-460</t>
  </si>
  <si>
    <t xml:space="preserve">HKXS-018</t>
  </si>
  <si>
    <t xml:space="preserve">361-370</t>
  </si>
  <si>
    <t xml:space="preserve">TOTAL</t>
  </si>
  <si>
    <t xml:space="preserve">Dúzia = 12 peças. O preço unitário é por peça (ou por pacote).</t>
  </si>
  <si>
    <t xml:space="preserve">TOTAIS</t>
  </si>
  <si>
    <t xml:space="preserve">Total de peças (unidades)</t>
  </si>
  <si>
    <t xml:space="preserve">dúzias convertidas em peças</t>
  </si>
  <si>
    <t xml:space="preserve">Caixas próprias</t>
  </si>
  <si>
    <t xml:space="preserve">Caixas mistas (compartilhadas)</t>
  </si>
  <si>
    <t xml:space="preserve">Total de caixas</t>
  </si>
  <si>
    <t xml:space="preserve">Peso bruto (kg)</t>
  </si>
  <si>
    <t xml:space="preserve">Cubagem (m³)</t>
  </si>
  <si>
    <t xml:space="preserve">VALORES (¥)</t>
  </si>
  <si>
    <t xml:space="preserve">Total da mercadoria</t>
  </si>
  <si>
    <t xml:space="preserve">Taxa do agente</t>
  </si>
  <si>
    <t xml:space="preserve">Comissão do agente</t>
  </si>
  <si>
    <t xml:space="preserve">Frete interno + marítimo</t>
  </si>
  <si>
    <t xml:space="preserve">já incluído no invoice de 27/08</t>
  </si>
  <si>
    <t xml:space="preserve">TOTAL GERAL</t>
  </si>
  <si>
    <t xml:space="preserve">OBSERVAÇÕES</t>
  </si>
  <si>
    <t xml:space="preserve">19/08/2026 · Daqing · Container de perfumes (consolidado Zeyun) · 264 caixas · 5.760 kg · 19,5488 m³ · sem fita adesiva · segundo container carregado.</t>
  </si>
  <si>
    <t xml:space="preserve">Divisão: carga com licença 161 caixas, 3.350,2 kg, 8,69 m³; carga geral 103 caixas, 2.409,4 kg, 10,858 m³.</t>
  </si>
  <si>
    <t xml:space="preserve">Container 27/08/2026 · Variedades</t>
  </si>
  <si>
    <t xml:space="preserve">CGJ-1503-1</t>
  </si>
  <si>
    <r>
      <rPr>
        <sz val="10"/>
        <rFont val="Arial"/>
        <family val="0"/>
        <charset val="1"/>
      </rPr>
      <t xml:space="preserve">Pinça
</t>
    </r>
    <r>
      <rPr>
        <sz val="9"/>
        <color rgb="FF7A7F8C"/>
        <rFont val="Noto Sans CJK SC"/>
        <family val="2"/>
      </rPr>
      <t xml:space="preserve">镊子</t>
    </r>
  </si>
  <si>
    <t xml:space="preserve">Pinça curva, modelo da foto
Preto</t>
  </si>
  <si>
    <t xml:space="preserve">Cada unidade em cartão HELEN COLOR dentro de PVC; 12 un. por saco grande</t>
  </si>
  <si>
    <t xml:space="preserve">514-515, 511</t>
  </si>
  <si>
    <t xml:space="preserve">CGJ-1506-1</t>
  </si>
  <si>
    <t xml:space="preserve">Pinça curva, modelo da foto
Aço cromado</t>
  </si>
  <si>
    <t xml:space="preserve">512-513, 511</t>
  </si>
  <si>
    <t xml:space="preserve">CGJ-3414-ROSE-80</t>
  </si>
  <si>
    <t xml:space="preserve">Anel de lixa 3 mm × 1,3
Rosa-pink, grão 80#</t>
  </si>
  <si>
    <t xml:space="preserve">50 un. por caixinha com adesivo HELEN COLOR
12 caixinhas por saco grande</t>
  </si>
  <si>
    <t xml:space="preserve">510</t>
  </si>
  <si>
    <t xml:space="preserve">CGJ-3414-ROSE-240</t>
  </si>
  <si>
    <t xml:space="preserve">Anel de lixa 3 mm × 1,3
Rosa-pink, grão 240#</t>
  </si>
  <si>
    <t xml:space="preserve">509</t>
  </si>
  <si>
    <t xml:space="preserve">CGJ-3414-ROXO-240</t>
  </si>
  <si>
    <t xml:space="preserve">Anel de lixa 3 mm × 1,3
Roxo, grão 240#</t>
  </si>
  <si>
    <t xml:space="preserve">CGJ-3414-WHITE-240</t>
  </si>
  <si>
    <t xml:space="preserve">Anel de lixa 3 mm × 1,3
Branco, grão 240#</t>
  </si>
  <si>
    <t xml:space="preserve">CGJ-2968-1</t>
  </si>
  <si>
    <r>
      <rPr>
        <sz val="10"/>
        <rFont val="Arial"/>
        <family val="0"/>
        <charset val="1"/>
      </rPr>
      <t xml:space="preserve">Cartela de cores (tips)
</t>
    </r>
    <r>
      <rPr>
        <sz val="9"/>
        <color rgb="FF7A7F8C"/>
        <rFont val="Noto Sans CJK SC"/>
        <family val="2"/>
      </rPr>
      <t xml:space="preserve">甲片</t>
    </r>
  </si>
  <si>
    <t xml:space="preserve">Cartela de 50 cores (estilo ballet)
Transparente</t>
  </si>
  <si>
    <t xml:space="preserve">50 un. por saquinho; 12 saquinhos por saco grande
22 dúzias por caixa</t>
  </si>
  <si>
    <t xml:space="preserve">302-312, 325</t>
  </si>
  <si>
    <t xml:space="preserve">CGJ-3501</t>
  </si>
  <si>
    <t xml:space="preserve">Cartela de 50 cores dupla face, modelo da foto</t>
  </si>
  <si>
    <t xml:space="preserve">50 un. por saquinho; 12 saquinhos por saco grande
20 dúzias por caixa</t>
  </si>
  <si>
    <t xml:space="preserve">326-330</t>
  </si>
  <si>
    <t xml:space="preserve">CZJ-476</t>
  </si>
  <si>
    <t xml:space="preserve">Cartela de cores, ponta pontiaguda
Cor natural</t>
  </si>
  <si>
    <t xml:space="preserve">331-335</t>
  </si>
  <si>
    <t xml:space="preserve">CZJ-477</t>
  </si>
  <si>
    <t xml:space="preserve">Cartela de cores, ponta pontiaguda
Transparente</t>
  </si>
  <si>
    <t xml:space="preserve">313-324, 325</t>
  </si>
  <si>
    <t xml:space="preserve">CMJD-001BR</t>
  </si>
  <si>
    <r>
      <rPr>
        <sz val="10"/>
        <rFont val="Arial"/>
        <family val="0"/>
        <charset val="1"/>
      </rPr>
      <t xml:space="preserve">Lâmpada de unhas portátil
</t>
    </r>
    <r>
      <rPr>
        <sz val="9"/>
        <color rgb="FF7A7F8C"/>
        <rFont val="Noto Sans CJK SC"/>
        <family val="2"/>
      </rPr>
      <t xml:space="preserve">美甲灯</t>
    </r>
  </si>
  <si>
    <t xml:space="preserve">Lâmpada de unhas portátil, modelo da foto
Branco
Marca HELEN COLOR impressa no produto</t>
  </si>
  <si>
    <t xml:space="preserve">Cada unidade em caixa individual
100 un. por caixa</t>
  </si>
  <si>
    <t xml:space="preserve">405-410</t>
  </si>
  <si>
    <t xml:space="preserve">CMJD-001PK</t>
  </si>
  <si>
    <t xml:space="preserve">Lâmpada de unhas portátil, modelo da foto
Rosa
Marca HELEN COLOR impressa no produto</t>
  </si>
  <si>
    <t xml:space="preserve">411-414</t>
  </si>
  <si>
    <t xml:space="preserve">CMJD-002BR</t>
  </si>
  <si>
    <t xml:space="preserve">Cada unidade com base, em caixa individual</t>
  </si>
  <si>
    <t xml:space="preserve">390-401, 403</t>
  </si>
  <si>
    <t xml:space="preserve">CMJD-002nude pink</t>
  </si>
  <si>
    <t xml:space="preserve">Lâmpada de unhas portátil, modelo da foto
Rosa nude
Marca HELEN COLOR impressa no produto</t>
  </si>
  <si>
    <t xml:space="preserve">381-386, 403</t>
  </si>
  <si>
    <t xml:space="preserve">CMJD-002PK</t>
  </si>
  <si>
    <t xml:space="preserve">375-379, 402, 403</t>
  </si>
  <si>
    <t xml:space="preserve">CMJD-003BR</t>
  </si>
  <si>
    <t xml:space="preserve">Cada unidade com base, em caixa individual
80 un. por caixa</t>
  </si>
  <si>
    <t xml:space="preserve">355-368, 369</t>
  </si>
  <si>
    <t xml:space="preserve">CMJD-003PK</t>
  </si>
  <si>
    <t xml:space="preserve">370-374, 380, 404</t>
  </si>
  <si>
    <t xml:space="preserve">CMJD-003PU</t>
  </si>
  <si>
    <t xml:space="preserve">Lâmpada de unhas portátil, modelo da foto
Roxo
Marca HELEN COLOR impressa no produto</t>
  </si>
  <si>
    <t xml:space="preserve">387-389, 404</t>
  </si>
  <si>
    <t xml:space="preserve">YGJ-3190</t>
  </si>
  <si>
    <r>
      <rPr>
        <sz val="10"/>
        <rFont val="Arial"/>
        <family val="0"/>
        <charset val="1"/>
      </rPr>
      <t xml:space="preserve">Mini ventilador de mão
</t>
    </r>
    <r>
      <rPr>
        <sz val="9"/>
        <color rgb="FF7A7F8C"/>
        <rFont val="Noto Sans CJK SC"/>
        <family val="2"/>
      </rPr>
      <t xml:space="preserve">小风扇</t>
    </r>
  </si>
  <si>
    <t xml:space="preserve">Mini ventilador de mão, modelo da foto
Cores (nº de caixas): Rosa 3, Branco 3, Roxo 2</t>
  </si>
  <si>
    <t xml:space="preserve">Cada unidade em caixa individual
144 un. por caixa</t>
  </si>
  <si>
    <t xml:space="preserve">560-567</t>
  </si>
  <si>
    <t xml:space="preserve">YGJ-3191</t>
  </si>
  <si>
    <t xml:space="preserve">Mini ventilador de mão, modelo da foto
Cores (nº de caixas): Rosa 3, Marrom 2</t>
  </si>
  <si>
    <t xml:space="preserve">Cada unidade em caixa individual
168 un. por caixa</t>
  </si>
  <si>
    <t xml:space="preserve">536-540</t>
  </si>
  <si>
    <t xml:space="preserve">YGJ-3192</t>
  </si>
  <si>
    <t xml:space="preserve">Mini ventilador de mão, modelo da foto
Cores (nº de caixas): Rosa 2, Branco 2, Roxo 1, Bege 1</t>
  </si>
  <si>
    <t xml:space="preserve">516-521</t>
  </si>
  <si>
    <t xml:space="preserve">YGJ-3193</t>
  </si>
  <si>
    <t xml:space="preserve">Cada unidade em caixa individual
120 un. por caixa</t>
  </si>
  <si>
    <t xml:space="preserve">583-590</t>
  </si>
  <si>
    <t xml:space="preserve">YGJ-3195</t>
  </si>
  <si>
    <t xml:space="preserve">Mini ventilador de mão, modelo da foto
Cores (nº de caixas): Branco 3, Roxo 2</t>
  </si>
  <si>
    <t xml:space="preserve">568-572</t>
  </si>
  <si>
    <t xml:space="preserve">YGJ-3196</t>
  </si>
  <si>
    <t xml:space="preserve">Mini ventilador de mão, modelo da foto
Cores (nº de caixas): Branco 3, Rosa 3</t>
  </si>
  <si>
    <t xml:space="preserve">Cada unidade em caixa individual
180 un. por caixa</t>
  </si>
  <si>
    <t xml:space="preserve">591-596</t>
  </si>
  <si>
    <t xml:space="preserve">YGJ-3197</t>
  </si>
  <si>
    <t xml:space="preserve">603-608</t>
  </si>
  <si>
    <t xml:space="preserve">YGJ-3198</t>
  </si>
  <si>
    <t xml:space="preserve">Mini ventilador de mão, modelo da foto
Cores: as 2 da foto, 2 caixas de cada</t>
  </si>
  <si>
    <t xml:space="preserve">527-530</t>
  </si>
  <si>
    <t xml:space="preserve">YGJ-3199</t>
  </si>
  <si>
    <t xml:space="preserve">Mini ventilador de mão, modelo da foto
Cores (nº de caixas): Branco 2, Roxo 2</t>
  </si>
  <si>
    <t xml:space="preserve">Cada unidade em caixa individual
192 un. por caixa</t>
  </si>
  <si>
    <t xml:space="preserve">546-549</t>
  </si>
  <si>
    <t xml:space="preserve">YGJ-3200</t>
  </si>
  <si>
    <t xml:space="preserve">Mini ventilador de mão, modelo da foto
Cores (nº de caixas): Branco 2, Rosa 2</t>
  </si>
  <si>
    <t xml:space="preserve">Cada unidade em caixa individual
96 un. por caixa</t>
  </si>
  <si>
    <t xml:space="preserve">550-553</t>
  </si>
  <si>
    <t xml:space="preserve">YGJ-3201</t>
  </si>
  <si>
    <t xml:space="preserve">Mini ventilador de mão, modelo da foto
Cores (nº de caixas): Roxo 2, Rosa 3</t>
  </si>
  <si>
    <t xml:space="preserve">541-545</t>
  </si>
  <si>
    <t xml:space="preserve">YGJ-3202</t>
  </si>
  <si>
    <t xml:space="preserve">Mini ventilador de mão, modelo da foto
Cores (nº de caixas): Roxo 2, Rosa 2</t>
  </si>
  <si>
    <t xml:space="preserve">Cada unidade em caixa individual
150 un. por caixa</t>
  </si>
  <si>
    <t xml:space="preserve">628-631</t>
  </si>
  <si>
    <t xml:space="preserve">YGJ-3203</t>
  </si>
  <si>
    <t xml:space="preserve">Mini ventilador de mão, modelo da foto
Cores (nº de caixas): Branco 3, Rosa 2</t>
  </si>
  <si>
    <t xml:space="preserve">522-526</t>
  </si>
  <si>
    <t xml:space="preserve">YGJ-3204</t>
  </si>
  <si>
    <t xml:space="preserve">577-582</t>
  </si>
  <si>
    <t xml:space="preserve">YGJ-3205</t>
  </si>
  <si>
    <t xml:space="preserve">Mini ventilador de mão, modelo da foto
Cores (nº de caixas): Roxo 3, Rosa 3</t>
  </si>
  <si>
    <t xml:space="preserve">Cada unidade em caixa individual
160 un. por caixa</t>
  </si>
  <si>
    <t xml:space="preserve">622-627</t>
  </si>
  <si>
    <t xml:space="preserve">YGJ-3206</t>
  </si>
  <si>
    <t xml:space="preserve">554-559</t>
  </si>
  <si>
    <t xml:space="preserve">YGJ-3207</t>
  </si>
  <si>
    <t xml:space="preserve">Mini ventilador de mão, modelo da foto
Cores (nº de caixas): Bege 3, Rosa 3</t>
  </si>
  <si>
    <t xml:space="preserve">597-602</t>
  </si>
  <si>
    <t xml:space="preserve">YGJ-3208</t>
  </si>
  <si>
    <t xml:space="preserve">573-576</t>
  </si>
  <si>
    <t xml:space="preserve">YGJ-3209</t>
  </si>
  <si>
    <t xml:space="preserve">531-535</t>
  </si>
  <si>
    <t xml:space="preserve">YGJ-3210</t>
  </si>
  <si>
    <t xml:space="preserve">632-637</t>
  </si>
  <si>
    <t xml:space="preserve">YGJ-3211</t>
  </si>
  <si>
    <t xml:space="preserve">Mini ventilador de mão, modelo da foto
Cores (nº de caixas): Preto 1; demais 2 cores, 2 de cada</t>
  </si>
  <si>
    <t xml:space="preserve">617-621</t>
  </si>
  <si>
    <t xml:space="preserve">YGJ-3212</t>
  </si>
  <si>
    <t xml:space="preserve">Mini ventilador de mão, modelo da foto
Cores (nº de caixas): Branco 3, Rosa 3, Amarelo 1, Roxo 1</t>
  </si>
  <si>
    <t xml:space="preserve">609-616</t>
  </si>
  <si>
    <t xml:space="preserve">HGJGZ-10</t>
  </si>
  <si>
    <r>
      <rPr>
        <sz val="10"/>
        <rFont val="Arial"/>
        <family val="0"/>
        <charset val="1"/>
      </rPr>
      <t xml:space="preserve">Microesferas de aço
</t>
    </r>
    <r>
      <rPr>
        <sz val="9"/>
        <color rgb="FF7A7F8C"/>
        <rFont val="Noto Sans CJK SC"/>
        <family val="2"/>
      </rPr>
      <t xml:space="preserve">指甲配件钢珠</t>
    </r>
  </si>
  <si>
    <t xml:space="preserve">Microesferas de aço 0,6 mm
Dourado</t>
  </si>
  <si>
    <t xml:space="preserve">Cada frasco cat-eye em saco HELEN COLOR; 12 sacos por saco grande</t>
  </si>
  <si>
    <t xml:space="preserve">17, 18, 19</t>
  </si>
  <si>
    <t xml:space="preserve">HGJGZ-11</t>
  </si>
  <si>
    <t xml:space="preserve">Microesferas de aço 0,6 mm
Prateado</t>
  </si>
  <si>
    <t xml:space="preserve">19</t>
  </si>
  <si>
    <t xml:space="preserve">HCJM-05</t>
  </si>
  <si>
    <r>
      <rPr>
        <sz val="10"/>
        <rFont val="Arial"/>
        <family val="0"/>
        <charset val="1"/>
      </rPr>
      <t xml:space="preserve">Cílios postiços
</t>
    </r>
    <r>
      <rPr>
        <sz val="9"/>
        <color rgb="FF7A7F8C"/>
        <rFont val="Noto Sans CJK SC"/>
        <family val="2"/>
      </rPr>
      <t xml:space="preserve">假睫毛</t>
    </r>
  </si>
  <si>
    <t xml:space="preserve">Modelo trevo de 5 folhas, ref. 007D
9 mm: 600 caixas
11 mm: 600 caixas
12 mm: 600 caixas</t>
  </si>
  <si>
    <t xml:space="preserve">Cada caixa com cartão HELEN COLOR; 10 caixas por caixa média branca
600 caixinhas por caixa</t>
  </si>
  <si>
    <t xml:space="preserve">610, 611, 612</t>
  </si>
  <si>
    <t xml:space="preserve">HCJM-1223-17seaking</t>
  </si>
  <si>
    <r>
      <rPr>
        <sz val="10"/>
        <rFont val="Arial"/>
        <family val="0"/>
        <charset val="1"/>
      </rPr>
      <t xml:space="preserve">Cílios Sea King (</t>
    </r>
    <r>
      <rPr>
        <sz val="10"/>
        <rFont val="Noto Sans CJK SC"/>
        <family val="2"/>
      </rPr>
      <t xml:space="preserve">海王</t>
    </r>
    <r>
      <rPr>
        <sz val="10"/>
        <rFont val="Arial"/>
        <family val="0"/>
        <charset val="1"/>
      </rPr>
      <t xml:space="preserve">), ref. 010D, 20P
Comprimentos mistos de 9 a 14 mm</t>
    </r>
  </si>
  <si>
    <t xml:space="preserve">Cada caixa com cartão HELEN COLOR; 10 caixas por saco OPP
400 un. por caixa</t>
  </si>
  <si>
    <t xml:space="preserve">301</t>
  </si>
  <si>
    <t xml:space="preserve">489-495</t>
  </si>
  <si>
    <t xml:space="preserve">CZJM-550</t>
  </si>
  <si>
    <t xml:space="preserve">Molde de unha, modelo da foto
Numeração 0 a 14 (15 tamanhos)</t>
  </si>
  <si>
    <t xml:space="preserve">150 pç por caixa com adesivo HELEN COLOR
12 caixas por saco grande
120 un. por caixa</t>
  </si>
  <si>
    <t xml:space="preserve">479-488</t>
  </si>
  <si>
    <t xml:space="preserve">CZJM-556</t>
  </si>
  <si>
    <t xml:space="preserve">Molde de unha duplo (dual forms), modelo da foto
Superior: 120 pç · Inferior: 120 pç</t>
  </si>
  <si>
    <t xml:space="preserve">Cada caixa com adesivo HELEN COLOR; 12 caixinhas por saco grande
180 un. por caixa</t>
  </si>
  <si>
    <t xml:space="preserve">20-28, 496-508</t>
  </si>
  <si>
    <t xml:space="preserve">HCDJ-001</t>
  </si>
  <si>
    <r>
      <rPr>
        <sz val="10"/>
        <rFont val="Arial"/>
        <family val="0"/>
        <charset val="1"/>
      </rPr>
      <t xml:space="preserve">Unhas de encaixe (</t>
    </r>
    <r>
      <rPr>
        <sz val="10"/>
        <rFont val="Noto Sans CJK SC"/>
        <family val="2"/>
      </rPr>
      <t xml:space="preserve">穿戴甲</t>
    </r>
    <r>
      <rPr>
        <sz val="10"/>
        <rFont val="Arial"/>
        <family val="0"/>
        <charset val="1"/>
      </rPr>
      <t xml:space="preserve">), semifosca, formato amêndoa, modelo da foto</t>
    </r>
  </si>
  <si>
    <t xml:space="preserve">30 pç por tira; 300 pç por caixa com adesivo HELEN COLOR; 10 caixas por pacote médio
200 un. por caixa</t>
  </si>
  <si>
    <t xml:space="preserve">415-419</t>
  </si>
  <si>
    <t xml:space="preserve">HCDJ-002</t>
  </si>
  <si>
    <r>
      <rPr>
        <sz val="10"/>
        <rFont val="Arial"/>
        <family val="0"/>
        <charset val="1"/>
      </rPr>
      <t xml:space="preserve">Unhas de encaixe (</t>
    </r>
    <r>
      <rPr>
        <sz val="10"/>
        <rFont val="Noto Sans CJK SC"/>
        <family val="2"/>
      </rPr>
      <t xml:space="preserve">穿戴甲</t>
    </r>
    <r>
      <rPr>
        <sz val="10"/>
        <rFont val="Arial"/>
        <family val="0"/>
        <charset val="1"/>
      </rPr>
      <t xml:space="preserve">), fosca total, formato amêndoa, modelo da foto</t>
    </r>
  </si>
  <si>
    <t xml:space="preserve">420-424</t>
  </si>
  <si>
    <t xml:space="preserve">HCDJ-004</t>
  </si>
  <si>
    <r>
      <rPr>
        <sz val="10"/>
        <rFont val="Arial"/>
        <family val="0"/>
        <charset val="1"/>
      </rPr>
      <t xml:space="preserve">Unhas de encaixe (</t>
    </r>
    <r>
      <rPr>
        <sz val="10"/>
        <rFont val="Noto Sans CJK SC"/>
        <family val="2"/>
      </rPr>
      <t xml:space="preserve">穿戴甲</t>
    </r>
    <r>
      <rPr>
        <sz val="10"/>
        <rFont val="Arial"/>
        <family val="0"/>
        <charset val="1"/>
      </rPr>
      <t xml:space="preserve">), fosca total, formato T longo, modelo da foto</t>
    </r>
  </si>
  <si>
    <t xml:space="preserve">425-429</t>
  </si>
  <si>
    <t xml:space="preserve">RZJ-2501</t>
  </si>
  <si>
    <t xml:space="preserve">Molde de unha, modelo da foto
Modelo 122#</t>
  </si>
  <si>
    <t xml:space="preserve">150 pç por caixa com cartão HELEN COLOR; 10 caixas por pacote médio
100 un. por caixa</t>
  </si>
  <si>
    <t xml:space="preserve">764-768</t>
  </si>
  <si>
    <t xml:space="preserve">RZJ-2502</t>
  </si>
  <si>
    <r>
      <rPr>
        <sz val="10"/>
        <rFont val="Arial"/>
        <family val="0"/>
        <charset val="1"/>
      </rPr>
      <t xml:space="preserve">Unhas postiças
</t>
    </r>
    <r>
      <rPr>
        <sz val="9"/>
        <color rgb="FF7A7F8C"/>
        <rFont val="Noto Sans CJK SC"/>
        <family val="2"/>
      </rPr>
      <t xml:space="preserve">假指甲</t>
    </r>
  </si>
  <si>
    <t xml:space="preserve">Molde de unha, modelo da foto
Modelo 125#</t>
  </si>
  <si>
    <t xml:space="preserve">739-743</t>
  </si>
  <si>
    <t xml:space="preserve">RZJ-2503</t>
  </si>
  <si>
    <t xml:space="preserve">Molde de unha, modelo da foto
Modelo 126#</t>
  </si>
  <si>
    <t xml:space="preserve">779-783</t>
  </si>
  <si>
    <t xml:space="preserve">RZJ-2504</t>
  </si>
  <si>
    <t xml:space="preserve">Molde de unha, modelo da foto
Modelo 127#</t>
  </si>
  <si>
    <t xml:space="preserve">794-798</t>
  </si>
  <si>
    <t xml:space="preserve">RZJM-1834</t>
  </si>
  <si>
    <t xml:space="preserve">Molde de unha nº 100
Numeração 0 a 14 (15 tamanhos)</t>
  </si>
  <si>
    <t xml:space="preserve">150 pç por caixa com adesivo HELEN COLOR; 10 caixas por pacote médio
100 un. por caixa</t>
  </si>
  <si>
    <t xml:space="preserve">2133-2137</t>
  </si>
  <si>
    <t xml:space="preserve">RZJM-1837</t>
  </si>
  <si>
    <t xml:space="preserve">Cada unidade em caixa HELEN COLOR
12 caixas por saco grande
180 un. por caixa</t>
  </si>
  <si>
    <t xml:space="preserve">2419-2424</t>
  </si>
  <si>
    <t xml:space="preserve">RZJM-1839</t>
  </si>
  <si>
    <t xml:space="preserve">Cada caixa com adesivo da marca HELEN COLOR
10 caixas por saco grande
160 caixinhas por caixa</t>
  </si>
  <si>
    <t xml:space="preserve">2382-2386</t>
  </si>
  <si>
    <t xml:space="preserve">RZJM-1840</t>
  </si>
  <si>
    <t xml:space="preserve">Molde de unha duplo (dual forms), modelo da foto</t>
  </si>
  <si>
    <t xml:space="preserve">150 pç por caixa, com adesivo da marca HELEN COLOR
160 caixinhas por caixa</t>
  </si>
  <si>
    <t xml:space="preserve">2609-2612, 2614-2618, 2621-2622, 2625, 2627, 2629-2635, 2637-2639, 2641-2644, 2647-2648</t>
  </si>
  <si>
    <t xml:space="preserve">RZJM-1846</t>
  </si>
  <si>
    <t xml:space="preserve">2408-2413</t>
  </si>
  <si>
    <t xml:space="preserve">RZJM-2505</t>
  </si>
  <si>
    <t xml:space="preserve">Molde de unha tipo sanduíche com haste, modelo da foto
Superior: 60 pç · Inferior: 60 pç</t>
  </si>
  <si>
    <t xml:space="preserve">Cada caixa com cartão HELEN COLOR; 10 caixas por saco grande
160 un. por caixa</t>
  </si>
  <si>
    <t xml:space="preserve">932-938</t>
  </si>
  <si>
    <t xml:space="preserve">soma dos 5 embarques</t>
  </si>
  <si>
    <t xml:space="preserve">Frete interno + marítimo: 1.302 + 17.191 + 24.356 + 20.972 + 34.093 = ¥97.914.</t>
  </si>
  <si>
    <t xml:space="preserve">27/08/2026 · Daqing · 362 caixas · 7.834 kg · 34,0428 m³ · fita adesiva preta · último container carregado.</t>
  </si>
  <si>
    <t xml:space="preserve">invoice_data</t>
  </si>
  <si>
    <t xml:space="preserve">invoice_tipo</t>
  </si>
  <si>
    <t xml:space="preserve">cliente</t>
  </si>
  <si>
    <t xml:space="preserve">linha</t>
  </si>
  <si>
    <t xml:space="preserve">codigo</t>
  </si>
  <si>
    <t xml:space="preserve">produto</t>
  </si>
  <si>
    <t xml:space="preserve">produto_original_zh</t>
  </si>
  <si>
    <t xml:space="preserve">descricao</t>
  </si>
  <si>
    <t xml:space="preserve">embalagem</t>
  </si>
  <si>
    <t xml:space="preserve">quantidade</t>
  </si>
  <si>
    <t xml:space="preserve">unidade</t>
  </si>
  <si>
    <t xml:space="preserve">quantidade_pecas</t>
  </si>
  <si>
    <t xml:space="preserve">preco_unitario</t>
  </si>
  <si>
    <t xml:space="preserve">total</t>
  </si>
  <si>
    <t xml:space="preserve">caixas</t>
  </si>
  <si>
    <t xml:space="preserve">unidades_por_caixa</t>
  </si>
  <si>
    <t xml:space="preserve">caixa_mista</t>
  </si>
  <si>
    <t xml:space="preserve">numeros_das_caixas</t>
  </si>
  <si>
    <t xml:space="preserve">moeda</t>
  </si>
  <si>
    <t xml:space="preserve">Perfumes e acessórios</t>
  </si>
  <si>
    <t xml:space="preserve">Daqing</t>
  </si>
  <si>
    <t xml:space="preserve">Lenços de algodão para unhas</t>
  </si>
  <si>
    <t xml:space="preserve">卸甲棉</t>
  </si>
  <si>
    <t xml:space="preserve">600 folhas por pacote · Cada pacote em saco HELEN COLOR</t>
  </si>
  <si>
    <t xml:space="preserve">CNY</t>
  </si>
  <si>
    <t xml:space="preserve">Expositor de esmaltes</t>
  </si>
  <si>
    <t xml:space="preserve">架子</t>
  </si>
  <si>
    <t xml:space="preserve">Cada unidade em caixa individual · 30 un. por caixa</t>
  </si>
  <si>
    <t xml:space="preserve">Anéis de lixa</t>
  </si>
  <si>
    <t xml:space="preserve">砂圈</t>
  </si>
  <si>
    <t xml:space="preserve">Caixinha HELEN COLOR individual; 12 caixinhas por saco grande · 100 dúzias por caixa</t>
  </si>
  <si>
    <t xml:space="preserve">Anel porta-cola</t>
  </si>
  <si>
    <t xml:space="preserve">戒托</t>
  </si>
  <si>
    <t xml:space="preserve">Novo modelo: copo de cola em formato de diamante · Rosa · Com anel removível</t>
  </si>
  <si>
    <t xml:space="preserve">12 pacotes pequenos por saco grande · 480 un. por caixa</t>
  </si>
  <si>
    <t xml:space="preserve">Novo modelo: copo de cola em formato de diamante · Roxo · Com anel removível</t>
  </si>
  <si>
    <t xml:space="preserve">Novo modelo: copo de cola em formato de diamante · Amarelo · Com anel removível</t>
  </si>
  <si>
    <t xml:space="preserve">Frasco dosador</t>
  </si>
  <si>
    <t xml:space="preserve">瓶子</t>
  </si>
  <si>
    <t xml:space="preserve">Frasco de 150 ml, modelo da foto · Rosa</t>
  </si>
  <si>
    <t xml:space="preserve">12 un. por saco grande · 840 un. por caixa</t>
  </si>
  <si>
    <t xml:space="preserve">Moldes / tips de unha</t>
  </si>
  <si>
    <t xml:space="preserve">甲模</t>
  </si>
  <si>
    <t xml:space="preserve">Molde de unha duplo (dual forms), modelo da foto · Superior: 120 pç · Inferior: 120 pç</t>
  </si>
  <si>
    <t xml:space="preserve">Cada caixa com adesivo HELEN COLOR · 12 caixas por saco grande · 180 un. por caixa</t>
  </si>
  <si>
    <t xml:space="preserve">150 pç por caixa com adesivo HELEN COLOR · 12 caixas por saco grande · 180 un. por caixa</t>
  </si>
  <si>
    <t xml:space="preserve">Molde de unha tipo sanduíche com haste, modelo da foto · Superior: 60 pç · Inferior: 60 pç</t>
  </si>
  <si>
    <t xml:space="preserve">Cada caixa com adesivo HELEN COLOR · 10 caixas por saco grande · 160 un. por caixa</t>
  </si>
  <si>
    <t xml:space="preserve">Cada caixa com adesivo HELEN COLOR · 12 caixas por saco grande · 120 un. por caixa</t>
  </si>
  <si>
    <t xml:space="preserve">Perfume</t>
  </si>
  <si>
    <t xml:space="preserve">香水</t>
  </si>
  <si>
    <t xml:space="preserve">Perfume, modelo da foto · 30 ml</t>
  </si>
  <si>
    <t xml:space="preserve">Cada frasco em caixinha Herkenie; 12 caixinhas por caixa-mestre · 144 un. por caixa</t>
  </si>
  <si>
    <t xml:space="preserve">Variedades</t>
  </si>
  <si>
    <t xml:space="preserve">Pinça</t>
  </si>
  <si>
    <t xml:space="preserve">镊子</t>
  </si>
  <si>
    <t xml:space="preserve">Pinça curva, modelo da foto · Preto</t>
  </si>
  <si>
    <t xml:space="preserve">Pinça curva, modelo da foto · Aço cromado</t>
  </si>
  <si>
    <t xml:space="preserve">Anel de lixa 3 mm × 1,3 · Rosa-pink, grão 80#</t>
  </si>
  <si>
    <t xml:space="preserve">50 un. por caixinha com adesivo HELEN COLOR · 12 caixinhas por saco grande</t>
  </si>
  <si>
    <t xml:space="preserve">Anel de lixa 3 mm × 1,3 · Rosa-pink, grão 240#</t>
  </si>
  <si>
    <t xml:space="preserve">Anel de lixa 3 mm × 1,3 · Roxo, grão 240#</t>
  </si>
  <si>
    <t xml:space="preserve">Anel de lixa 3 mm × 1,3 · Branco, grão 240#</t>
  </si>
  <si>
    <t xml:space="preserve">Cartela de cores (tips)</t>
  </si>
  <si>
    <t xml:space="preserve">甲片</t>
  </si>
  <si>
    <t xml:space="preserve">Cartela de 50 cores (estilo ballet) · Transparente</t>
  </si>
  <si>
    <t xml:space="preserve">50 un. por saquinho; 12 saquinhos por saco grande · 22 dúzias por caixa</t>
  </si>
  <si>
    <t xml:space="preserve">50 un. por saquinho; 12 saquinhos por saco grande · 20 dúzias por caixa</t>
  </si>
  <si>
    <t xml:space="preserve">Cartela de cores, ponta pontiaguda · Cor natural</t>
  </si>
  <si>
    <t xml:space="preserve">Cartela de cores, ponta pontiaguda · Transparente</t>
  </si>
  <si>
    <t xml:space="preserve">Lâmpada de unhas portátil</t>
  </si>
  <si>
    <t xml:space="preserve">美甲灯</t>
  </si>
  <si>
    <t xml:space="preserve">Lâmpada de unhas portátil, modelo da foto · Branco · Marca HELEN COLOR impressa no produto</t>
  </si>
  <si>
    <t xml:space="preserve">Cada unidade em caixa individual · 100 un. por caixa</t>
  </si>
  <si>
    <t xml:space="preserve">Lâmpada de unhas portátil, modelo da foto · Rosa · Marca HELEN COLOR impressa no produto</t>
  </si>
  <si>
    <t xml:space="preserve">Lâmpada de unhas portátil, modelo da foto · Rosa nude · Marca HELEN COLOR impressa no produto</t>
  </si>
  <si>
    <t xml:space="preserve">Cada unidade com base, em caixa individual · 80 un. por caixa</t>
  </si>
  <si>
    <t xml:space="preserve">Lâmpada de unhas portátil, modelo da foto · Roxo · Marca HELEN COLOR impressa no produto</t>
  </si>
  <si>
    <t xml:space="preserve">Mini ventilador de mão</t>
  </si>
  <si>
    <t xml:space="preserve">小风扇</t>
  </si>
  <si>
    <t xml:space="preserve">Mini ventilador de mão, modelo da foto · Cores (nº de caixas): Rosa 3, Branco 3, Roxo 2</t>
  </si>
  <si>
    <t xml:space="preserve">Cada unidade em caixa individual · 144 un. por caixa</t>
  </si>
  <si>
    <t xml:space="preserve">Mini ventilador de mão, modelo da foto · Cores (nº de caixas): Rosa 3, Marrom 2</t>
  </si>
  <si>
    <t xml:space="preserve">Cada unidade em caixa individual · 168 un. por caixa</t>
  </si>
  <si>
    <t xml:space="preserve">Mini ventilador de mão, modelo da foto · Cores (nº de caixas): Rosa 2, Branco 2, Roxo 1, Bege 1</t>
  </si>
  <si>
    <t xml:space="preserve">Cada unidade em caixa individual · 120 un. por caixa</t>
  </si>
  <si>
    <t xml:space="preserve">Mini ventilador de mão, modelo da foto · Cores (nº de caixas): Branco 3, Roxo 2</t>
  </si>
  <si>
    <t xml:space="preserve">Mini ventilador de mão, modelo da foto · Cores (nº de caixas): Branco 3, Rosa 3</t>
  </si>
  <si>
    <t xml:space="preserve">Cada unidade em caixa individual · 180 un. por caixa</t>
  </si>
  <si>
    <t xml:space="preserve">Mini ventilador de mão, modelo da foto · Cores: as 2 da foto, 2 caixas de cada</t>
  </si>
  <si>
    <t xml:space="preserve">Mini ventilador de mão, modelo da foto · Cores (nº de caixas): Branco 2, Roxo 2</t>
  </si>
  <si>
    <t xml:space="preserve">Cada unidade em caixa individual · 192 un. por caixa</t>
  </si>
  <si>
    <t xml:space="preserve">Mini ventilador de mão, modelo da foto · Cores (nº de caixas): Branco 2, Rosa 2</t>
  </si>
  <si>
    <t xml:space="preserve">Cada unidade em caixa individual · 96 un. por caixa</t>
  </si>
  <si>
    <t xml:space="preserve">Mini ventilador de mão, modelo da foto · Cores (nº de caixas): Roxo 2, Rosa 3</t>
  </si>
  <si>
    <t xml:space="preserve">Mini ventilador de mão, modelo da foto · Cores (nº de caixas): Roxo 2, Rosa 2</t>
  </si>
  <si>
    <t xml:space="preserve">Cada unidade em caixa individual · 150 un. por caixa</t>
  </si>
  <si>
    <t xml:space="preserve">Mini ventilador de mão, modelo da foto · Cores (nº de caixas): Branco 3, Rosa 2</t>
  </si>
  <si>
    <t xml:space="preserve">Mini ventilador de mão, modelo da foto · Cores (nº de caixas): Roxo 3, Rosa 3</t>
  </si>
  <si>
    <t xml:space="preserve">Cada unidade em caixa individual · 160 un. por caixa</t>
  </si>
  <si>
    <t xml:space="preserve">Mini ventilador de mão, modelo da foto · Cores (nº de caixas): Bege 3, Rosa 3</t>
  </si>
  <si>
    <t xml:space="preserve">Mini ventilador de mão, modelo da foto · Cores (nº de caixas): Preto 1; demais 2 cores, 2 de cada</t>
  </si>
  <si>
    <t xml:space="preserve">Mini ventilador de mão, modelo da foto · Cores (nº de caixas): Branco 3, Rosa 3, Amarelo 1, Roxo 1</t>
  </si>
  <si>
    <t xml:space="preserve">Microesferas de aço</t>
  </si>
  <si>
    <t xml:space="preserve">指甲配件钢珠</t>
  </si>
  <si>
    <t xml:space="preserve">Microesferas de aço 0,6 mm · Dourado</t>
  </si>
  <si>
    <t xml:space="preserve">Microesferas de aço 0,6 mm · Prateado</t>
  </si>
  <si>
    <t xml:space="preserve">Cílios postiços</t>
  </si>
  <si>
    <t xml:space="preserve">假睫毛</t>
  </si>
  <si>
    <t xml:space="preserve">Modelo trevo de 5 folhas, ref. 007D · 9 mm: 600 caixas · 11 mm: 600 caixas · 12 mm: 600 caixas</t>
  </si>
  <si>
    <t xml:space="preserve">Cada caixa com cartão HELEN COLOR; 10 caixas por caixa média branca · 600 caixinhas por caixa</t>
  </si>
  <si>
    <r>
      <rPr>
        <sz val="10"/>
        <rFont val="Arial"/>
        <family val="0"/>
        <charset val="1"/>
      </rPr>
      <t xml:space="preserve">Cílios Sea King (</t>
    </r>
    <r>
      <rPr>
        <sz val="10"/>
        <rFont val="Noto Sans CJK SC"/>
        <family val="2"/>
      </rPr>
      <t xml:space="preserve">海王</t>
    </r>
    <r>
      <rPr>
        <sz val="10"/>
        <rFont val="Arial"/>
        <family val="0"/>
        <charset val="1"/>
      </rPr>
      <t xml:space="preserve">), ref. 010D, 20P · Comprimentos mistos de 9 a 14 mm</t>
    </r>
  </si>
  <si>
    <t xml:space="preserve">Cada caixa com cartão HELEN COLOR; 10 caixas por saco OPP · 400 un. por caixa</t>
  </si>
  <si>
    <t xml:space="preserve">Molde de unha, modelo da foto · Numeração 0 a 14 (15 tamanhos)</t>
  </si>
  <si>
    <t xml:space="preserve">150 pç por caixa com adesivo HELEN COLOR · 12 caixas por saco grande · 120 un. por caixa</t>
  </si>
  <si>
    <t xml:space="preserve">Cada caixa com adesivo HELEN COLOR; 12 caixinhas por saco grande · 180 un. por caixa</t>
  </si>
  <si>
    <t xml:space="preserve">30 pç por tira; 300 pç por caixa com adesivo HELEN COLOR; 10 caixas por pacote médio · 200 un. por caixa</t>
  </si>
  <si>
    <t xml:space="preserve">Molde de unha, modelo da foto · Modelo 122#</t>
  </si>
  <si>
    <t xml:space="preserve">150 pç por caixa com cartão HELEN COLOR; 10 caixas por pacote médio · 100 un. por caixa</t>
  </si>
  <si>
    <t xml:space="preserve">Unhas postiças</t>
  </si>
  <si>
    <t xml:space="preserve">假指甲</t>
  </si>
  <si>
    <t xml:space="preserve">Molde de unha, modelo da foto · Modelo 125#</t>
  </si>
  <si>
    <t xml:space="preserve">Molde de unha, modelo da foto · Modelo 126#</t>
  </si>
  <si>
    <t xml:space="preserve">Molde de unha, modelo da foto · Modelo 127#</t>
  </si>
  <si>
    <t xml:space="preserve">Molde de unha nº 100 · Numeração 0 a 14 (15 tamanhos)</t>
  </si>
  <si>
    <t xml:space="preserve">150 pç por caixa com adesivo HELEN COLOR; 10 caixas por pacote médio · 100 un. por caixa</t>
  </si>
  <si>
    <t xml:space="preserve">Cada unidade em caixa HELEN COLOR · 12 caixas por saco grande · 180 un. por caixa</t>
  </si>
  <si>
    <t xml:space="preserve">Cada caixa com adesivo da marca HELEN COLOR · 10 caixas por saco grande · 160 caixinhas por caixa</t>
  </si>
  <si>
    <t xml:space="preserve">150 pç por caixa, com adesivo da marca HELEN COLOR · 160 caixinhas por caixa</t>
  </si>
  <si>
    <t xml:space="preserve">Cada caixa com cartão HELEN COLOR; 10 caixas por saco grande · 160 un. por caixa</t>
  </si>
  <si>
    <t xml:space="preserve">campo</t>
  </si>
  <si>
    <t xml:space="preserve">valor</t>
  </si>
  <si>
    <t xml:space="preserve">total_pecas</t>
  </si>
  <si>
    <t xml:space="preserve">un</t>
  </si>
  <si>
    <t xml:space="preserve">caixas_proprias</t>
  </si>
  <si>
    <t xml:space="preserve">caixas_mistas</t>
  </si>
  <si>
    <t xml:space="preserve">total_caixas</t>
  </si>
  <si>
    <t xml:space="preserve">peso_bruto</t>
  </si>
  <si>
    <t xml:space="preserve">kg</t>
  </si>
  <si>
    <t xml:space="preserve">cubagem</t>
  </si>
  <si>
    <t xml:space="preserve">m3</t>
  </si>
  <si>
    <t xml:space="preserve">total_mercadoria</t>
  </si>
  <si>
    <t xml:space="preserve">taxa_agente</t>
  </si>
  <si>
    <t xml:space="preserve">fracao</t>
  </si>
  <si>
    <t xml:space="preserve">comissao_agente</t>
  </si>
  <si>
    <t xml:space="preserve">frete_interno_maritimo</t>
  </si>
  <si>
    <t xml:space="preserve">total_geral</t>
  </si>
  <si>
    <t xml:space="preserve">aba</t>
  </si>
  <si>
    <t xml:space="preserve">coluna</t>
  </si>
  <si>
    <t xml:space="preserve">tipo</t>
  </si>
  <si>
    <t xml:space="preserve">exemplo</t>
  </si>
  <si>
    <t xml:space="preserve">Dados</t>
  </si>
  <si>
    <t xml:space="preserve">data</t>
  </si>
  <si>
    <t xml:space="preserve">Data do invoice / container (AAAA-MM-DD)</t>
  </si>
  <si>
    <t xml:space="preserve">2026-08-19</t>
  </si>
  <si>
    <t xml:space="preserve">texto</t>
  </si>
  <si>
    <t xml:space="preserve">Tipo de carga do invoice</t>
  </si>
  <si>
    <t xml:space="preserve">Cliente / marcação do container</t>
  </si>
  <si>
    <t xml:space="preserve">inteiro</t>
  </si>
  <si>
    <t xml:space="preserve">Número da linha dentro do invoice (1, 2, 3...)</t>
  </si>
  <si>
    <t xml:space="preserve">1</t>
  </si>
  <si>
    <r>
      <rPr>
        <sz val="10"/>
        <rFont val="Arial"/>
        <family val="0"/>
        <charset val="1"/>
      </rPr>
      <t xml:space="preserve">Código do produto no fornecedor (</t>
    </r>
    <r>
      <rPr>
        <sz val="10"/>
        <rFont val="Noto Sans CJK SC"/>
        <family val="2"/>
      </rPr>
      <t xml:space="preserve">货号</t>
    </r>
    <r>
      <rPr>
        <sz val="10"/>
        <rFont val="Arial"/>
        <family val="0"/>
        <charset val="1"/>
      </rPr>
      <t xml:space="preserve">). Chave do item junto com invoice_data</t>
    </r>
  </si>
  <si>
    <t xml:space="preserve">Nome do produto em português</t>
  </si>
  <si>
    <r>
      <rPr>
        <sz val="10"/>
        <rFont val="Arial"/>
        <family val="0"/>
        <charset val="1"/>
      </rPr>
      <t xml:space="preserve">Nome original em chinês (</t>
    </r>
    <r>
      <rPr>
        <sz val="10"/>
        <rFont val="Noto Sans CJK SC"/>
        <family val="2"/>
      </rPr>
      <t xml:space="preserve">品名</t>
    </r>
    <r>
      <rPr>
        <sz val="10"/>
        <rFont val="Arial"/>
        <family val="0"/>
        <charset val="1"/>
      </rPr>
      <t xml:space="preserve">)</t>
    </r>
  </si>
  <si>
    <t xml:space="preserve">O que é o produto: modelo, cor, tamanho, numeração</t>
  </si>
  <si>
    <t xml:space="preserve">Como vem embalado: unidades por caixinha, saco ou caixa</t>
  </si>
  <si>
    <t xml:space="preserve">número</t>
  </si>
  <si>
    <t xml:space="preserve">Quantidade pedida, na unidade da coluna unidade</t>
  </si>
  <si>
    <t xml:space="preserve">1100</t>
  </si>
  <si>
    <t xml:space="preserve">Peça, Dúzia (12 peças) ou Pacote</t>
  </si>
  <si>
    <t xml:space="preserve">Quantidade total em peças (dúzia × 12); para Pacote, em pacotes</t>
  </si>
  <si>
    <t xml:space="preserve">Preço por peça (ou por pacote, quando a unidade é Pacote), na moeda indicada</t>
  </si>
  <si>
    <t xml:space="preserve">2.6</t>
  </si>
  <si>
    <t xml:space="preserve">quantidade_pecas × preco_unitario</t>
  </si>
  <si>
    <t xml:space="preserve">2860</t>
  </si>
  <si>
    <t xml:space="preserve">Quantidade de caixas próprias do item</t>
  </si>
  <si>
    <t xml:space="preserve">5</t>
  </si>
  <si>
    <t xml:space="preserve">Peças por caixa, conforme o original. Vazio quando o original não informa</t>
  </si>
  <si>
    <t xml:space="preserve">220</t>
  </si>
  <si>
    <t xml:space="preserve">0 ou 1</t>
  </si>
  <si>
    <t xml:space="preserve">1 quando o item divide uma caixa mista com outros itens</t>
  </si>
  <si>
    <t xml:space="preserve">0</t>
  </si>
  <si>
    <t xml:space="preserve">Numeração das caixas, como no original</t>
  </si>
  <si>
    <t xml:space="preserve">Moeda dos valores (CNY = yuan)</t>
  </si>
  <si>
    <t xml:space="preserve">Totais</t>
  </si>
  <si>
    <t xml:space="preserve">Mesma data do invoice; liga com a aba Dados</t>
  </si>
  <si>
    <t xml:space="preserve">Nome do total (total_pecas, total_caixas, peso_bruto, cubagem, total_mercadoria, comissao_agente, frete_interno_maritimo, total_geral...)</t>
  </si>
  <si>
    <t xml:space="preserve">Valor do total</t>
  </si>
  <si>
    <t xml:space="preserve">286099.32</t>
  </si>
  <si>
    <t xml:space="preserve">Unidade do valor: un, caixas, kg, m3, CNY ou fracao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</si>
</sst>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0"/>
    <numFmt numFmtId="167" formatCode="&quot;¥ &quot;#,##0.00"/>
    <numFmt numFmtId="168" formatCode="#,##0.0"/>
    <numFmt numFmtId="169" formatCode="0.0000"/>
    <numFmt numFmtId="170" formatCode="0%"/>
    <numFmt numFmtId="171" formatCode="yyyy\-mm\-dd"/>
    <numFmt numFmtId="172" formatCode="#,##0.####"/>
    <numFmt numFmtId="173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C31212"/>
      <name val="Arial"/>
      <family val="0"/>
      <charset val="1"/>
    </font>
    <font>
      <b val="true"/>
      <sz val="13"/>
      <color rgb="FF2B2B2B"/>
      <name val="Arial"/>
      <family val="0"/>
      <charset val="1"/>
    </font>
    <font>
      <sz val="9"/>
      <color rgb="FF8A8A8A"/>
      <name val="Arial"/>
      <family val="0"/>
      <charset val="1"/>
    </font>
    <font>
      <sz val="9"/>
      <color rgb="FF8A8A8A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7A7F8C"/>
      <name val="Noto Sans CJK SC"/>
      <family val="2"/>
    </font>
    <font>
      <b val="true"/>
      <sz val="11"/>
      <name val="Arial"/>
      <family val="0"/>
      <charset val="1"/>
    </font>
    <font>
      <sz val="8"/>
      <color rgb="FF8A8A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name val="Arial"/>
      <family val="0"/>
      <charset val="1"/>
    </font>
    <font>
      <sz val="10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C31212"/>
        <bgColor rgb="FFFF0000"/>
      </patternFill>
    </fill>
    <fill>
      <patternFill patternType="solid">
        <fgColor rgb="FF2B2B2B"/>
        <bgColor rgb="FF333300"/>
      </patternFill>
    </fill>
    <fill>
      <patternFill patternType="solid">
        <fgColor rgb="FFFBEEEE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9D9"/>
      </bottom>
      <diagonal/>
    </border>
    <border diagonalUp="false" diagonalDown="false">
      <left/>
      <right/>
      <top style="medium">
        <color rgb="FFC31212"/>
      </top>
      <bottom/>
      <diagonal/>
    </border>
    <border diagonalUp="false" diagonalDown="false">
      <left/>
      <right/>
      <top style="medium">
        <color rgb="FFC31212"/>
      </top>
      <bottom style="medium">
        <color rgb="FFC3121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4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B2B2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A8A8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F8C"/>
      <rgbColor rgb="FF9999FF"/>
      <rgbColor rgb="FF993366"/>
      <rgbColor rgb="FFFBEEEE"/>
      <rgbColor rgb="FFCCFFFF"/>
      <rgbColor rgb="FF660066"/>
      <rgbColor rgb="FFFF8080"/>
      <rgbColor rgb="FF0066CC"/>
      <rgbColor rgb="FFE6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A8A8A"/>
      <rgbColor rgb="FF003366"/>
      <rgbColor rgb="FF339966"/>
      <rgbColor rgb="FF003300"/>
      <rgbColor rgb="FF333300"/>
      <rgbColor rgb="FFC31212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3.jpeg"/><Relationship Id="rId5" Type="http://schemas.openxmlformats.org/officeDocument/2006/relationships/image" Target="../media/image4.jpeg"/><Relationship Id="rId6" Type="http://schemas.openxmlformats.org/officeDocument/2006/relationships/image" Target="../media/image5.jpeg"/><Relationship Id="rId7" Type="http://schemas.openxmlformats.org/officeDocument/2006/relationships/image" Target="../media/image6.jpeg"/><Relationship Id="rId8" Type="http://schemas.openxmlformats.org/officeDocument/2006/relationships/image" Target="../media/image7.jpeg"/><Relationship Id="rId9" Type="http://schemas.openxmlformats.org/officeDocument/2006/relationships/image" Target="../media/image8.jpeg"/><Relationship Id="rId10" Type="http://schemas.openxmlformats.org/officeDocument/2006/relationships/image" Target="../media/image9.jpeg"/><Relationship Id="rId11" Type="http://schemas.openxmlformats.org/officeDocument/2006/relationships/image" Target="../media/image10.jpeg"/><Relationship Id="rId12" Type="http://schemas.openxmlformats.org/officeDocument/2006/relationships/image" Target="../media/image11.jpeg"/><Relationship Id="rId13" Type="http://schemas.openxmlformats.org/officeDocument/2006/relationships/image" Target="../media/image12.jpeg"/><Relationship Id="rId14" Type="http://schemas.openxmlformats.org/officeDocument/2006/relationships/image" Target="../media/image13.jpeg"/><Relationship Id="rId15" Type="http://schemas.openxmlformats.org/officeDocument/2006/relationships/image" Target="../media/image14.jpeg"/><Relationship Id="rId16" Type="http://schemas.openxmlformats.org/officeDocument/2006/relationships/image" Target="../media/image15.jpeg"/><Relationship Id="rId17" Type="http://schemas.openxmlformats.org/officeDocument/2006/relationships/image" Target="../media/image16.jpeg"/><Relationship Id="rId18" Type="http://schemas.openxmlformats.org/officeDocument/2006/relationships/image" Target="../media/image17.jpeg"/><Relationship Id="rId19" Type="http://schemas.openxmlformats.org/officeDocument/2006/relationships/image" Target="../media/image18.jpeg"/><Relationship Id="rId20" Type="http://schemas.openxmlformats.org/officeDocument/2006/relationships/image" Target="../media/image19.jpeg"/><Relationship Id="rId21" Type="http://schemas.openxmlformats.org/officeDocument/2006/relationships/image" Target="../media/image20.jpeg"/><Relationship Id="rId22" Type="http://schemas.openxmlformats.org/officeDocument/2006/relationships/image" Target="../media/image21.jpeg"/><Relationship Id="rId23" Type="http://schemas.openxmlformats.org/officeDocument/2006/relationships/image" Target="../media/image22.jpeg"/><Relationship Id="rId24" Type="http://schemas.openxmlformats.org/officeDocument/2006/relationships/image" Target="../media/image23.jpeg"/><Relationship Id="rId25" Type="http://schemas.openxmlformats.org/officeDocument/2006/relationships/image" Target="../media/image24.jpeg"/><Relationship Id="rId26" Type="http://schemas.openxmlformats.org/officeDocument/2006/relationships/image" Target="../media/image25.jpeg"/><Relationship Id="rId27" Type="http://schemas.openxmlformats.org/officeDocument/2006/relationships/image" Target="../media/image26.jpeg"/><Relationship Id="rId28" Type="http://schemas.openxmlformats.org/officeDocument/2006/relationships/image" Target="../media/image27.jpeg"/><Relationship Id="rId29" Type="http://schemas.openxmlformats.org/officeDocument/2006/relationships/image" Target="../media/image28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9.jpeg"/><Relationship Id="rId2" Type="http://schemas.openxmlformats.org/officeDocument/2006/relationships/image" Target="../media/image30.jpeg"/><Relationship Id="rId3" Type="http://schemas.openxmlformats.org/officeDocument/2006/relationships/image" Target="../media/image31.jpeg"/><Relationship Id="rId4" Type="http://schemas.openxmlformats.org/officeDocument/2006/relationships/image" Target="../media/image32.jpeg"/><Relationship Id="rId5" Type="http://schemas.openxmlformats.org/officeDocument/2006/relationships/image" Target="../media/image33.jpeg"/><Relationship Id="rId6" Type="http://schemas.openxmlformats.org/officeDocument/2006/relationships/image" Target="../media/image34.jpeg"/><Relationship Id="rId7" Type="http://schemas.openxmlformats.org/officeDocument/2006/relationships/image" Target="../media/image35.jpeg"/><Relationship Id="rId8" Type="http://schemas.openxmlformats.org/officeDocument/2006/relationships/image" Target="../media/image36.jpeg"/><Relationship Id="rId9" Type="http://schemas.openxmlformats.org/officeDocument/2006/relationships/image" Target="../media/image37.jpeg"/><Relationship Id="rId10" Type="http://schemas.openxmlformats.org/officeDocument/2006/relationships/image" Target="../media/image38.jpeg"/><Relationship Id="rId11" Type="http://schemas.openxmlformats.org/officeDocument/2006/relationships/image" Target="../media/image39.jpeg"/><Relationship Id="rId12" Type="http://schemas.openxmlformats.org/officeDocument/2006/relationships/image" Target="../media/image40.jpeg"/><Relationship Id="rId13" Type="http://schemas.openxmlformats.org/officeDocument/2006/relationships/image" Target="../media/image41.jpeg"/><Relationship Id="rId14" Type="http://schemas.openxmlformats.org/officeDocument/2006/relationships/image" Target="../media/image42.jpeg"/><Relationship Id="rId15" Type="http://schemas.openxmlformats.org/officeDocument/2006/relationships/image" Target="../media/image43.jpeg"/><Relationship Id="rId16" Type="http://schemas.openxmlformats.org/officeDocument/2006/relationships/image" Target="../media/image44.jpeg"/><Relationship Id="rId17" Type="http://schemas.openxmlformats.org/officeDocument/2006/relationships/image" Target="../media/image45.jpeg"/><Relationship Id="rId18" Type="http://schemas.openxmlformats.org/officeDocument/2006/relationships/image" Target="../media/image46.jpeg"/><Relationship Id="rId19" Type="http://schemas.openxmlformats.org/officeDocument/2006/relationships/image" Target="../media/image47.jpeg"/><Relationship Id="rId20" Type="http://schemas.openxmlformats.org/officeDocument/2006/relationships/image" Target="../media/image48.jpeg"/><Relationship Id="rId21" Type="http://schemas.openxmlformats.org/officeDocument/2006/relationships/image" Target="../media/image49.jpeg"/><Relationship Id="rId22" Type="http://schemas.openxmlformats.org/officeDocument/2006/relationships/image" Target="../media/image50.jpeg"/><Relationship Id="rId23" Type="http://schemas.openxmlformats.org/officeDocument/2006/relationships/image" Target="../media/image51.jpeg"/><Relationship Id="rId24" Type="http://schemas.openxmlformats.org/officeDocument/2006/relationships/image" Target="../media/image52.jpeg"/><Relationship Id="rId25" Type="http://schemas.openxmlformats.org/officeDocument/2006/relationships/image" Target="../media/image53.jpeg"/><Relationship Id="rId26" Type="http://schemas.openxmlformats.org/officeDocument/2006/relationships/image" Target="../media/image54.jpeg"/><Relationship Id="rId27" Type="http://schemas.openxmlformats.org/officeDocument/2006/relationships/image" Target="../media/image55.jpeg"/><Relationship Id="rId28" Type="http://schemas.openxmlformats.org/officeDocument/2006/relationships/image" Target="../media/image56.jpeg"/><Relationship Id="rId29" Type="http://schemas.openxmlformats.org/officeDocument/2006/relationships/image" Target="../media/image57.jpeg"/><Relationship Id="rId30" Type="http://schemas.openxmlformats.org/officeDocument/2006/relationships/image" Target="../media/image58.jpeg"/><Relationship Id="rId31" Type="http://schemas.openxmlformats.org/officeDocument/2006/relationships/image" Target="../media/image59.jpeg"/><Relationship Id="rId32" Type="http://schemas.openxmlformats.org/officeDocument/2006/relationships/image" Target="../media/image60.jpeg"/><Relationship Id="rId33" Type="http://schemas.openxmlformats.org/officeDocument/2006/relationships/image" Target="../media/image61.jpeg"/><Relationship Id="rId34" Type="http://schemas.openxmlformats.org/officeDocument/2006/relationships/image" Target="../media/image62.jpeg"/><Relationship Id="rId35" Type="http://schemas.openxmlformats.org/officeDocument/2006/relationships/image" Target="../media/image63.jpeg"/><Relationship Id="rId36" Type="http://schemas.openxmlformats.org/officeDocument/2006/relationships/image" Target="../media/image64.jpeg"/><Relationship Id="rId37" Type="http://schemas.openxmlformats.org/officeDocument/2006/relationships/image" Target="../media/image65.jpeg"/><Relationship Id="rId38" Type="http://schemas.openxmlformats.org/officeDocument/2006/relationships/image" Target="../media/image66.jpeg"/><Relationship Id="rId39" Type="http://schemas.openxmlformats.org/officeDocument/2006/relationships/image" Target="../media/image67.jpeg"/><Relationship Id="rId40" Type="http://schemas.openxmlformats.org/officeDocument/2006/relationships/image" Target="../media/image68.jpeg"/><Relationship Id="rId41" Type="http://schemas.openxmlformats.org/officeDocument/2006/relationships/image" Target="../media/image69.jpeg"/><Relationship Id="rId42" Type="http://schemas.openxmlformats.org/officeDocument/2006/relationships/image" Target="../media/image70.jpeg"/><Relationship Id="rId43" Type="http://schemas.openxmlformats.org/officeDocument/2006/relationships/image" Target="../media/image71.jpeg"/><Relationship Id="rId44" Type="http://schemas.openxmlformats.org/officeDocument/2006/relationships/image" Target="../media/image72.jpeg"/><Relationship Id="rId45" Type="http://schemas.openxmlformats.org/officeDocument/2006/relationships/image" Target="../media/image11.jpeg"/><Relationship Id="rId46" Type="http://schemas.openxmlformats.org/officeDocument/2006/relationships/image" Target="../media/image73.jpeg"/><Relationship Id="rId47" Type="http://schemas.openxmlformats.org/officeDocument/2006/relationships/image" Target="../media/image74.jpeg"/><Relationship Id="rId48" Type="http://schemas.openxmlformats.org/officeDocument/2006/relationships/image" Target="../media/image75.jpeg"/><Relationship Id="rId49" Type="http://schemas.openxmlformats.org/officeDocument/2006/relationships/image" Target="../media/image76.jpeg"/><Relationship Id="rId50" Type="http://schemas.openxmlformats.org/officeDocument/2006/relationships/image" Target="../media/image77.jpeg"/><Relationship Id="rId51" Type="http://schemas.openxmlformats.org/officeDocument/2006/relationships/image" Target="../media/image78.jpeg"/><Relationship Id="rId52" Type="http://schemas.openxmlformats.org/officeDocument/2006/relationships/image" Target="../media/image79.jpeg"/><Relationship Id="rId53" Type="http://schemas.openxmlformats.org/officeDocument/2006/relationships/image" Target="../media/image80.jpeg"/><Relationship Id="rId54" Type="http://schemas.openxmlformats.org/officeDocument/2006/relationships/image" Target="../media/image81.jpeg"/><Relationship Id="rId55" Type="http://schemas.openxmlformats.org/officeDocument/2006/relationships/image" Target="../media/image82.jpeg"/><Relationship Id="rId56" Type="http://schemas.openxmlformats.org/officeDocument/2006/relationships/image" Target="../media/image83.jpeg"/><Relationship Id="rId57" Type="http://schemas.openxmlformats.org/officeDocument/2006/relationships/image" Target="../media/image84.jpeg"/><Relationship Id="rId58" Type="http://schemas.openxmlformats.org/officeDocument/2006/relationships/image" Target="../media/image85.jpeg"/><Relationship Id="rId59" Type="http://schemas.openxmlformats.org/officeDocument/2006/relationships/image" Target="../media/image86.jpeg"/><Relationship Id="rId60" Type="http://schemas.openxmlformats.org/officeDocument/2006/relationships/image" Target="../media/image87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314280</xdr:colOff>
      <xdr:row>5</xdr:row>
      <xdr:rowOff>57240</xdr:rowOff>
    </xdr:from>
    <xdr:to>
      <xdr:col>0</xdr:col>
      <xdr:colOff>1256760</xdr:colOff>
      <xdr:row>5</xdr:row>
      <xdr:rowOff>1314360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314280" y="1333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6</xdr:row>
      <xdr:rowOff>57240</xdr:rowOff>
    </xdr:from>
    <xdr:to>
      <xdr:col>0</xdr:col>
      <xdr:colOff>1256760</xdr:colOff>
      <xdr:row>6</xdr:row>
      <xdr:rowOff>1314360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314280" y="2705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7</xdr:row>
      <xdr:rowOff>57240</xdr:rowOff>
    </xdr:from>
    <xdr:to>
      <xdr:col>0</xdr:col>
      <xdr:colOff>1256760</xdr:colOff>
      <xdr:row>7</xdr:row>
      <xdr:rowOff>1314360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314280" y="4076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8</xdr:row>
      <xdr:rowOff>57240</xdr:rowOff>
    </xdr:from>
    <xdr:to>
      <xdr:col>0</xdr:col>
      <xdr:colOff>1256760</xdr:colOff>
      <xdr:row>8</xdr:row>
      <xdr:rowOff>1314360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314280" y="5448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9</xdr:row>
      <xdr:rowOff>57240</xdr:rowOff>
    </xdr:from>
    <xdr:to>
      <xdr:col>0</xdr:col>
      <xdr:colOff>1256760</xdr:colOff>
      <xdr:row>9</xdr:row>
      <xdr:rowOff>1314360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314280" y="6819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10</xdr:row>
      <xdr:rowOff>57240</xdr:rowOff>
    </xdr:from>
    <xdr:to>
      <xdr:col>0</xdr:col>
      <xdr:colOff>1256760</xdr:colOff>
      <xdr:row>10</xdr:row>
      <xdr:rowOff>1314360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314280" y="8191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11</xdr:row>
      <xdr:rowOff>57240</xdr:rowOff>
    </xdr:from>
    <xdr:to>
      <xdr:col>0</xdr:col>
      <xdr:colOff>1256760</xdr:colOff>
      <xdr:row>11</xdr:row>
      <xdr:rowOff>1314360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314280" y="9563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12</xdr:row>
      <xdr:rowOff>57240</xdr:rowOff>
    </xdr:from>
    <xdr:to>
      <xdr:col>0</xdr:col>
      <xdr:colOff>1256760</xdr:colOff>
      <xdr:row>12</xdr:row>
      <xdr:rowOff>1314360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314280" y="10934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13</xdr:row>
      <xdr:rowOff>57240</xdr:rowOff>
    </xdr:from>
    <xdr:to>
      <xdr:col>0</xdr:col>
      <xdr:colOff>1256760</xdr:colOff>
      <xdr:row>13</xdr:row>
      <xdr:rowOff>1314360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314280" y="12306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14</xdr:row>
      <xdr:rowOff>57240</xdr:rowOff>
    </xdr:from>
    <xdr:to>
      <xdr:col>0</xdr:col>
      <xdr:colOff>1256760</xdr:colOff>
      <xdr:row>14</xdr:row>
      <xdr:rowOff>1314360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314280" y="13677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15</xdr:row>
      <xdr:rowOff>57240</xdr:rowOff>
    </xdr:from>
    <xdr:to>
      <xdr:col>0</xdr:col>
      <xdr:colOff>1256760</xdr:colOff>
      <xdr:row>15</xdr:row>
      <xdr:rowOff>1314360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314280" y="15049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16</xdr:row>
      <xdr:rowOff>57240</xdr:rowOff>
    </xdr:from>
    <xdr:to>
      <xdr:col>0</xdr:col>
      <xdr:colOff>1256760</xdr:colOff>
      <xdr:row>16</xdr:row>
      <xdr:rowOff>1314360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314280" y="16421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17</xdr:row>
      <xdr:rowOff>57240</xdr:rowOff>
    </xdr:from>
    <xdr:to>
      <xdr:col>0</xdr:col>
      <xdr:colOff>1256760</xdr:colOff>
      <xdr:row>17</xdr:row>
      <xdr:rowOff>1314360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314280" y="17792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18</xdr:row>
      <xdr:rowOff>57240</xdr:rowOff>
    </xdr:from>
    <xdr:to>
      <xdr:col>0</xdr:col>
      <xdr:colOff>1256760</xdr:colOff>
      <xdr:row>18</xdr:row>
      <xdr:rowOff>1314360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314280" y="19164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19</xdr:row>
      <xdr:rowOff>57240</xdr:rowOff>
    </xdr:from>
    <xdr:to>
      <xdr:col>0</xdr:col>
      <xdr:colOff>1256760</xdr:colOff>
      <xdr:row>19</xdr:row>
      <xdr:rowOff>1314360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314280" y="20535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20</xdr:row>
      <xdr:rowOff>209520</xdr:rowOff>
    </xdr:from>
    <xdr:to>
      <xdr:col>0</xdr:col>
      <xdr:colOff>1409400</xdr:colOff>
      <xdr:row>20</xdr:row>
      <xdr:rowOff>1152000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152280" y="220597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21</xdr:row>
      <xdr:rowOff>209520</xdr:rowOff>
    </xdr:from>
    <xdr:to>
      <xdr:col>0</xdr:col>
      <xdr:colOff>1409400</xdr:colOff>
      <xdr:row>21</xdr:row>
      <xdr:rowOff>1152000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152280" y="234313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22</xdr:row>
      <xdr:rowOff>209520</xdr:rowOff>
    </xdr:from>
    <xdr:to>
      <xdr:col>0</xdr:col>
      <xdr:colOff>1409400</xdr:colOff>
      <xdr:row>22</xdr:row>
      <xdr:rowOff>1152000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152280" y="248029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23</xdr:row>
      <xdr:rowOff>209520</xdr:rowOff>
    </xdr:from>
    <xdr:to>
      <xdr:col>0</xdr:col>
      <xdr:colOff>1409400</xdr:colOff>
      <xdr:row>23</xdr:row>
      <xdr:rowOff>1152000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152280" y="261745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24</xdr:row>
      <xdr:rowOff>209520</xdr:rowOff>
    </xdr:from>
    <xdr:to>
      <xdr:col>0</xdr:col>
      <xdr:colOff>1409400</xdr:colOff>
      <xdr:row>24</xdr:row>
      <xdr:rowOff>1152000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152280" y="275461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25</xdr:row>
      <xdr:rowOff>209520</xdr:rowOff>
    </xdr:from>
    <xdr:to>
      <xdr:col>0</xdr:col>
      <xdr:colOff>1409400</xdr:colOff>
      <xdr:row>25</xdr:row>
      <xdr:rowOff>1152000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152280" y="289177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26</xdr:row>
      <xdr:rowOff>209520</xdr:rowOff>
    </xdr:from>
    <xdr:to>
      <xdr:col>0</xdr:col>
      <xdr:colOff>1409400</xdr:colOff>
      <xdr:row>26</xdr:row>
      <xdr:rowOff>1152000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152280" y="302893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27</xdr:row>
      <xdr:rowOff>209520</xdr:rowOff>
    </xdr:from>
    <xdr:to>
      <xdr:col>0</xdr:col>
      <xdr:colOff>1409400</xdr:colOff>
      <xdr:row>27</xdr:row>
      <xdr:rowOff>1152000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152280" y="316609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28</xdr:row>
      <xdr:rowOff>209520</xdr:rowOff>
    </xdr:from>
    <xdr:to>
      <xdr:col>0</xdr:col>
      <xdr:colOff>1409400</xdr:colOff>
      <xdr:row>28</xdr:row>
      <xdr:rowOff>1152000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152280" y="330325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29</xdr:row>
      <xdr:rowOff>209520</xdr:rowOff>
    </xdr:from>
    <xdr:to>
      <xdr:col>0</xdr:col>
      <xdr:colOff>1409400</xdr:colOff>
      <xdr:row>29</xdr:row>
      <xdr:rowOff>1152000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152280" y="344041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30</xdr:row>
      <xdr:rowOff>209520</xdr:rowOff>
    </xdr:from>
    <xdr:to>
      <xdr:col>0</xdr:col>
      <xdr:colOff>1409400</xdr:colOff>
      <xdr:row>30</xdr:row>
      <xdr:rowOff>1152000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152280" y="357757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31</xdr:row>
      <xdr:rowOff>209520</xdr:rowOff>
    </xdr:from>
    <xdr:to>
      <xdr:col>0</xdr:col>
      <xdr:colOff>1409400</xdr:colOff>
      <xdr:row>31</xdr:row>
      <xdr:rowOff>1152000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152280" y="371473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32</xdr:row>
      <xdr:rowOff>209520</xdr:rowOff>
    </xdr:from>
    <xdr:to>
      <xdr:col>0</xdr:col>
      <xdr:colOff>1409400</xdr:colOff>
      <xdr:row>32</xdr:row>
      <xdr:rowOff>1152000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152280" y="385189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33</xdr:row>
      <xdr:rowOff>209520</xdr:rowOff>
    </xdr:from>
    <xdr:to>
      <xdr:col>0</xdr:col>
      <xdr:colOff>1409400</xdr:colOff>
      <xdr:row>33</xdr:row>
      <xdr:rowOff>1152000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152280" y="398905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314280</xdr:colOff>
      <xdr:row>5</xdr:row>
      <xdr:rowOff>57240</xdr:rowOff>
    </xdr:from>
    <xdr:to>
      <xdr:col>0</xdr:col>
      <xdr:colOff>1256760</xdr:colOff>
      <xdr:row>5</xdr:row>
      <xdr:rowOff>1314360</xdr:rowOff>
    </xdr:to>
    <xdr:pic>
      <xdr:nvPicPr>
        <xdr:cNvPr id="29" name="Image 1" descr="Picture"/>
        <xdr:cNvPicPr/>
      </xdr:nvPicPr>
      <xdr:blipFill>
        <a:blip r:embed="rId1"/>
        <a:stretch/>
      </xdr:blipFill>
      <xdr:spPr>
        <a:xfrm>
          <a:off x="314280" y="1333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6</xdr:row>
      <xdr:rowOff>57240</xdr:rowOff>
    </xdr:from>
    <xdr:to>
      <xdr:col>0</xdr:col>
      <xdr:colOff>1256760</xdr:colOff>
      <xdr:row>6</xdr:row>
      <xdr:rowOff>1314360</xdr:rowOff>
    </xdr:to>
    <xdr:pic>
      <xdr:nvPicPr>
        <xdr:cNvPr id="30" name="Image 2" descr="Picture"/>
        <xdr:cNvPicPr/>
      </xdr:nvPicPr>
      <xdr:blipFill>
        <a:blip r:embed="rId2"/>
        <a:stretch/>
      </xdr:blipFill>
      <xdr:spPr>
        <a:xfrm>
          <a:off x="314280" y="2705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7</xdr:row>
      <xdr:rowOff>57240</xdr:rowOff>
    </xdr:from>
    <xdr:to>
      <xdr:col>0</xdr:col>
      <xdr:colOff>1256760</xdr:colOff>
      <xdr:row>7</xdr:row>
      <xdr:rowOff>1314360</xdr:rowOff>
    </xdr:to>
    <xdr:pic>
      <xdr:nvPicPr>
        <xdr:cNvPr id="31" name="Image 3" descr="Picture"/>
        <xdr:cNvPicPr/>
      </xdr:nvPicPr>
      <xdr:blipFill>
        <a:blip r:embed="rId3"/>
        <a:stretch/>
      </xdr:blipFill>
      <xdr:spPr>
        <a:xfrm>
          <a:off x="314280" y="4076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8</xdr:row>
      <xdr:rowOff>57240</xdr:rowOff>
    </xdr:from>
    <xdr:to>
      <xdr:col>0</xdr:col>
      <xdr:colOff>1256760</xdr:colOff>
      <xdr:row>8</xdr:row>
      <xdr:rowOff>1314360</xdr:rowOff>
    </xdr:to>
    <xdr:pic>
      <xdr:nvPicPr>
        <xdr:cNvPr id="32" name="Image 4" descr="Picture"/>
        <xdr:cNvPicPr/>
      </xdr:nvPicPr>
      <xdr:blipFill>
        <a:blip r:embed="rId4"/>
        <a:stretch/>
      </xdr:blipFill>
      <xdr:spPr>
        <a:xfrm>
          <a:off x="314280" y="5448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9</xdr:row>
      <xdr:rowOff>209520</xdr:rowOff>
    </xdr:from>
    <xdr:to>
      <xdr:col>0</xdr:col>
      <xdr:colOff>1409400</xdr:colOff>
      <xdr:row>9</xdr:row>
      <xdr:rowOff>1152000</xdr:rowOff>
    </xdr:to>
    <xdr:pic>
      <xdr:nvPicPr>
        <xdr:cNvPr id="33" name="Image 5" descr="Picture"/>
        <xdr:cNvPicPr/>
      </xdr:nvPicPr>
      <xdr:blipFill>
        <a:blip r:embed="rId5"/>
        <a:stretch/>
      </xdr:blipFill>
      <xdr:spPr>
        <a:xfrm>
          <a:off x="152280" y="69721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10</xdr:row>
      <xdr:rowOff>57240</xdr:rowOff>
    </xdr:from>
    <xdr:to>
      <xdr:col>0</xdr:col>
      <xdr:colOff>1256760</xdr:colOff>
      <xdr:row>10</xdr:row>
      <xdr:rowOff>1314360</xdr:rowOff>
    </xdr:to>
    <xdr:pic>
      <xdr:nvPicPr>
        <xdr:cNvPr id="34" name="Image 6" descr="Picture"/>
        <xdr:cNvPicPr/>
      </xdr:nvPicPr>
      <xdr:blipFill>
        <a:blip r:embed="rId6"/>
        <a:stretch/>
      </xdr:blipFill>
      <xdr:spPr>
        <a:xfrm>
          <a:off x="314280" y="8191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11</xdr:row>
      <xdr:rowOff>57240</xdr:rowOff>
    </xdr:from>
    <xdr:to>
      <xdr:col>0</xdr:col>
      <xdr:colOff>1256760</xdr:colOff>
      <xdr:row>11</xdr:row>
      <xdr:rowOff>1314360</xdr:rowOff>
    </xdr:to>
    <xdr:pic>
      <xdr:nvPicPr>
        <xdr:cNvPr id="35" name="Image 7" descr="Picture"/>
        <xdr:cNvPicPr/>
      </xdr:nvPicPr>
      <xdr:blipFill>
        <a:blip r:embed="rId7"/>
        <a:stretch/>
      </xdr:blipFill>
      <xdr:spPr>
        <a:xfrm>
          <a:off x="314280" y="9563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12</xdr:row>
      <xdr:rowOff>57240</xdr:rowOff>
    </xdr:from>
    <xdr:to>
      <xdr:col>0</xdr:col>
      <xdr:colOff>1256760</xdr:colOff>
      <xdr:row>12</xdr:row>
      <xdr:rowOff>1314360</xdr:rowOff>
    </xdr:to>
    <xdr:pic>
      <xdr:nvPicPr>
        <xdr:cNvPr id="36" name="Image 8" descr="Picture"/>
        <xdr:cNvPicPr/>
      </xdr:nvPicPr>
      <xdr:blipFill>
        <a:blip r:embed="rId8"/>
        <a:stretch/>
      </xdr:blipFill>
      <xdr:spPr>
        <a:xfrm>
          <a:off x="314280" y="10934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13</xdr:row>
      <xdr:rowOff>57240</xdr:rowOff>
    </xdr:from>
    <xdr:to>
      <xdr:col>0</xdr:col>
      <xdr:colOff>1256760</xdr:colOff>
      <xdr:row>13</xdr:row>
      <xdr:rowOff>1314360</xdr:rowOff>
    </xdr:to>
    <xdr:pic>
      <xdr:nvPicPr>
        <xdr:cNvPr id="37" name="Image 9" descr="Picture"/>
        <xdr:cNvPicPr/>
      </xdr:nvPicPr>
      <xdr:blipFill>
        <a:blip r:embed="rId9"/>
        <a:stretch/>
      </xdr:blipFill>
      <xdr:spPr>
        <a:xfrm>
          <a:off x="314280" y="12306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14</xdr:row>
      <xdr:rowOff>57240</xdr:rowOff>
    </xdr:from>
    <xdr:to>
      <xdr:col>0</xdr:col>
      <xdr:colOff>1256760</xdr:colOff>
      <xdr:row>14</xdr:row>
      <xdr:rowOff>1314360</xdr:rowOff>
    </xdr:to>
    <xdr:pic>
      <xdr:nvPicPr>
        <xdr:cNvPr id="38" name="Image 10" descr="Picture"/>
        <xdr:cNvPicPr/>
      </xdr:nvPicPr>
      <xdr:blipFill>
        <a:blip r:embed="rId10"/>
        <a:stretch/>
      </xdr:blipFill>
      <xdr:spPr>
        <a:xfrm>
          <a:off x="314280" y="13677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15</xdr:row>
      <xdr:rowOff>57240</xdr:rowOff>
    </xdr:from>
    <xdr:to>
      <xdr:col>0</xdr:col>
      <xdr:colOff>1256760</xdr:colOff>
      <xdr:row>15</xdr:row>
      <xdr:rowOff>1314360</xdr:rowOff>
    </xdr:to>
    <xdr:pic>
      <xdr:nvPicPr>
        <xdr:cNvPr id="39" name="Image 11" descr="Picture"/>
        <xdr:cNvPicPr/>
      </xdr:nvPicPr>
      <xdr:blipFill>
        <a:blip r:embed="rId11"/>
        <a:stretch/>
      </xdr:blipFill>
      <xdr:spPr>
        <a:xfrm>
          <a:off x="314280" y="15049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16</xdr:row>
      <xdr:rowOff>57240</xdr:rowOff>
    </xdr:from>
    <xdr:to>
      <xdr:col>0</xdr:col>
      <xdr:colOff>1256760</xdr:colOff>
      <xdr:row>16</xdr:row>
      <xdr:rowOff>1314360</xdr:rowOff>
    </xdr:to>
    <xdr:pic>
      <xdr:nvPicPr>
        <xdr:cNvPr id="40" name="Image 12" descr="Picture"/>
        <xdr:cNvPicPr/>
      </xdr:nvPicPr>
      <xdr:blipFill>
        <a:blip r:embed="rId12"/>
        <a:stretch/>
      </xdr:blipFill>
      <xdr:spPr>
        <a:xfrm>
          <a:off x="314280" y="16421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17</xdr:row>
      <xdr:rowOff>57240</xdr:rowOff>
    </xdr:from>
    <xdr:to>
      <xdr:col>0</xdr:col>
      <xdr:colOff>1256760</xdr:colOff>
      <xdr:row>17</xdr:row>
      <xdr:rowOff>1314360</xdr:rowOff>
    </xdr:to>
    <xdr:pic>
      <xdr:nvPicPr>
        <xdr:cNvPr id="41" name="Image 13" descr="Picture"/>
        <xdr:cNvPicPr/>
      </xdr:nvPicPr>
      <xdr:blipFill>
        <a:blip r:embed="rId13"/>
        <a:stretch/>
      </xdr:blipFill>
      <xdr:spPr>
        <a:xfrm>
          <a:off x="314280" y="17792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18</xdr:row>
      <xdr:rowOff>57240</xdr:rowOff>
    </xdr:from>
    <xdr:to>
      <xdr:col>0</xdr:col>
      <xdr:colOff>1256760</xdr:colOff>
      <xdr:row>18</xdr:row>
      <xdr:rowOff>1314360</xdr:rowOff>
    </xdr:to>
    <xdr:pic>
      <xdr:nvPicPr>
        <xdr:cNvPr id="42" name="Image 14" descr="Picture"/>
        <xdr:cNvPicPr/>
      </xdr:nvPicPr>
      <xdr:blipFill>
        <a:blip r:embed="rId14"/>
        <a:stretch/>
      </xdr:blipFill>
      <xdr:spPr>
        <a:xfrm>
          <a:off x="314280" y="19164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19</xdr:row>
      <xdr:rowOff>209520</xdr:rowOff>
    </xdr:from>
    <xdr:to>
      <xdr:col>0</xdr:col>
      <xdr:colOff>1409400</xdr:colOff>
      <xdr:row>19</xdr:row>
      <xdr:rowOff>1152000</xdr:rowOff>
    </xdr:to>
    <xdr:pic>
      <xdr:nvPicPr>
        <xdr:cNvPr id="43" name="Image 15" descr="Picture"/>
        <xdr:cNvPicPr/>
      </xdr:nvPicPr>
      <xdr:blipFill>
        <a:blip r:embed="rId15"/>
        <a:stretch/>
      </xdr:blipFill>
      <xdr:spPr>
        <a:xfrm>
          <a:off x="152280" y="206881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20</xdr:row>
      <xdr:rowOff>57240</xdr:rowOff>
    </xdr:from>
    <xdr:to>
      <xdr:col>0</xdr:col>
      <xdr:colOff>1256760</xdr:colOff>
      <xdr:row>20</xdr:row>
      <xdr:rowOff>1314360</xdr:rowOff>
    </xdr:to>
    <xdr:pic>
      <xdr:nvPicPr>
        <xdr:cNvPr id="44" name="Image 16" descr="Picture"/>
        <xdr:cNvPicPr/>
      </xdr:nvPicPr>
      <xdr:blipFill>
        <a:blip r:embed="rId16"/>
        <a:stretch/>
      </xdr:blipFill>
      <xdr:spPr>
        <a:xfrm>
          <a:off x="314280" y="21907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21</xdr:row>
      <xdr:rowOff>57240</xdr:rowOff>
    </xdr:from>
    <xdr:to>
      <xdr:col>0</xdr:col>
      <xdr:colOff>1256760</xdr:colOff>
      <xdr:row>21</xdr:row>
      <xdr:rowOff>1314360</xdr:rowOff>
    </xdr:to>
    <xdr:pic>
      <xdr:nvPicPr>
        <xdr:cNvPr id="45" name="Image 17" descr="Picture"/>
        <xdr:cNvPicPr/>
      </xdr:nvPicPr>
      <xdr:blipFill>
        <a:blip r:embed="rId17"/>
        <a:stretch/>
      </xdr:blipFill>
      <xdr:spPr>
        <a:xfrm>
          <a:off x="314280" y="23279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22</xdr:row>
      <xdr:rowOff>57240</xdr:rowOff>
    </xdr:from>
    <xdr:to>
      <xdr:col>0</xdr:col>
      <xdr:colOff>1256760</xdr:colOff>
      <xdr:row>22</xdr:row>
      <xdr:rowOff>1314360</xdr:rowOff>
    </xdr:to>
    <xdr:pic>
      <xdr:nvPicPr>
        <xdr:cNvPr id="46" name="Image 18" descr="Picture"/>
        <xdr:cNvPicPr/>
      </xdr:nvPicPr>
      <xdr:blipFill>
        <a:blip r:embed="rId18"/>
        <a:stretch/>
      </xdr:blipFill>
      <xdr:spPr>
        <a:xfrm>
          <a:off x="314280" y="24650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23</xdr:row>
      <xdr:rowOff>57240</xdr:rowOff>
    </xdr:from>
    <xdr:to>
      <xdr:col>0</xdr:col>
      <xdr:colOff>1256760</xdr:colOff>
      <xdr:row>23</xdr:row>
      <xdr:rowOff>1314360</xdr:rowOff>
    </xdr:to>
    <xdr:pic>
      <xdr:nvPicPr>
        <xdr:cNvPr id="47" name="Image 19" descr="Picture"/>
        <xdr:cNvPicPr/>
      </xdr:nvPicPr>
      <xdr:blipFill>
        <a:blip r:embed="rId19"/>
        <a:stretch/>
      </xdr:blipFill>
      <xdr:spPr>
        <a:xfrm>
          <a:off x="314280" y="26022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24</xdr:row>
      <xdr:rowOff>57240</xdr:rowOff>
    </xdr:from>
    <xdr:to>
      <xdr:col>0</xdr:col>
      <xdr:colOff>1256760</xdr:colOff>
      <xdr:row>24</xdr:row>
      <xdr:rowOff>1314360</xdr:rowOff>
    </xdr:to>
    <xdr:pic>
      <xdr:nvPicPr>
        <xdr:cNvPr id="48" name="Image 20" descr="Picture"/>
        <xdr:cNvPicPr/>
      </xdr:nvPicPr>
      <xdr:blipFill>
        <a:blip r:embed="rId20"/>
        <a:stretch/>
      </xdr:blipFill>
      <xdr:spPr>
        <a:xfrm>
          <a:off x="314280" y="27393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25</xdr:row>
      <xdr:rowOff>57240</xdr:rowOff>
    </xdr:from>
    <xdr:to>
      <xdr:col>0</xdr:col>
      <xdr:colOff>1256760</xdr:colOff>
      <xdr:row>25</xdr:row>
      <xdr:rowOff>1314360</xdr:rowOff>
    </xdr:to>
    <xdr:pic>
      <xdr:nvPicPr>
        <xdr:cNvPr id="49" name="Image 21" descr="Picture"/>
        <xdr:cNvPicPr/>
      </xdr:nvPicPr>
      <xdr:blipFill>
        <a:blip r:embed="rId21"/>
        <a:stretch/>
      </xdr:blipFill>
      <xdr:spPr>
        <a:xfrm>
          <a:off x="314280" y="28765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26</xdr:row>
      <xdr:rowOff>57240</xdr:rowOff>
    </xdr:from>
    <xdr:to>
      <xdr:col>0</xdr:col>
      <xdr:colOff>1256760</xdr:colOff>
      <xdr:row>26</xdr:row>
      <xdr:rowOff>1314360</xdr:rowOff>
    </xdr:to>
    <xdr:pic>
      <xdr:nvPicPr>
        <xdr:cNvPr id="50" name="Image 22" descr="Picture"/>
        <xdr:cNvPicPr/>
      </xdr:nvPicPr>
      <xdr:blipFill>
        <a:blip r:embed="rId22"/>
        <a:stretch/>
      </xdr:blipFill>
      <xdr:spPr>
        <a:xfrm>
          <a:off x="314280" y="30137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27</xdr:row>
      <xdr:rowOff>57240</xdr:rowOff>
    </xdr:from>
    <xdr:to>
      <xdr:col>0</xdr:col>
      <xdr:colOff>1256760</xdr:colOff>
      <xdr:row>27</xdr:row>
      <xdr:rowOff>1314360</xdr:rowOff>
    </xdr:to>
    <xdr:pic>
      <xdr:nvPicPr>
        <xdr:cNvPr id="51" name="Image 23" descr="Picture"/>
        <xdr:cNvPicPr/>
      </xdr:nvPicPr>
      <xdr:blipFill>
        <a:blip r:embed="rId23"/>
        <a:stretch/>
      </xdr:blipFill>
      <xdr:spPr>
        <a:xfrm>
          <a:off x="314280" y="31508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28</xdr:row>
      <xdr:rowOff>57240</xdr:rowOff>
    </xdr:from>
    <xdr:to>
      <xdr:col>0</xdr:col>
      <xdr:colOff>1256760</xdr:colOff>
      <xdr:row>28</xdr:row>
      <xdr:rowOff>1314360</xdr:rowOff>
    </xdr:to>
    <xdr:pic>
      <xdr:nvPicPr>
        <xdr:cNvPr id="52" name="Image 24" descr="Picture"/>
        <xdr:cNvPicPr/>
      </xdr:nvPicPr>
      <xdr:blipFill>
        <a:blip r:embed="rId24"/>
        <a:stretch/>
      </xdr:blipFill>
      <xdr:spPr>
        <a:xfrm>
          <a:off x="314280" y="32880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29</xdr:row>
      <xdr:rowOff>57240</xdr:rowOff>
    </xdr:from>
    <xdr:to>
      <xdr:col>0</xdr:col>
      <xdr:colOff>1256760</xdr:colOff>
      <xdr:row>29</xdr:row>
      <xdr:rowOff>1314360</xdr:rowOff>
    </xdr:to>
    <xdr:pic>
      <xdr:nvPicPr>
        <xdr:cNvPr id="53" name="Image 25" descr="Picture"/>
        <xdr:cNvPicPr/>
      </xdr:nvPicPr>
      <xdr:blipFill>
        <a:blip r:embed="rId25"/>
        <a:stretch/>
      </xdr:blipFill>
      <xdr:spPr>
        <a:xfrm>
          <a:off x="314280" y="34251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30</xdr:row>
      <xdr:rowOff>57240</xdr:rowOff>
    </xdr:from>
    <xdr:to>
      <xdr:col>0</xdr:col>
      <xdr:colOff>1256760</xdr:colOff>
      <xdr:row>30</xdr:row>
      <xdr:rowOff>1314360</xdr:rowOff>
    </xdr:to>
    <xdr:pic>
      <xdr:nvPicPr>
        <xdr:cNvPr id="54" name="Image 26" descr="Picture"/>
        <xdr:cNvPicPr/>
      </xdr:nvPicPr>
      <xdr:blipFill>
        <a:blip r:embed="rId26"/>
        <a:stretch/>
      </xdr:blipFill>
      <xdr:spPr>
        <a:xfrm>
          <a:off x="314280" y="35623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31</xdr:row>
      <xdr:rowOff>57240</xdr:rowOff>
    </xdr:from>
    <xdr:to>
      <xdr:col>0</xdr:col>
      <xdr:colOff>1256760</xdr:colOff>
      <xdr:row>31</xdr:row>
      <xdr:rowOff>1314360</xdr:rowOff>
    </xdr:to>
    <xdr:pic>
      <xdr:nvPicPr>
        <xdr:cNvPr id="55" name="Image 27" descr="Picture"/>
        <xdr:cNvPicPr/>
      </xdr:nvPicPr>
      <xdr:blipFill>
        <a:blip r:embed="rId27"/>
        <a:stretch/>
      </xdr:blipFill>
      <xdr:spPr>
        <a:xfrm>
          <a:off x="314280" y="36995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32</xdr:row>
      <xdr:rowOff>57240</xdr:rowOff>
    </xdr:from>
    <xdr:to>
      <xdr:col>0</xdr:col>
      <xdr:colOff>1256760</xdr:colOff>
      <xdr:row>32</xdr:row>
      <xdr:rowOff>1314360</xdr:rowOff>
    </xdr:to>
    <xdr:pic>
      <xdr:nvPicPr>
        <xdr:cNvPr id="56" name="Image 28" descr="Picture"/>
        <xdr:cNvPicPr/>
      </xdr:nvPicPr>
      <xdr:blipFill>
        <a:blip r:embed="rId28"/>
        <a:stretch/>
      </xdr:blipFill>
      <xdr:spPr>
        <a:xfrm>
          <a:off x="314280" y="38366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33</xdr:row>
      <xdr:rowOff>57240</xdr:rowOff>
    </xdr:from>
    <xdr:to>
      <xdr:col>0</xdr:col>
      <xdr:colOff>1256760</xdr:colOff>
      <xdr:row>33</xdr:row>
      <xdr:rowOff>1314360</xdr:rowOff>
    </xdr:to>
    <xdr:pic>
      <xdr:nvPicPr>
        <xdr:cNvPr id="57" name="Image 29" descr="Picture"/>
        <xdr:cNvPicPr/>
      </xdr:nvPicPr>
      <xdr:blipFill>
        <a:blip r:embed="rId29"/>
        <a:stretch/>
      </xdr:blipFill>
      <xdr:spPr>
        <a:xfrm>
          <a:off x="314280" y="39738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34</xdr:row>
      <xdr:rowOff>57240</xdr:rowOff>
    </xdr:from>
    <xdr:to>
      <xdr:col>0</xdr:col>
      <xdr:colOff>1256760</xdr:colOff>
      <xdr:row>34</xdr:row>
      <xdr:rowOff>1314360</xdr:rowOff>
    </xdr:to>
    <xdr:pic>
      <xdr:nvPicPr>
        <xdr:cNvPr id="58" name="Image 30" descr="Picture"/>
        <xdr:cNvPicPr/>
      </xdr:nvPicPr>
      <xdr:blipFill>
        <a:blip r:embed="rId30"/>
        <a:stretch/>
      </xdr:blipFill>
      <xdr:spPr>
        <a:xfrm>
          <a:off x="314280" y="41109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35</xdr:row>
      <xdr:rowOff>57240</xdr:rowOff>
    </xdr:from>
    <xdr:to>
      <xdr:col>0</xdr:col>
      <xdr:colOff>1256760</xdr:colOff>
      <xdr:row>35</xdr:row>
      <xdr:rowOff>1314360</xdr:rowOff>
    </xdr:to>
    <xdr:pic>
      <xdr:nvPicPr>
        <xdr:cNvPr id="59" name="Image 31" descr="Picture"/>
        <xdr:cNvPicPr/>
      </xdr:nvPicPr>
      <xdr:blipFill>
        <a:blip r:embed="rId31"/>
        <a:stretch/>
      </xdr:blipFill>
      <xdr:spPr>
        <a:xfrm>
          <a:off x="314280" y="42481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36</xdr:row>
      <xdr:rowOff>57240</xdr:rowOff>
    </xdr:from>
    <xdr:to>
      <xdr:col>0</xdr:col>
      <xdr:colOff>1256760</xdr:colOff>
      <xdr:row>36</xdr:row>
      <xdr:rowOff>1314360</xdr:rowOff>
    </xdr:to>
    <xdr:pic>
      <xdr:nvPicPr>
        <xdr:cNvPr id="60" name="Image 32" descr="Picture"/>
        <xdr:cNvPicPr/>
      </xdr:nvPicPr>
      <xdr:blipFill>
        <a:blip r:embed="rId32"/>
        <a:stretch/>
      </xdr:blipFill>
      <xdr:spPr>
        <a:xfrm>
          <a:off x="314280" y="43853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37</xdr:row>
      <xdr:rowOff>57240</xdr:rowOff>
    </xdr:from>
    <xdr:to>
      <xdr:col>0</xdr:col>
      <xdr:colOff>1256760</xdr:colOff>
      <xdr:row>37</xdr:row>
      <xdr:rowOff>1314360</xdr:rowOff>
    </xdr:to>
    <xdr:pic>
      <xdr:nvPicPr>
        <xdr:cNvPr id="61" name="Image 33" descr="Picture"/>
        <xdr:cNvPicPr/>
      </xdr:nvPicPr>
      <xdr:blipFill>
        <a:blip r:embed="rId33"/>
        <a:stretch/>
      </xdr:blipFill>
      <xdr:spPr>
        <a:xfrm>
          <a:off x="314280" y="45224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38</xdr:row>
      <xdr:rowOff>57240</xdr:rowOff>
    </xdr:from>
    <xdr:to>
      <xdr:col>0</xdr:col>
      <xdr:colOff>1256760</xdr:colOff>
      <xdr:row>38</xdr:row>
      <xdr:rowOff>1314360</xdr:rowOff>
    </xdr:to>
    <xdr:pic>
      <xdr:nvPicPr>
        <xdr:cNvPr id="62" name="Image 34" descr="Picture"/>
        <xdr:cNvPicPr/>
      </xdr:nvPicPr>
      <xdr:blipFill>
        <a:blip r:embed="rId34"/>
        <a:stretch/>
      </xdr:blipFill>
      <xdr:spPr>
        <a:xfrm>
          <a:off x="314280" y="46596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39</xdr:row>
      <xdr:rowOff>57240</xdr:rowOff>
    </xdr:from>
    <xdr:to>
      <xdr:col>0</xdr:col>
      <xdr:colOff>1256760</xdr:colOff>
      <xdr:row>39</xdr:row>
      <xdr:rowOff>1314360</xdr:rowOff>
    </xdr:to>
    <xdr:pic>
      <xdr:nvPicPr>
        <xdr:cNvPr id="63" name="Image 35" descr="Picture"/>
        <xdr:cNvPicPr/>
      </xdr:nvPicPr>
      <xdr:blipFill>
        <a:blip r:embed="rId35"/>
        <a:stretch/>
      </xdr:blipFill>
      <xdr:spPr>
        <a:xfrm>
          <a:off x="314280" y="47967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40</xdr:row>
      <xdr:rowOff>57240</xdr:rowOff>
    </xdr:from>
    <xdr:to>
      <xdr:col>0</xdr:col>
      <xdr:colOff>1256760</xdr:colOff>
      <xdr:row>40</xdr:row>
      <xdr:rowOff>1314360</xdr:rowOff>
    </xdr:to>
    <xdr:pic>
      <xdr:nvPicPr>
        <xdr:cNvPr id="64" name="Image 36" descr="Picture"/>
        <xdr:cNvPicPr/>
      </xdr:nvPicPr>
      <xdr:blipFill>
        <a:blip r:embed="rId36"/>
        <a:stretch/>
      </xdr:blipFill>
      <xdr:spPr>
        <a:xfrm>
          <a:off x="314280" y="49339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41</xdr:row>
      <xdr:rowOff>57240</xdr:rowOff>
    </xdr:from>
    <xdr:to>
      <xdr:col>0</xdr:col>
      <xdr:colOff>1256760</xdr:colOff>
      <xdr:row>41</xdr:row>
      <xdr:rowOff>1314360</xdr:rowOff>
    </xdr:to>
    <xdr:pic>
      <xdr:nvPicPr>
        <xdr:cNvPr id="65" name="Image 37" descr="Picture"/>
        <xdr:cNvPicPr/>
      </xdr:nvPicPr>
      <xdr:blipFill>
        <a:blip r:embed="rId37"/>
        <a:stretch/>
      </xdr:blipFill>
      <xdr:spPr>
        <a:xfrm>
          <a:off x="314280" y="50711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42</xdr:row>
      <xdr:rowOff>57240</xdr:rowOff>
    </xdr:from>
    <xdr:to>
      <xdr:col>0</xdr:col>
      <xdr:colOff>1256760</xdr:colOff>
      <xdr:row>42</xdr:row>
      <xdr:rowOff>1314360</xdr:rowOff>
    </xdr:to>
    <xdr:pic>
      <xdr:nvPicPr>
        <xdr:cNvPr id="66" name="Image 38" descr="Picture"/>
        <xdr:cNvPicPr/>
      </xdr:nvPicPr>
      <xdr:blipFill>
        <a:blip r:embed="rId38"/>
        <a:stretch/>
      </xdr:blipFill>
      <xdr:spPr>
        <a:xfrm>
          <a:off x="314280" y="52082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43</xdr:row>
      <xdr:rowOff>57240</xdr:rowOff>
    </xdr:from>
    <xdr:to>
      <xdr:col>0</xdr:col>
      <xdr:colOff>1256760</xdr:colOff>
      <xdr:row>43</xdr:row>
      <xdr:rowOff>1314360</xdr:rowOff>
    </xdr:to>
    <xdr:pic>
      <xdr:nvPicPr>
        <xdr:cNvPr id="67" name="Image 39" descr="Picture"/>
        <xdr:cNvPicPr/>
      </xdr:nvPicPr>
      <xdr:blipFill>
        <a:blip r:embed="rId39"/>
        <a:stretch/>
      </xdr:blipFill>
      <xdr:spPr>
        <a:xfrm>
          <a:off x="314280" y="53454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44</xdr:row>
      <xdr:rowOff>57240</xdr:rowOff>
    </xdr:from>
    <xdr:to>
      <xdr:col>0</xdr:col>
      <xdr:colOff>1256760</xdr:colOff>
      <xdr:row>44</xdr:row>
      <xdr:rowOff>1314360</xdr:rowOff>
    </xdr:to>
    <xdr:pic>
      <xdr:nvPicPr>
        <xdr:cNvPr id="68" name="Image 40" descr="Picture"/>
        <xdr:cNvPicPr/>
      </xdr:nvPicPr>
      <xdr:blipFill>
        <a:blip r:embed="rId40"/>
        <a:stretch/>
      </xdr:blipFill>
      <xdr:spPr>
        <a:xfrm>
          <a:off x="314280" y="54825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45</xdr:row>
      <xdr:rowOff>57240</xdr:rowOff>
    </xdr:from>
    <xdr:to>
      <xdr:col>0</xdr:col>
      <xdr:colOff>1256760</xdr:colOff>
      <xdr:row>45</xdr:row>
      <xdr:rowOff>1314360</xdr:rowOff>
    </xdr:to>
    <xdr:pic>
      <xdr:nvPicPr>
        <xdr:cNvPr id="69" name="Image 41" descr="Picture"/>
        <xdr:cNvPicPr/>
      </xdr:nvPicPr>
      <xdr:blipFill>
        <a:blip r:embed="rId41"/>
        <a:stretch/>
      </xdr:blipFill>
      <xdr:spPr>
        <a:xfrm>
          <a:off x="314280" y="56197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46</xdr:row>
      <xdr:rowOff>57240</xdr:rowOff>
    </xdr:from>
    <xdr:to>
      <xdr:col>0</xdr:col>
      <xdr:colOff>1256760</xdr:colOff>
      <xdr:row>46</xdr:row>
      <xdr:rowOff>1314360</xdr:rowOff>
    </xdr:to>
    <xdr:pic>
      <xdr:nvPicPr>
        <xdr:cNvPr id="70" name="Image 42" descr="Picture"/>
        <xdr:cNvPicPr/>
      </xdr:nvPicPr>
      <xdr:blipFill>
        <a:blip r:embed="rId42"/>
        <a:stretch/>
      </xdr:blipFill>
      <xdr:spPr>
        <a:xfrm>
          <a:off x="314280" y="57569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47</xdr:row>
      <xdr:rowOff>57240</xdr:rowOff>
    </xdr:from>
    <xdr:to>
      <xdr:col>0</xdr:col>
      <xdr:colOff>1256760</xdr:colOff>
      <xdr:row>47</xdr:row>
      <xdr:rowOff>1314360</xdr:rowOff>
    </xdr:to>
    <xdr:pic>
      <xdr:nvPicPr>
        <xdr:cNvPr id="71" name="Image 43" descr="Picture"/>
        <xdr:cNvPicPr/>
      </xdr:nvPicPr>
      <xdr:blipFill>
        <a:blip r:embed="rId43"/>
        <a:stretch/>
      </xdr:blipFill>
      <xdr:spPr>
        <a:xfrm>
          <a:off x="314280" y="58940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48</xdr:row>
      <xdr:rowOff>57240</xdr:rowOff>
    </xdr:from>
    <xdr:to>
      <xdr:col>0</xdr:col>
      <xdr:colOff>1256760</xdr:colOff>
      <xdr:row>48</xdr:row>
      <xdr:rowOff>1314360</xdr:rowOff>
    </xdr:to>
    <xdr:pic>
      <xdr:nvPicPr>
        <xdr:cNvPr id="72" name="Image 44" descr="Picture"/>
        <xdr:cNvPicPr/>
      </xdr:nvPicPr>
      <xdr:blipFill>
        <a:blip r:embed="rId44"/>
        <a:stretch/>
      </xdr:blipFill>
      <xdr:spPr>
        <a:xfrm>
          <a:off x="314280" y="60312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49</xdr:row>
      <xdr:rowOff>57240</xdr:rowOff>
    </xdr:from>
    <xdr:to>
      <xdr:col>0</xdr:col>
      <xdr:colOff>1256760</xdr:colOff>
      <xdr:row>49</xdr:row>
      <xdr:rowOff>1314360</xdr:rowOff>
    </xdr:to>
    <xdr:pic>
      <xdr:nvPicPr>
        <xdr:cNvPr id="73" name="Image 45" descr="Picture"/>
        <xdr:cNvPicPr/>
      </xdr:nvPicPr>
      <xdr:blipFill>
        <a:blip r:embed="rId45"/>
        <a:stretch/>
      </xdr:blipFill>
      <xdr:spPr>
        <a:xfrm>
          <a:off x="314280" y="61683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50</xdr:row>
      <xdr:rowOff>57240</xdr:rowOff>
    </xdr:from>
    <xdr:to>
      <xdr:col>0</xdr:col>
      <xdr:colOff>1256760</xdr:colOff>
      <xdr:row>50</xdr:row>
      <xdr:rowOff>1314360</xdr:rowOff>
    </xdr:to>
    <xdr:pic>
      <xdr:nvPicPr>
        <xdr:cNvPr id="74" name="Image 46" descr="Picture"/>
        <xdr:cNvPicPr/>
      </xdr:nvPicPr>
      <xdr:blipFill>
        <a:blip r:embed="rId46"/>
        <a:stretch/>
      </xdr:blipFill>
      <xdr:spPr>
        <a:xfrm>
          <a:off x="314280" y="63055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51</xdr:row>
      <xdr:rowOff>57240</xdr:rowOff>
    </xdr:from>
    <xdr:to>
      <xdr:col>0</xdr:col>
      <xdr:colOff>1256760</xdr:colOff>
      <xdr:row>51</xdr:row>
      <xdr:rowOff>1314360</xdr:rowOff>
    </xdr:to>
    <xdr:pic>
      <xdr:nvPicPr>
        <xdr:cNvPr id="75" name="Image 47" descr="Picture"/>
        <xdr:cNvPicPr/>
      </xdr:nvPicPr>
      <xdr:blipFill>
        <a:blip r:embed="rId47"/>
        <a:stretch/>
      </xdr:blipFill>
      <xdr:spPr>
        <a:xfrm>
          <a:off x="314280" y="64427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52</xdr:row>
      <xdr:rowOff>57240</xdr:rowOff>
    </xdr:from>
    <xdr:to>
      <xdr:col>0</xdr:col>
      <xdr:colOff>1256760</xdr:colOff>
      <xdr:row>52</xdr:row>
      <xdr:rowOff>1314360</xdr:rowOff>
    </xdr:to>
    <xdr:pic>
      <xdr:nvPicPr>
        <xdr:cNvPr id="76" name="Image 48" descr="Picture"/>
        <xdr:cNvPicPr/>
      </xdr:nvPicPr>
      <xdr:blipFill>
        <a:blip r:embed="rId48"/>
        <a:stretch/>
      </xdr:blipFill>
      <xdr:spPr>
        <a:xfrm>
          <a:off x="314280" y="65798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53</xdr:row>
      <xdr:rowOff>57240</xdr:rowOff>
    </xdr:from>
    <xdr:to>
      <xdr:col>0</xdr:col>
      <xdr:colOff>1256760</xdr:colOff>
      <xdr:row>53</xdr:row>
      <xdr:rowOff>1314360</xdr:rowOff>
    </xdr:to>
    <xdr:pic>
      <xdr:nvPicPr>
        <xdr:cNvPr id="77" name="Image 49" descr="Picture"/>
        <xdr:cNvPicPr/>
      </xdr:nvPicPr>
      <xdr:blipFill>
        <a:blip r:embed="rId49"/>
        <a:stretch/>
      </xdr:blipFill>
      <xdr:spPr>
        <a:xfrm>
          <a:off x="314280" y="67170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54</xdr:row>
      <xdr:rowOff>209520</xdr:rowOff>
    </xdr:from>
    <xdr:to>
      <xdr:col>0</xdr:col>
      <xdr:colOff>1409400</xdr:colOff>
      <xdr:row>54</xdr:row>
      <xdr:rowOff>1152000</xdr:rowOff>
    </xdr:to>
    <xdr:pic>
      <xdr:nvPicPr>
        <xdr:cNvPr id="78" name="Image 50" descr="Picture"/>
        <xdr:cNvPicPr/>
      </xdr:nvPicPr>
      <xdr:blipFill>
        <a:blip r:embed="rId50"/>
        <a:stretch/>
      </xdr:blipFill>
      <xdr:spPr>
        <a:xfrm>
          <a:off x="152280" y="68694120"/>
          <a:ext cx="1257120" cy="942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55</xdr:row>
      <xdr:rowOff>57240</xdr:rowOff>
    </xdr:from>
    <xdr:to>
      <xdr:col>0</xdr:col>
      <xdr:colOff>1256760</xdr:colOff>
      <xdr:row>55</xdr:row>
      <xdr:rowOff>1314360</xdr:rowOff>
    </xdr:to>
    <xdr:pic>
      <xdr:nvPicPr>
        <xdr:cNvPr id="79" name="Image 51" descr="Picture"/>
        <xdr:cNvPicPr/>
      </xdr:nvPicPr>
      <xdr:blipFill>
        <a:blip r:embed="rId51"/>
        <a:stretch/>
      </xdr:blipFill>
      <xdr:spPr>
        <a:xfrm>
          <a:off x="314280" y="69913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56</xdr:row>
      <xdr:rowOff>57240</xdr:rowOff>
    </xdr:from>
    <xdr:to>
      <xdr:col>0</xdr:col>
      <xdr:colOff>1256760</xdr:colOff>
      <xdr:row>56</xdr:row>
      <xdr:rowOff>1314360</xdr:rowOff>
    </xdr:to>
    <xdr:pic>
      <xdr:nvPicPr>
        <xdr:cNvPr id="80" name="Image 52" descr="Picture"/>
        <xdr:cNvPicPr/>
      </xdr:nvPicPr>
      <xdr:blipFill>
        <a:blip r:embed="rId52"/>
        <a:stretch/>
      </xdr:blipFill>
      <xdr:spPr>
        <a:xfrm>
          <a:off x="314280" y="71285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57</xdr:row>
      <xdr:rowOff>57240</xdr:rowOff>
    </xdr:from>
    <xdr:to>
      <xdr:col>0</xdr:col>
      <xdr:colOff>1256760</xdr:colOff>
      <xdr:row>57</xdr:row>
      <xdr:rowOff>1314360</xdr:rowOff>
    </xdr:to>
    <xdr:pic>
      <xdr:nvPicPr>
        <xdr:cNvPr id="81" name="Image 53" descr="Picture"/>
        <xdr:cNvPicPr/>
      </xdr:nvPicPr>
      <xdr:blipFill>
        <a:blip r:embed="rId53"/>
        <a:stretch/>
      </xdr:blipFill>
      <xdr:spPr>
        <a:xfrm>
          <a:off x="314280" y="726566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58</xdr:row>
      <xdr:rowOff>57240</xdr:rowOff>
    </xdr:from>
    <xdr:to>
      <xdr:col>0</xdr:col>
      <xdr:colOff>1256760</xdr:colOff>
      <xdr:row>58</xdr:row>
      <xdr:rowOff>1314360</xdr:rowOff>
    </xdr:to>
    <xdr:pic>
      <xdr:nvPicPr>
        <xdr:cNvPr id="82" name="Image 54" descr="Picture"/>
        <xdr:cNvPicPr/>
      </xdr:nvPicPr>
      <xdr:blipFill>
        <a:blip r:embed="rId54"/>
        <a:stretch/>
      </xdr:blipFill>
      <xdr:spPr>
        <a:xfrm>
          <a:off x="314280" y="74028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59</xdr:row>
      <xdr:rowOff>57240</xdr:rowOff>
    </xdr:from>
    <xdr:to>
      <xdr:col>0</xdr:col>
      <xdr:colOff>1256760</xdr:colOff>
      <xdr:row>59</xdr:row>
      <xdr:rowOff>1314360</xdr:rowOff>
    </xdr:to>
    <xdr:pic>
      <xdr:nvPicPr>
        <xdr:cNvPr id="83" name="Image 55" descr="Picture"/>
        <xdr:cNvPicPr/>
      </xdr:nvPicPr>
      <xdr:blipFill>
        <a:blip r:embed="rId55"/>
        <a:stretch/>
      </xdr:blipFill>
      <xdr:spPr>
        <a:xfrm>
          <a:off x="314280" y="75399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60</xdr:row>
      <xdr:rowOff>57240</xdr:rowOff>
    </xdr:from>
    <xdr:to>
      <xdr:col>0</xdr:col>
      <xdr:colOff>1256760</xdr:colOff>
      <xdr:row>60</xdr:row>
      <xdr:rowOff>1314360</xdr:rowOff>
    </xdr:to>
    <xdr:pic>
      <xdr:nvPicPr>
        <xdr:cNvPr id="84" name="Image 56" descr="Picture"/>
        <xdr:cNvPicPr/>
      </xdr:nvPicPr>
      <xdr:blipFill>
        <a:blip r:embed="rId56"/>
        <a:stretch/>
      </xdr:blipFill>
      <xdr:spPr>
        <a:xfrm>
          <a:off x="314280" y="767714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61</xdr:row>
      <xdr:rowOff>57240</xdr:rowOff>
    </xdr:from>
    <xdr:to>
      <xdr:col>0</xdr:col>
      <xdr:colOff>1256760</xdr:colOff>
      <xdr:row>61</xdr:row>
      <xdr:rowOff>1314360</xdr:rowOff>
    </xdr:to>
    <xdr:pic>
      <xdr:nvPicPr>
        <xdr:cNvPr id="85" name="Image 57" descr="Picture"/>
        <xdr:cNvPicPr/>
      </xdr:nvPicPr>
      <xdr:blipFill>
        <a:blip r:embed="rId57"/>
        <a:stretch/>
      </xdr:blipFill>
      <xdr:spPr>
        <a:xfrm>
          <a:off x="314280" y="781430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152280</xdr:colOff>
      <xdr:row>62</xdr:row>
      <xdr:rowOff>324000</xdr:rowOff>
    </xdr:from>
    <xdr:to>
      <xdr:col>0</xdr:col>
      <xdr:colOff>1409400</xdr:colOff>
      <xdr:row>62</xdr:row>
      <xdr:rowOff>1037880</xdr:rowOff>
    </xdr:to>
    <xdr:pic>
      <xdr:nvPicPr>
        <xdr:cNvPr id="86" name="Image 58" descr="Picture"/>
        <xdr:cNvPicPr/>
      </xdr:nvPicPr>
      <xdr:blipFill>
        <a:blip r:embed="rId58"/>
        <a:stretch/>
      </xdr:blipFill>
      <xdr:spPr>
        <a:xfrm>
          <a:off x="152280" y="79781400"/>
          <a:ext cx="1257120" cy="713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63</xdr:row>
      <xdr:rowOff>57240</xdr:rowOff>
    </xdr:from>
    <xdr:to>
      <xdr:col>0</xdr:col>
      <xdr:colOff>1256760</xdr:colOff>
      <xdr:row>63</xdr:row>
      <xdr:rowOff>1314360</xdr:rowOff>
    </xdr:to>
    <xdr:pic>
      <xdr:nvPicPr>
        <xdr:cNvPr id="87" name="Image 59" descr="Picture"/>
        <xdr:cNvPicPr/>
      </xdr:nvPicPr>
      <xdr:blipFill>
        <a:blip r:embed="rId59"/>
        <a:stretch/>
      </xdr:blipFill>
      <xdr:spPr>
        <a:xfrm>
          <a:off x="314280" y="808862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314280</xdr:colOff>
      <xdr:row>64</xdr:row>
      <xdr:rowOff>57240</xdr:rowOff>
    </xdr:from>
    <xdr:to>
      <xdr:col>0</xdr:col>
      <xdr:colOff>1256760</xdr:colOff>
      <xdr:row>64</xdr:row>
      <xdr:rowOff>1314360</xdr:rowOff>
    </xdr:to>
    <xdr:pic>
      <xdr:nvPicPr>
        <xdr:cNvPr id="88" name="Image 60" descr="Picture"/>
        <xdr:cNvPicPr/>
      </xdr:nvPicPr>
      <xdr:blipFill>
        <a:blip r:embed="rId60"/>
        <a:stretch/>
      </xdr:blipFill>
      <xdr:spPr>
        <a:xfrm>
          <a:off x="314280" y="82257840"/>
          <a:ext cx="942480" cy="125712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Itens" displayName="Itens" ref="A1:S90" headerRowCount="1" totalsRowCount="0" totalsRowShown="0">
  <autoFilter ref="A1:S90"/>
  <tableColumns count="19">
    <tableColumn id="1" name="invoice_data"/>
    <tableColumn id="2" name="invoice_tipo"/>
    <tableColumn id="3" name="cliente"/>
    <tableColumn id="4" name="linha"/>
    <tableColumn id="5" name="codigo"/>
    <tableColumn id="6" name="produto"/>
    <tableColumn id="7" name="produto_original_zh"/>
    <tableColumn id="8" name="descricao"/>
    <tableColumn id="9" name="embalagem"/>
    <tableColumn id="10" name="quantidade"/>
    <tableColumn id="11" name="unidade"/>
    <tableColumn id="12" name="quantidade_pecas"/>
    <tableColumn id="13" name="preco_unitario"/>
    <tableColumn id="14" name="total"/>
    <tableColumn id="15" name="caixas"/>
    <tableColumn id="16" name="unidades_por_caixa"/>
    <tableColumn id="17" name="caixa_mista"/>
    <tableColumn id="18" name="numeros_das_caixas"/>
    <tableColumn id="19" name="moeda"/>
  </tableColumns>
</table>
</file>

<file path=xl/tables/table2.xml><?xml version="1.0" encoding="utf-8"?>
<table xmlns="http://schemas.openxmlformats.org/spreadsheetml/2006/main" id="2" name="Totais_container" displayName="Totais_container" ref="A1:D23" headerRowCount="1" totalsRowCount="0" totalsRowShown="0">
  <autoFilter ref="A1:D23"/>
  <tableColumns count="4">
    <tableColumn id="1" name="invoice_data"/>
    <tableColumn id="2" name="campo"/>
    <tableColumn id="3" name="valor"/>
    <tableColumn id="4" name="unida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1212"/>
    <pageSetUpPr fitToPage="true"/>
  </sheetPr>
  <dimension ref="A1:M5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42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3" min="13" style="0" width="24"/>
  </cols>
  <sheetData>
    <row r="1" customFormat="false" ht="31.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4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</row>
    <row r="6" customFormat="false" ht="108" hidden="false" customHeight="true" outlineLevel="0" collapsed="false">
      <c r="A6" s="6"/>
      <c r="B6" s="7" t="s">
        <v>16</v>
      </c>
      <c r="C6" s="8" t="s">
        <v>17</v>
      </c>
      <c r="D6" s="9" t="s">
        <v>18</v>
      </c>
      <c r="E6" s="9" t="s">
        <v>19</v>
      </c>
      <c r="F6" s="10" t="n">
        <v>1100</v>
      </c>
      <c r="G6" s="11" t="s">
        <v>20</v>
      </c>
      <c r="H6" s="12" t="n">
        <v>2.6</v>
      </c>
      <c r="I6" s="12" t="n">
        <f aca="false">IF(G6="Dúzia",F6*12,F6)*H6</f>
        <v>2860</v>
      </c>
      <c r="J6" s="10" t="n">
        <v>5</v>
      </c>
      <c r="K6" s="10" t="n">
        <v>220</v>
      </c>
      <c r="L6" s="11" t="s">
        <v>21</v>
      </c>
      <c r="M6" s="13" t="s">
        <v>22</v>
      </c>
    </row>
    <row r="7" customFormat="false" ht="108" hidden="false" customHeight="true" outlineLevel="0" collapsed="false">
      <c r="A7" s="6"/>
      <c r="B7" s="7" t="s">
        <v>23</v>
      </c>
      <c r="C7" s="8" t="s">
        <v>24</v>
      </c>
      <c r="D7" s="9" t="s">
        <v>25</v>
      </c>
      <c r="E7" s="9" t="s">
        <v>26</v>
      </c>
      <c r="F7" s="10" t="n">
        <v>120</v>
      </c>
      <c r="G7" s="11" t="s">
        <v>20</v>
      </c>
      <c r="H7" s="12" t="n">
        <v>10</v>
      </c>
      <c r="I7" s="12" t="n">
        <f aca="false">IF(G7="Dúzia",F7*12,F7)*H7</f>
        <v>1200</v>
      </c>
      <c r="J7" s="10" t="n">
        <v>4</v>
      </c>
      <c r="K7" s="10" t="n">
        <v>30</v>
      </c>
      <c r="L7" s="11" t="s">
        <v>21</v>
      </c>
      <c r="M7" s="13" t="s">
        <v>27</v>
      </c>
    </row>
    <row r="8" customFormat="false" ht="108" hidden="false" customHeight="true" outlineLevel="0" collapsed="false">
      <c r="A8" s="6"/>
      <c r="B8" s="7" t="s">
        <v>28</v>
      </c>
      <c r="C8" s="8" t="s">
        <v>29</v>
      </c>
      <c r="D8" s="9" t="s">
        <v>30</v>
      </c>
      <c r="E8" s="9" t="s">
        <v>31</v>
      </c>
      <c r="F8" s="10" t="n">
        <v>150</v>
      </c>
      <c r="G8" s="11" t="s">
        <v>32</v>
      </c>
      <c r="H8" s="12" t="n">
        <v>2.4</v>
      </c>
      <c r="I8" s="12" t="n">
        <f aca="false">IF(G8="Dúzia",F8*12,F8)*H8</f>
        <v>4320</v>
      </c>
      <c r="J8" s="10" t="n">
        <v>2</v>
      </c>
      <c r="K8" s="10" t="s">
        <v>21</v>
      </c>
      <c r="L8" s="11" t="s">
        <v>21</v>
      </c>
      <c r="M8" s="13" t="s">
        <v>33</v>
      </c>
    </row>
    <row r="9" customFormat="false" ht="108" hidden="false" customHeight="true" outlineLevel="0" collapsed="false">
      <c r="A9" s="6"/>
      <c r="B9" s="7" t="s">
        <v>34</v>
      </c>
      <c r="C9" s="8" t="s">
        <v>29</v>
      </c>
      <c r="D9" s="9" t="s">
        <v>35</v>
      </c>
      <c r="E9" s="9" t="s">
        <v>36</v>
      </c>
      <c r="F9" s="10" t="n">
        <v>200</v>
      </c>
      <c r="G9" s="11" t="s">
        <v>32</v>
      </c>
      <c r="H9" s="12" t="n">
        <v>2.4</v>
      </c>
      <c r="I9" s="12" t="n">
        <f aca="false">IF(G9="Dúzia",F9*12,F9)*H9</f>
        <v>5760</v>
      </c>
      <c r="J9" s="10" t="n">
        <v>2</v>
      </c>
      <c r="K9" s="10" t="n">
        <v>1200</v>
      </c>
      <c r="L9" s="11" t="s">
        <v>21</v>
      </c>
      <c r="M9" s="13" t="s">
        <v>37</v>
      </c>
    </row>
    <row r="10" customFormat="false" ht="108" hidden="false" customHeight="true" outlineLevel="0" collapsed="false">
      <c r="A10" s="6"/>
      <c r="B10" s="7" t="s">
        <v>38</v>
      </c>
      <c r="C10" s="8" t="s">
        <v>29</v>
      </c>
      <c r="D10" s="9" t="s">
        <v>39</v>
      </c>
      <c r="E10" s="9" t="s">
        <v>36</v>
      </c>
      <c r="F10" s="10" t="n">
        <v>200</v>
      </c>
      <c r="G10" s="11" t="s">
        <v>32</v>
      </c>
      <c r="H10" s="12" t="n">
        <v>2.4</v>
      </c>
      <c r="I10" s="12" t="n">
        <f aca="false">IF(G10="Dúzia",F10*12,F10)*H10</f>
        <v>5760</v>
      </c>
      <c r="J10" s="10" t="n">
        <v>2</v>
      </c>
      <c r="K10" s="10" t="n">
        <v>1200</v>
      </c>
      <c r="L10" s="11" t="s">
        <v>21</v>
      </c>
      <c r="M10" s="13" t="s">
        <v>40</v>
      </c>
    </row>
    <row r="11" customFormat="false" ht="108" hidden="false" customHeight="true" outlineLevel="0" collapsed="false">
      <c r="A11" s="6"/>
      <c r="B11" s="7" t="s">
        <v>41</v>
      </c>
      <c r="C11" s="8" t="s">
        <v>29</v>
      </c>
      <c r="D11" s="9" t="s">
        <v>42</v>
      </c>
      <c r="E11" s="9" t="s">
        <v>36</v>
      </c>
      <c r="F11" s="10" t="n">
        <v>200</v>
      </c>
      <c r="G11" s="11" t="s">
        <v>32</v>
      </c>
      <c r="H11" s="12" t="n">
        <v>2.4</v>
      </c>
      <c r="I11" s="12" t="n">
        <f aca="false">IF(G11="Dúzia",F11*12,F11)*H11</f>
        <v>5760</v>
      </c>
      <c r="J11" s="10" t="n">
        <v>2</v>
      </c>
      <c r="K11" s="10" t="n">
        <v>1200</v>
      </c>
      <c r="L11" s="11" t="s">
        <v>21</v>
      </c>
      <c r="M11" s="13" t="s">
        <v>43</v>
      </c>
    </row>
    <row r="12" customFormat="false" ht="108" hidden="false" customHeight="true" outlineLevel="0" collapsed="false">
      <c r="A12" s="6"/>
      <c r="B12" s="7" t="s">
        <v>44</v>
      </c>
      <c r="C12" s="8" t="s">
        <v>45</v>
      </c>
      <c r="D12" s="9" t="s">
        <v>46</v>
      </c>
      <c r="E12" s="9" t="s">
        <v>47</v>
      </c>
      <c r="F12" s="10" t="n">
        <v>2011</v>
      </c>
      <c r="G12" s="11" t="s">
        <v>48</v>
      </c>
      <c r="H12" s="12" t="n">
        <v>1.7</v>
      </c>
      <c r="I12" s="12" t="n">
        <f aca="false">IF(G12="Dúzia",F12*12,F12)*H12</f>
        <v>3418.7</v>
      </c>
      <c r="J12" s="10" t="n">
        <v>4</v>
      </c>
      <c r="K12" s="10" t="n">
        <v>480</v>
      </c>
      <c r="L12" s="11" t="s">
        <v>49</v>
      </c>
      <c r="M12" s="13" t="s">
        <v>50</v>
      </c>
    </row>
    <row r="13" customFormat="false" ht="108" hidden="false" customHeight="true" outlineLevel="0" collapsed="false">
      <c r="A13" s="6"/>
      <c r="B13" s="7" t="s">
        <v>51</v>
      </c>
      <c r="C13" s="8" t="s">
        <v>45</v>
      </c>
      <c r="D13" s="9" t="s">
        <v>52</v>
      </c>
      <c r="E13" s="9" t="s">
        <v>47</v>
      </c>
      <c r="F13" s="10" t="n">
        <v>1992</v>
      </c>
      <c r="G13" s="11" t="s">
        <v>48</v>
      </c>
      <c r="H13" s="12" t="n">
        <v>1.7</v>
      </c>
      <c r="I13" s="12" t="n">
        <f aca="false">IF(G13="Dúzia",F13*12,F13)*H13</f>
        <v>3386.4</v>
      </c>
      <c r="J13" s="10" t="n">
        <v>4</v>
      </c>
      <c r="K13" s="10" t="n">
        <v>480</v>
      </c>
      <c r="L13" s="11" t="s">
        <v>49</v>
      </c>
      <c r="M13" s="13" t="s">
        <v>53</v>
      </c>
    </row>
    <row r="14" customFormat="false" ht="108" hidden="false" customHeight="true" outlineLevel="0" collapsed="false">
      <c r="A14" s="6"/>
      <c r="B14" s="7" t="s">
        <v>54</v>
      </c>
      <c r="C14" s="8" t="s">
        <v>45</v>
      </c>
      <c r="D14" s="9" t="s">
        <v>55</v>
      </c>
      <c r="E14" s="9" t="s">
        <v>47</v>
      </c>
      <c r="F14" s="10" t="n">
        <v>1200</v>
      </c>
      <c r="G14" s="11" t="s">
        <v>48</v>
      </c>
      <c r="H14" s="12" t="n">
        <v>1.7</v>
      </c>
      <c r="I14" s="12" t="n">
        <f aca="false">IF(G14="Dúzia",F14*12,F14)*H14</f>
        <v>2040</v>
      </c>
      <c r="J14" s="10" t="n">
        <v>2</v>
      </c>
      <c r="K14" s="10" t="n">
        <v>480</v>
      </c>
      <c r="L14" s="11" t="s">
        <v>49</v>
      </c>
      <c r="M14" s="13" t="s">
        <v>56</v>
      </c>
    </row>
    <row r="15" customFormat="false" ht="108" hidden="false" customHeight="true" outlineLevel="0" collapsed="false">
      <c r="A15" s="6"/>
      <c r="B15" s="7" t="s">
        <v>57</v>
      </c>
      <c r="C15" s="8" t="s">
        <v>58</v>
      </c>
      <c r="D15" s="9" t="s">
        <v>59</v>
      </c>
      <c r="E15" s="9" t="s">
        <v>60</v>
      </c>
      <c r="F15" s="10" t="n">
        <v>840</v>
      </c>
      <c r="G15" s="11" t="s">
        <v>20</v>
      </c>
      <c r="H15" s="12" t="n">
        <v>0.8</v>
      </c>
      <c r="I15" s="12" t="n">
        <f aca="false">IF(G15="Dúzia",F15*12,F15)*H15</f>
        <v>672</v>
      </c>
      <c r="J15" s="10" t="n">
        <v>1</v>
      </c>
      <c r="K15" s="10" t="n">
        <v>840</v>
      </c>
      <c r="L15" s="11" t="s">
        <v>21</v>
      </c>
      <c r="M15" s="13" t="s">
        <v>61</v>
      </c>
    </row>
    <row r="16" customFormat="false" ht="108" hidden="false" customHeight="true" outlineLevel="0" collapsed="false">
      <c r="A16" s="6"/>
      <c r="B16" s="7" t="s">
        <v>62</v>
      </c>
      <c r="C16" s="8" t="s">
        <v>63</v>
      </c>
      <c r="D16" s="9" t="s">
        <v>64</v>
      </c>
      <c r="E16" s="9" t="s">
        <v>65</v>
      </c>
      <c r="F16" s="10" t="n">
        <v>180</v>
      </c>
      <c r="G16" s="11" t="s">
        <v>20</v>
      </c>
      <c r="H16" s="12" t="n">
        <v>6</v>
      </c>
      <c r="I16" s="12" t="n">
        <f aca="false">IF(G16="Dúzia",F16*12,F16)*H16</f>
        <v>1080</v>
      </c>
      <c r="J16" s="10" t="n">
        <v>1</v>
      </c>
      <c r="K16" s="10" t="n">
        <v>180</v>
      </c>
      <c r="L16" s="11" t="s">
        <v>21</v>
      </c>
      <c r="M16" s="13" t="s">
        <v>66</v>
      </c>
    </row>
    <row r="17" customFormat="false" ht="108" hidden="false" customHeight="true" outlineLevel="0" collapsed="false">
      <c r="A17" s="6"/>
      <c r="B17" s="7" t="s">
        <v>67</v>
      </c>
      <c r="C17" s="8" t="s">
        <v>63</v>
      </c>
      <c r="D17" s="9" t="s">
        <v>64</v>
      </c>
      <c r="E17" s="9" t="s">
        <v>65</v>
      </c>
      <c r="F17" s="10" t="n">
        <v>4500</v>
      </c>
      <c r="G17" s="11" t="s">
        <v>20</v>
      </c>
      <c r="H17" s="12" t="n">
        <v>6</v>
      </c>
      <c r="I17" s="12" t="n">
        <f aca="false">IF(G17="Dúzia",F17*12,F17)*H17</f>
        <v>27000</v>
      </c>
      <c r="J17" s="10" t="n">
        <v>25</v>
      </c>
      <c r="K17" s="10" t="n">
        <v>180</v>
      </c>
      <c r="L17" s="11" t="s">
        <v>21</v>
      </c>
      <c r="M17" s="13" t="s">
        <v>68</v>
      </c>
    </row>
    <row r="18" customFormat="false" ht="108" hidden="false" customHeight="true" outlineLevel="0" collapsed="false">
      <c r="A18" s="6"/>
      <c r="B18" s="7" t="s">
        <v>69</v>
      </c>
      <c r="C18" s="8" t="s">
        <v>63</v>
      </c>
      <c r="D18" s="9" t="s">
        <v>70</v>
      </c>
      <c r="E18" s="9" t="s">
        <v>71</v>
      </c>
      <c r="F18" s="10" t="n">
        <v>2700</v>
      </c>
      <c r="G18" s="11" t="s">
        <v>20</v>
      </c>
      <c r="H18" s="12" t="n">
        <v>5</v>
      </c>
      <c r="I18" s="12" t="n">
        <f aca="false">IF(G18="Dúzia",F18*12,F18)*H18</f>
        <v>13500</v>
      </c>
      <c r="J18" s="10" t="n">
        <v>15</v>
      </c>
      <c r="K18" s="10" t="n">
        <v>180</v>
      </c>
      <c r="L18" s="11" t="s">
        <v>21</v>
      </c>
      <c r="M18" s="13" t="s">
        <v>72</v>
      </c>
    </row>
    <row r="19" customFormat="false" ht="108" hidden="false" customHeight="true" outlineLevel="0" collapsed="false">
      <c r="A19" s="6"/>
      <c r="B19" s="7" t="s">
        <v>73</v>
      </c>
      <c r="C19" s="8" t="s">
        <v>63</v>
      </c>
      <c r="D19" s="9" t="s">
        <v>74</v>
      </c>
      <c r="E19" s="9" t="s">
        <v>75</v>
      </c>
      <c r="F19" s="10" t="n">
        <v>5120</v>
      </c>
      <c r="G19" s="11" t="s">
        <v>20</v>
      </c>
      <c r="H19" s="12" t="n">
        <v>6</v>
      </c>
      <c r="I19" s="12" t="n">
        <f aca="false">IF(G19="Dúzia",F19*12,F19)*H19</f>
        <v>30720</v>
      </c>
      <c r="J19" s="10" t="n">
        <v>32</v>
      </c>
      <c r="K19" s="10" t="n">
        <v>160</v>
      </c>
      <c r="L19" s="11" t="s">
        <v>21</v>
      </c>
      <c r="M19" s="13" t="s">
        <v>76</v>
      </c>
    </row>
    <row r="20" customFormat="false" ht="108" hidden="false" customHeight="true" outlineLevel="0" collapsed="false">
      <c r="A20" s="6"/>
      <c r="B20" s="7" t="s">
        <v>77</v>
      </c>
      <c r="C20" s="8" t="s">
        <v>63</v>
      </c>
      <c r="D20" s="9" t="s">
        <v>64</v>
      </c>
      <c r="E20" s="9" t="s">
        <v>78</v>
      </c>
      <c r="F20" s="10" t="n">
        <v>120</v>
      </c>
      <c r="G20" s="11" t="s">
        <v>20</v>
      </c>
      <c r="H20" s="12" t="n">
        <v>6.5</v>
      </c>
      <c r="I20" s="12" t="n">
        <f aca="false">IF(G20="Dúzia",F20*12,F20)*H20</f>
        <v>780</v>
      </c>
      <c r="J20" s="10" t="n">
        <v>1</v>
      </c>
      <c r="K20" s="10" t="n">
        <v>120</v>
      </c>
      <c r="L20" s="11" t="s">
        <v>21</v>
      </c>
      <c r="M20" s="13" t="s">
        <v>79</v>
      </c>
    </row>
    <row r="21" customFormat="false" ht="108" hidden="false" customHeight="true" outlineLevel="0" collapsed="false">
      <c r="A21" s="6"/>
      <c r="B21" s="7" t="s">
        <v>80</v>
      </c>
      <c r="C21" s="8" t="s">
        <v>81</v>
      </c>
      <c r="D21" s="9" t="s">
        <v>82</v>
      </c>
      <c r="E21" s="9" t="s">
        <v>83</v>
      </c>
      <c r="F21" s="10" t="n">
        <v>1440</v>
      </c>
      <c r="G21" s="11" t="s">
        <v>20</v>
      </c>
      <c r="H21" s="12" t="n">
        <v>8.5</v>
      </c>
      <c r="I21" s="12" t="n">
        <f aca="false">IF(G21="Dúzia",F21*12,F21)*H21</f>
        <v>12240</v>
      </c>
      <c r="J21" s="10" t="n">
        <v>10</v>
      </c>
      <c r="K21" s="10" t="n">
        <v>144</v>
      </c>
      <c r="L21" s="11" t="s">
        <v>21</v>
      </c>
      <c r="M21" s="13" t="s">
        <v>84</v>
      </c>
    </row>
    <row r="22" customFormat="false" ht="108" hidden="false" customHeight="true" outlineLevel="0" collapsed="false">
      <c r="A22" s="6"/>
      <c r="B22" s="7" t="s">
        <v>85</v>
      </c>
      <c r="C22" s="8" t="s">
        <v>81</v>
      </c>
      <c r="D22" s="9" t="s">
        <v>82</v>
      </c>
      <c r="E22" s="9" t="s">
        <v>83</v>
      </c>
      <c r="F22" s="10" t="n">
        <v>1440</v>
      </c>
      <c r="G22" s="11" t="s">
        <v>20</v>
      </c>
      <c r="H22" s="12" t="n">
        <v>6.6</v>
      </c>
      <c r="I22" s="12" t="n">
        <f aca="false">IF(G22="Dúzia",F22*12,F22)*H22</f>
        <v>9504</v>
      </c>
      <c r="J22" s="10" t="n">
        <v>10</v>
      </c>
      <c r="K22" s="10" t="n">
        <v>144</v>
      </c>
      <c r="L22" s="11" t="s">
        <v>21</v>
      </c>
      <c r="M22" s="13" t="s">
        <v>86</v>
      </c>
    </row>
    <row r="23" customFormat="false" ht="108" hidden="false" customHeight="true" outlineLevel="0" collapsed="false">
      <c r="A23" s="6"/>
      <c r="B23" s="7" t="s">
        <v>87</v>
      </c>
      <c r="C23" s="8" t="s">
        <v>81</v>
      </c>
      <c r="D23" s="9" t="s">
        <v>82</v>
      </c>
      <c r="E23" s="9" t="s">
        <v>83</v>
      </c>
      <c r="F23" s="10" t="n">
        <v>1440</v>
      </c>
      <c r="G23" s="11" t="s">
        <v>20</v>
      </c>
      <c r="H23" s="12" t="n">
        <v>6.6</v>
      </c>
      <c r="I23" s="12" t="n">
        <f aca="false">IF(G23="Dúzia",F23*12,F23)*H23</f>
        <v>9504</v>
      </c>
      <c r="J23" s="10" t="n">
        <v>10</v>
      </c>
      <c r="K23" s="10" t="n">
        <v>144</v>
      </c>
      <c r="L23" s="11" t="s">
        <v>21</v>
      </c>
      <c r="M23" s="13" t="s">
        <v>88</v>
      </c>
    </row>
    <row r="24" customFormat="false" ht="108" hidden="false" customHeight="true" outlineLevel="0" collapsed="false">
      <c r="A24" s="6"/>
      <c r="B24" s="7" t="s">
        <v>89</v>
      </c>
      <c r="C24" s="8" t="s">
        <v>81</v>
      </c>
      <c r="D24" s="9" t="s">
        <v>82</v>
      </c>
      <c r="E24" s="9" t="s">
        <v>83</v>
      </c>
      <c r="F24" s="10" t="n">
        <v>1440</v>
      </c>
      <c r="G24" s="11" t="s">
        <v>20</v>
      </c>
      <c r="H24" s="12" t="n">
        <v>6.6</v>
      </c>
      <c r="I24" s="12" t="n">
        <f aca="false">IF(G24="Dúzia",F24*12,F24)*H24</f>
        <v>9504</v>
      </c>
      <c r="J24" s="10" t="n">
        <v>10</v>
      </c>
      <c r="K24" s="10" t="n">
        <v>144</v>
      </c>
      <c r="L24" s="11" t="s">
        <v>21</v>
      </c>
      <c r="M24" s="13" t="s">
        <v>90</v>
      </c>
    </row>
    <row r="25" customFormat="false" ht="108" hidden="false" customHeight="true" outlineLevel="0" collapsed="false">
      <c r="A25" s="6"/>
      <c r="B25" s="7" t="s">
        <v>91</v>
      </c>
      <c r="C25" s="8" t="s">
        <v>81</v>
      </c>
      <c r="D25" s="9" t="s">
        <v>82</v>
      </c>
      <c r="E25" s="9" t="s">
        <v>83</v>
      </c>
      <c r="F25" s="10" t="n">
        <v>2880</v>
      </c>
      <c r="G25" s="11" t="s">
        <v>20</v>
      </c>
      <c r="H25" s="12" t="n">
        <v>6.8</v>
      </c>
      <c r="I25" s="12" t="n">
        <f aca="false">IF(G25="Dúzia",F25*12,F25)*H25</f>
        <v>19584</v>
      </c>
      <c r="J25" s="10" t="n">
        <v>20</v>
      </c>
      <c r="K25" s="10" t="n">
        <v>144</v>
      </c>
      <c r="L25" s="11" t="s">
        <v>21</v>
      </c>
      <c r="M25" s="13" t="s">
        <v>92</v>
      </c>
    </row>
    <row r="26" customFormat="false" ht="108" hidden="false" customHeight="true" outlineLevel="0" collapsed="false">
      <c r="A26" s="6"/>
      <c r="B26" s="7" t="s">
        <v>93</v>
      </c>
      <c r="C26" s="8" t="s">
        <v>81</v>
      </c>
      <c r="D26" s="9" t="s">
        <v>82</v>
      </c>
      <c r="E26" s="9" t="s">
        <v>83</v>
      </c>
      <c r="F26" s="10" t="n">
        <v>1440</v>
      </c>
      <c r="G26" s="11" t="s">
        <v>20</v>
      </c>
      <c r="H26" s="12" t="n">
        <v>6.3</v>
      </c>
      <c r="I26" s="12" t="n">
        <f aca="false">IF(G26="Dúzia",F26*12,F26)*H26</f>
        <v>9072</v>
      </c>
      <c r="J26" s="10" t="n">
        <v>10</v>
      </c>
      <c r="K26" s="10" t="n">
        <v>144</v>
      </c>
      <c r="L26" s="11" t="s">
        <v>21</v>
      </c>
      <c r="M26" s="13" t="s">
        <v>94</v>
      </c>
    </row>
    <row r="27" customFormat="false" ht="108" hidden="false" customHeight="true" outlineLevel="0" collapsed="false">
      <c r="A27" s="6"/>
      <c r="B27" s="7" t="s">
        <v>95</v>
      </c>
      <c r="C27" s="8" t="s">
        <v>81</v>
      </c>
      <c r="D27" s="9" t="s">
        <v>82</v>
      </c>
      <c r="E27" s="9" t="s">
        <v>83</v>
      </c>
      <c r="F27" s="10" t="n">
        <v>1440</v>
      </c>
      <c r="G27" s="11" t="s">
        <v>20</v>
      </c>
      <c r="H27" s="12" t="n">
        <v>8.5</v>
      </c>
      <c r="I27" s="12" t="n">
        <f aca="false">IF(G27="Dúzia",F27*12,F27)*H27</f>
        <v>12240</v>
      </c>
      <c r="J27" s="10" t="n">
        <v>10</v>
      </c>
      <c r="K27" s="10" t="n">
        <v>144</v>
      </c>
      <c r="L27" s="11" t="s">
        <v>21</v>
      </c>
      <c r="M27" s="13" t="s">
        <v>96</v>
      </c>
    </row>
    <row r="28" customFormat="false" ht="108" hidden="false" customHeight="true" outlineLevel="0" collapsed="false">
      <c r="A28" s="6"/>
      <c r="B28" s="7" t="s">
        <v>97</v>
      </c>
      <c r="C28" s="8" t="s">
        <v>81</v>
      </c>
      <c r="D28" s="9" t="s">
        <v>82</v>
      </c>
      <c r="E28" s="9" t="s">
        <v>83</v>
      </c>
      <c r="F28" s="10" t="n">
        <v>1440</v>
      </c>
      <c r="G28" s="11" t="s">
        <v>20</v>
      </c>
      <c r="H28" s="12" t="n">
        <v>8.5</v>
      </c>
      <c r="I28" s="12" t="n">
        <f aca="false">IF(G28="Dúzia",F28*12,F28)*H28</f>
        <v>12240</v>
      </c>
      <c r="J28" s="10" t="n">
        <v>10</v>
      </c>
      <c r="K28" s="10" t="n">
        <v>144</v>
      </c>
      <c r="L28" s="11" t="s">
        <v>21</v>
      </c>
      <c r="M28" s="13" t="s">
        <v>98</v>
      </c>
    </row>
    <row r="29" customFormat="false" ht="108" hidden="false" customHeight="true" outlineLevel="0" collapsed="false">
      <c r="A29" s="6"/>
      <c r="B29" s="7" t="s">
        <v>99</v>
      </c>
      <c r="C29" s="8" t="s">
        <v>81</v>
      </c>
      <c r="D29" s="9" t="s">
        <v>82</v>
      </c>
      <c r="E29" s="9" t="s">
        <v>83</v>
      </c>
      <c r="F29" s="10" t="n">
        <v>1440</v>
      </c>
      <c r="G29" s="11" t="s">
        <v>20</v>
      </c>
      <c r="H29" s="12" t="n">
        <v>6.6</v>
      </c>
      <c r="I29" s="12" t="n">
        <f aca="false">IF(G29="Dúzia",F29*12,F29)*H29</f>
        <v>9504</v>
      </c>
      <c r="J29" s="10" t="n">
        <v>10</v>
      </c>
      <c r="K29" s="10" t="n">
        <v>144</v>
      </c>
      <c r="L29" s="11" t="s">
        <v>21</v>
      </c>
      <c r="M29" s="13" t="s">
        <v>100</v>
      </c>
    </row>
    <row r="30" customFormat="false" ht="108" hidden="false" customHeight="true" outlineLevel="0" collapsed="false">
      <c r="A30" s="6"/>
      <c r="B30" s="7" t="s">
        <v>101</v>
      </c>
      <c r="C30" s="8" t="s">
        <v>81</v>
      </c>
      <c r="D30" s="9" t="s">
        <v>82</v>
      </c>
      <c r="E30" s="9" t="s">
        <v>83</v>
      </c>
      <c r="F30" s="10" t="n">
        <v>1440</v>
      </c>
      <c r="G30" s="11" t="s">
        <v>20</v>
      </c>
      <c r="H30" s="12" t="n">
        <v>8.5</v>
      </c>
      <c r="I30" s="12" t="n">
        <f aca="false">IF(G30="Dúzia",F30*12,F30)*H30</f>
        <v>12240</v>
      </c>
      <c r="J30" s="10" t="n">
        <v>10</v>
      </c>
      <c r="K30" s="10" t="n">
        <v>144</v>
      </c>
      <c r="L30" s="11" t="s">
        <v>21</v>
      </c>
      <c r="M30" s="13" t="s">
        <v>102</v>
      </c>
    </row>
    <row r="31" customFormat="false" ht="108" hidden="false" customHeight="true" outlineLevel="0" collapsed="false">
      <c r="A31" s="6"/>
      <c r="B31" s="7" t="s">
        <v>103</v>
      </c>
      <c r="C31" s="8" t="s">
        <v>81</v>
      </c>
      <c r="D31" s="9" t="s">
        <v>82</v>
      </c>
      <c r="E31" s="9" t="s">
        <v>83</v>
      </c>
      <c r="F31" s="10" t="n">
        <v>1440</v>
      </c>
      <c r="G31" s="11" t="s">
        <v>20</v>
      </c>
      <c r="H31" s="12" t="n">
        <v>6.6</v>
      </c>
      <c r="I31" s="12" t="n">
        <f aca="false">IF(G31="Dúzia",F31*12,F31)*H31</f>
        <v>9504</v>
      </c>
      <c r="J31" s="10" t="n">
        <v>10</v>
      </c>
      <c r="K31" s="10" t="n">
        <v>144</v>
      </c>
      <c r="L31" s="11" t="s">
        <v>21</v>
      </c>
      <c r="M31" s="13" t="s">
        <v>104</v>
      </c>
    </row>
    <row r="32" customFormat="false" ht="108" hidden="false" customHeight="true" outlineLevel="0" collapsed="false">
      <c r="A32" s="6"/>
      <c r="B32" s="7" t="s">
        <v>105</v>
      </c>
      <c r="C32" s="8" t="s">
        <v>81</v>
      </c>
      <c r="D32" s="9" t="s">
        <v>82</v>
      </c>
      <c r="E32" s="9" t="s">
        <v>83</v>
      </c>
      <c r="F32" s="10" t="n">
        <v>1440</v>
      </c>
      <c r="G32" s="11" t="s">
        <v>20</v>
      </c>
      <c r="H32" s="12" t="n">
        <v>8.5</v>
      </c>
      <c r="I32" s="12" t="n">
        <f aca="false">IF(G32="Dúzia",F32*12,F32)*H32</f>
        <v>12240</v>
      </c>
      <c r="J32" s="10" t="n">
        <v>10</v>
      </c>
      <c r="K32" s="10" t="n">
        <v>144</v>
      </c>
      <c r="L32" s="11" t="s">
        <v>21</v>
      </c>
      <c r="M32" s="13" t="s">
        <v>106</v>
      </c>
    </row>
    <row r="33" customFormat="false" ht="108" hidden="false" customHeight="true" outlineLevel="0" collapsed="false">
      <c r="A33" s="6"/>
      <c r="B33" s="7" t="s">
        <v>107</v>
      </c>
      <c r="C33" s="8" t="s">
        <v>81</v>
      </c>
      <c r="D33" s="9" t="s">
        <v>82</v>
      </c>
      <c r="E33" s="9" t="s">
        <v>83</v>
      </c>
      <c r="F33" s="10" t="n">
        <v>3024</v>
      </c>
      <c r="G33" s="11" t="s">
        <v>20</v>
      </c>
      <c r="H33" s="12" t="n">
        <v>6.6</v>
      </c>
      <c r="I33" s="12" t="n">
        <f aca="false">IF(G33="Dúzia",F33*12,F33)*H33</f>
        <v>19958.4</v>
      </c>
      <c r="J33" s="10" t="n">
        <v>21</v>
      </c>
      <c r="K33" s="10" t="n">
        <v>144</v>
      </c>
      <c r="L33" s="11" t="s">
        <v>21</v>
      </c>
      <c r="M33" s="13" t="s">
        <v>108</v>
      </c>
    </row>
    <row r="34" customFormat="false" ht="108" hidden="false" customHeight="true" outlineLevel="0" collapsed="false">
      <c r="A34" s="6"/>
      <c r="B34" s="7" t="s">
        <v>109</v>
      </c>
      <c r="C34" s="8" t="s">
        <v>81</v>
      </c>
      <c r="D34" s="9" t="s">
        <v>82</v>
      </c>
      <c r="E34" s="9" t="s">
        <v>83</v>
      </c>
      <c r="F34" s="10" t="n">
        <v>1440</v>
      </c>
      <c r="G34" s="11" t="s">
        <v>20</v>
      </c>
      <c r="H34" s="12" t="n">
        <v>6.6</v>
      </c>
      <c r="I34" s="12" t="n">
        <f aca="false">IF(G34="Dúzia",F34*12,F34)*H34</f>
        <v>9504</v>
      </c>
      <c r="J34" s="10" t="n">
        <v>10</v>
      </c>
      <c r="K34" s="10" t="n">
        <v>144</v>
      </c>
      <c r="L34" s="11" t="s">
        <v>21</v>
      </c>
      <c r="M34" s="13" t="s">
        <v>110</v>
      </c>
    </row>
    <row r="35" customFormat="false" ht="24" hidden="false" customHeight="true" outlineLevel="0" collapsed="false">
      <c r="A35" s="14"/>
      <c r="B35" s="14"/>
      <c r="C35" s="14" t="s">
        <v>111</v>
      </c>
      <c r="D35" s="14"/>
      <c r="E35" s="14"/>
      <c r="F35" s="14"/>
      <c r="G35" s="14"/>
      <c r="H35" s="14"/>
      <c r="I35" s="15" t="n">
        <f aca="false">SUM(I6:I34)</f>
        <v>275095.5</v>
      </c>
      <c r="J35" s="16" t="n">
        <f aca="false">SUM(J6:J34)</f>
        <v>263</v>
      </c>
      <c r="K35" s="14"/>
      <c r="L35" s="14"/>
      <c r="M35" s="14"/>
    </row>
    <row r="36" customFormat="false" ht="15" hidden="false" customHeight="false" outlineLevel="0" collapsed="false">
      <c r="B36" s="17" t="s">
        <v>112</v>
      </c>
    </row>
    <row r="38" customFormat="false" ht="19.5" hidden="false" customHeight="true" outlineLevel="0" collapsed="false">
      <c r="D38" s="18" t="s">
        <v>113</v>
      </c>
      <c r="E38" s="4"/>
      <c r="F38" s="4"/>
      <c r="G38" s="4"/>
      <c r="H38" s="4"/>
      <c r="I38" s="4"/>
    </row>
    <row r="39" customFormat="false" ht="19.5" hidden="false" customHeight="true" outlineLevel="0" collapsed="false">
      <c r="D39" s="19" t="s">
        <v>114</v>
      </c>
      <c r="E39" s="20"/>
      <c r="F39" s="20"/>
      <c r="G39" s="20"/>
      <c r="H39" s="20"/>
      <c r="I39" s="21" t="n">
        <f aca="false">SUMIF(G6:G34,"Peça",F6:F34)+SUMIF(G6:G34,"Pacote",F6:F34)+12*SUMIF(G6:G34,"Dúzia",F6:F34)</f>
        <v>52067</v>
      </c>
      <c r="J39" s="22" t="s">
        <v>115</v>
      </c>
    </row>
    <row r="40" customFormat="false" ht="19.5" hidden="false" customHeight="true" outlineLevel="0" collapsed="false">
      <c r="D40" s="19" t="s">
        <v>116</v>
      </c>
      <c r="E40" s="20"/>
      <c r="F40" s="20"/>
      <c r="G40" s="20"/>
      <c r="H40" s="20"/>
      <c r="I40" s="21" t="n">
        <f aca="false">J35</f>
        <v>263</v>
      </c>
    </row>
    <row r="41" customFormat="false" ht="19.5" hidden="false" customHeight="true" outlineLevel="0" collapsed="false">
      <c r="D41" s="19" t="s">
        <v>117</v>
      </c>
      <c r="E41" s="20"/>
      <c r="F41" s="20"/>
      <c r="G41" s="20"/>
      <c r="H41" s="20"/>
      <c r="I41" s="23" t="n">
        <v>1</v>
      </c>
    </row>
    <row r="42" customFormat="false" ht="19.5" hidden="false" customHeight="true" outlineLevel="0" collapsed="false">
      <c r="D42" s="24" t="s">
        <v>118</v>
      </c>
      <c r="E42" s="20"/>
      <c r="F42" s="20"/>
      <c r="G42" s="20"/>
      <c r="H42" s="20"/>
      <c r="I42" s="25" t="n">
        <f aca="false">I40+I41</f>
        <v>264</v>
      </c>
    </row>
    <row r="43" customFormat="false" ht="19.5" hidden="false" customHeight="true" outlineLevel="0" collapsed="false">
      <c r="D43" s="19" t="s">
        <v>119</v>
      </c>
      <c r="E43" s="20"/>
      <c r="F43" s="20"/>
      <c r="G43" s="20"/>
      <c r="H43" s="20"/>
      <c r="I43" s="26" t="n">
        <v>5760</v>
      </c>
    </row>
    <row r="44" customFormat="false" ht="19.5" hidden="false" customHeight="true" outlineLevel="0" collapsed="false">
      <c r="D44" s="19" t="s">
        <v>120</v>
      </c>
      <c r="E44" s="20"/>
      <c r="F44" s="20"/>
      <c r="G44" s="20"/>
      <c r="H44" s="20"/>
      <c r="I44" s="27" t="n">
        <v>19.5488</v>
      </c>
    </row>
    <row r="46" customFormat="false" ht="19.5" hidden="false" customHeight="true" outlineLevel="0" collapsed="false">
      <c r="D46" s="18" t="s">
        <v>121</v>
      </c>
      <c r="E46" s="4"/>
      <c r="F46" s="4"/>
      <c r="G46" s="4"/>
      <c r="H46" s="4"/>
      <c r="I46" s="4"/>
    </row>
    <row r="47" customFormat="false" ht="19.5" hidden="false" customHeight="true" outlineLevel="0" collapsed="false">
      <c r="D47" s="19" t="s">
        <v>122</v>
      </c>
      <c r="E47" s="20"/>
      <c r="F47" s="20"/>
      <c r="G47" s="20"/>
      <c r="H47" s="20"/>
      <c r="I47" s="28" t="n">
        <f aca="false">I35</f>
        <v>275095.5</v>
      </c>
    </row>
    <row r="48" customFormat="false" ht="19.5" hidden="false" customHeight="true" outlineLevel="0" collapsed="false">
      <c r="D48" s="19" t="s">
        <v>123</v>
      </c>
      <c r="E48" s="20"/>
      <c r="F48" s="20"/>
      <c r="G48" s="20"/>
      <c r="H48" s="20"/>
      <c r="I48" s="29" t="n">
        <v>0.04</v>
      </c>
    </row>
    <row r="49" customFormat="false" ht="19.5" hidden="false" customHeight="true" outlineLevel="0" collapsed="false">
      <c r="D49" s="19" t="s">
        <v>124</v>
      </c>
      <c r="E49" s="20"/>
      <c r="F49" s="20"/>
      <c r="G49" s="20"/>
      <c r="H49" s="20"/>
      <c r="I49" s="28" t="n">
        <f aca="false">I47*I48</f>
        <v>11003.82</v>
      </c>
    </row>
    <row r="50" customFormat="false" ht="19.5" hidden="false" customHeight="true" outlineLevel="0" collapsed="false">
      <c r="D50" s="19" t="s">
        <v>125</v>
      </c>
      <c r="E50" s="20"/>
      <c r="F50" s="20"/>
      <c r="G50" s="20"/>
      <c r="H50" s="20"/>
      <c r="I50" s="30" t="n">
        <v>0</v>
      </c>
      <c r="J50" s="22" t="s">
        <v>126</v>
      </c>
    </row>
    <row r="51" customFormat="false" ht="19.5" hidden="false" customHeight="true" outlineLevel="0" collapsed="false">
      <c r="D51" s="31" t="s">
        <v>127</v>
      </c>
      <c r="E51" s="32"/>
      <c r="F51" s="32"/>
      <c r="G51" s="32"/>
      <c r="H51" s="32"/>
      <c r="I51" s="33" t="n">
        <f aca="false">I47+I49+I50</f>
        <v>286099.32</v>
      </c>
    </row>
    <row r="53" customFormat="false" ht="19.5" hidden="false" customHeight="true" outlineLevel="0" collapsed="false">
      <c r="D53" s="18" t="s">
        <v>128</v>
      </c>
      <c r="E53" s="4"/>
      <c r="F53" s="4"/>
      <c r="G53" s="4"/>
      <c r="H53" s="4"/>
      <c r="I53" s="4"/>
    </row>
    <row r="54" customFormat="false" ht="30" hidden="false" customHeight="true" outlineLevel="0" collapsed="false">
      <c r="D54" s="34" t="s">
        <v>129</v>
      </c>
      <c r="E54" s="34"/>
      <c r="F54" s="34"/>
      <c r="G54" s="34"/>
      <c r="H54" s="34"/>
      <c r="I54" s="34"/>
      <c r="J54" s="34"/>
      <c r="K54" s="34"/>
      <c r="L54" s="34"/>
      <c r="M54" s="34"/>
    </row>
    <row r="55" customFormat="false" ht="15" hidden="false" customHeight="true" outlineLevel="0" collapsed="false">
      <c r="D55" s="34" t="s">
        <v>130</v>
      </c>
      <c r="E55" s="34"/>
      <c r="F55" s="34"/>
      <c r="G55" s="34"/>
      <c r="H55" s="34"/>
      <c r="I55" s="34"/>
      <c r="J55" s="34"/>
      <c r="K55" s="34"/>
      <c r="L55" s="34"/>
      <c r="M55" s="34"/>
    </row>
  </sheetData>
  <autoFilter ref="A5:M34"/>
  <mergeCells count="2">
    <mergeCell ref="D54:M54"/>
    <mergeCell ref="D55:M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31212"/>
    <pageSetUpPr fitToPage="true"/>
  </sheetPr>
  <dimension ref="A1:M8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0"/>
    <col collapsed="false" customWidth="true" hidden="false" outlineLevel="0" max="3" min="3" style="0" width="24"/>
    <col collapsed="false" customWidth="true" hidden="false" outlineLevel="0" max="4" min="4" style="0" width="42"/>
    <col collapsed="false" customWidth="true" hidden="false" outlineLevel="0" max="5" min="5" style="0" width="44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9"/>
    <col collapsed="false" customWidth="true" hidden="false" outlineLevel="0" max="12" min="11" style="0" width="11"/>
    <col collapsed="false" customWidth="true" hidden="false" outlineLevel="0" max="13" min="13" style="0" width="24"/>
  </cols>
  <sheetData>
    <row r="1" customFormat="false" ht="31.5" hidden="false" customHeight="true" outlineLevel="0" collapsed="false">
      <c r="A1" s="1" t="s">
        <v>0</v>
      </c>
    </row>
    <row r="2" customFormat="false" ht="19.5" hidden="false" customHeight="true" outlineLevel="0" collapsed="false">
      <c r="A2" s="2" t="s">
        <v>131</v>
      </c>
    </row>
    <row r="3" customFormat="false" ht="15" hidden="false" customHeight="false" outlineLevel="0" collapsed="false">
      <c r="A3" s="3" t="s">
        <v>2</v>
      </c>
    </row>
    <row r="4" customFormat="false" ht="4.5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</row>
    <row r="6" customFormat="false" ht="108" hidden="false" customHeight="true" outlineLevel="0" collapsed="false">
      <c r="A6" s="6"/>
      <c r="B6" s="7" t="s">
        <v>132</v>
      </c>
      <c r="C6" s="8" t="s">
        <v>133</v>
      </c>
      <c r="D6" s="9" t="s">
        <v>134</v>
      </c>
      <c r="E6" s="9" t="s">
        <v>135</v>
      </c>
      <c r="F6" s="10" t="n">
        <v>2100</v>
      </c>
      <c r="G6" s="11" t="s">
        <v>20</v>
      </c>
      <c r="H6" s="12" t="n">
        <v>1.9</v>
      </c>
      <c r="I6" s="12" t="n">
        <f aca="false">IF(G6="Dúzia",F6*12,F6)*H6</f>
        <v>3990</v>
      </c>
      <c r="J6" s="10" t="n">
        <v>2</v>
      </c>
      <c r="K6" s="10" t="n">
        <v>1200</v>
      </c>
      <c r="L6" s="11" t="s">
        <v>49</v>
      </c>
      <c r="M6" s="13" t="s">
        <v>136</v>
      </c>
    </row>
    <row r="7" customFormat="false" ht="108" hidden="false" customHeight="true" outlineLevel="0" collapsed="false">
      <c r="A7" s="6"/>
      <c r="B7" s="7" t="s">
        <v>137</v>
      </c>
      <c r="C7" s="8" t="s">
        <v>133</v>
      </c>
      <c r="D7" s="9" t="s">
        <v>138</v>
      </c>
      <c r="E7" s="9" t="s">
        <v>135</v>
      </c>
      <c r="F7" s="10" t="n">
        <v>2400</v>
      </c>
      <c r="G7" s="11" t="s">
        <v>20</v>
      </c>
      <c r="H7" s="12" t="n">
        <v>2.1</v>
      </c>
      <c r="I7" s="12" t="n">
        <f aca="false">IF(G7="Dúzia",F7*12,F7)*H7</f>
        <v>5040</v>
      </c>
      <c r="J7" s="10" t="n">
        <v>2</v>
      </c>
      <c r="K7" s="10" t="n">
        <v>1200</v>
      </c>
      <c r="L7" s="11" t="s">
        <v>49</v>
      </c>
      <c r="M7" s="13" t="s">
        <v>139</v>
      </c>
    </row>
    <row r="8" customFormat="false" ht="108" hidden="false" customHeight="true" outlineLevel="0" collapsed="false">
      <c r="A8" s="6"/>
      <c r="B8" s="7" t="s">
        <v>140</v>
      </c>
      <c r="C8" s="8" t="s">
        <v>29</v>
      </c>
      <c r="D8" s="9" t="s">
        <v>141</v>
      </c>
      <c r="E8" s="9" t="s">
        <v>142</v>
      </c>
      <c r="F8" s="10" t="n">
        <v>600</v>
      </c>
      <c r="G8" s="11" t="s">
        <v>20</v>
      </c>
      <c r="H8" s="12" t="n">
        <v>5.2</v>
      </c>
      <c r="I8" s="12" t="n">
        <f aca="false">IF(G8="Dúzia",F8*12,F8)*H8</f>
        <v>3120</v>
      </c>
      <c r="J8" s="10" t="n">
        <v>0</v>
      </c>
      <c r="K8" s="10" t="s">
        <v>21</v>
      </c>
      <c r="L8" s="11" t="s">
        <v>49</v>
      </c>
      <c r="M8" s="13" t="s">
        <v>143</v>
      </c>
    </row>
    <row r="9" customFormat="false" ht="108" hidden="false" customHeight="true" outlineLevel="0" collapsed="false">
      <c r="A9" s="6"/>
      <c r="B9" s="7" t="s">
        <v>144</v>
      </c>
      <c r="C9" s="8" t="s">
        <v>29</v>
      </c>
      <c r="D9" s="9" t="s">
        <v>145</v>
      </c>
      <c r="E9" s="9" t="s">
        <v>142</v>
      </c>
      <c r="F9" s="10" t="n">
        <v>1200</v>
      </c>
      <c r="G9" s="11" t="s">
        <v>20</v>
      </c>
      <c r="H9" s="12" t="n">
        <v>5.2</v>
      </c>
      <c r="I9" s="12" t="n">
        <f aca="false">IF(G9="Dúzia",F9*12,F9)*H9</f>
        <v>6240</v>
      </c>
      <c r="J9" s="10" t="n">
        <v>0</v>
      </c>
      <c r="K9" s="10" t="n">
        <v>2400</v>
      </c>
      <c r="L9" s="11" t="s">
        <v>49</v>
      </c>
      <c r="M9" s="13" t="s">
        <v>146</v>
      </c>
    </row>
    <row r="10" customFormat="false" ht="108" hidden="false" customHeight="true" outlineLevel="0" collapsed="false">
      <c r="A10" s="6"/>
      <c r="B10" s="7" t="s">
        <v>147</v>
      </c>
      <c r="C10" s="8" t="s">
        <v>29</v>
      </c>
      <c r="D10" s="9" t="s">
        <v>148</v>
      </c>
      <c r="E10" s="9" t="s">
        <v>142</v>
      </c>
      <c r="F10" s="10" t="n">
        <v>1200</v>
      </c>
      <c r="G10" s="11" t="s">
        <v>20</v>
      </c>
      <c r="H10" s="12" t="n">
        <v>5.2</v>
      </c>
      <c r="I10" s="12" t="n">
        <f aca="false">IF(G10="Dúzia",F10*12,F10)*H10</f>
        <v>6240</v>
      </c>
      <c r="J10" s="10" t="n">
        <v>0</v>
      </c>
      <c r="K10" s="10" t="s">
        <v>21</v>
      </c>
      <c r="L10" s="11" t="s">
        <v>49</v>
      </c>
      <c r="M10" s="13" t="s">
        <v>143</v>
      </c>
    </row>
    <row r="11" customFormat="false" ht="108" hidden="false" customHeight="true" outlineLevel="0" collapsed="false">
      <c r="A11" s="6"/>
      <c r="B11" s="7" t="s">
        <v>149</v>
      </c>
      <c r="C11" s="8" t="s">
        <v>29</v>
      </c>
      <c r="D11" s="9" t="s">
        <v>150</v>
      </c>
      <c r="E11" s="9" t="s">
        <v>142</v>
      </c>
      <c r="F11" s="10" t="n">
        <v>1200</v>
      </c>
      <c r="G11" s="11" t="s">
        <v>20</v>
      </c>
      <c r="H11" s="12" t="n">
        <v>5.2</v>
      </c>
      <c r="I11" s="12" t="n">
        <f aca="false">IF(G11="Dúzia",F11*12,F11)*H11</f>
        <v>6240</v>
      </c>
      <c r="J11" s="10" t="n">
        <v>0</v>
      </c>
      <c r="K11" s="10" t="s">
        <v>21</v>
      </c>
      <c r="L11" s="11" t="s">
        <v>49</v>
      </c>
      <c r="M11" s="13" t="s">
        <v>146</v>
      </c>
    </row>
    <row r="12" customFormat="false" ht="108" hidden="false" customHeight="true" outlineLevel="0" collapsed="false">
      <c r="A12" s="6"/>
      <c r="B12" s="7" t="s">
        <v>151</v>
      </c>
      <c r="C12" s="8" t="s">
        <v>152</v>
      </c>
      <c r="D12" s="9" t="s">
        <v>153</v>
      </c>
      <c r="E12" s="9" t="s">
        <v>154</v>
      </c>
      <c r="F12" s="10" t="n">
        <v>3000</v>
      </c>
      <c r="G12" s="11" t="s">
        <v>20</v>
      </c>
      <c r="H12" s="12" t="n">
        <v>2.7</v>
      </c>
      <c r="I12" s="12" t="n">
        <f aca="false">IF(G12="Dúzia",F12*12,F12)*H12</f>
        <v>8100</v>
      </c>
      <c r="J12" s="10" t="n">
        <v>11</v>
      </c>
      <c r="K12" s="10" t="n">
        <v>264</v>
      </c>
      <c r="L12" s="11" t="s">
        <v>49</v>
      </c>
      <c r="M12" s="13" t="s">
        <v>155</v>
      </c>
    </row>
    <row r="13" customFormat="false" ht="108" hidden="false" customHeight="true" outlineLevel="0" collapsed="false">
      <c r="A13" s="6"/>
      <c r="B13" s="7" t="s">
        <v>156</v>
      </c>
      <c r="C13" s="8" t="s">
        <v>152</v>
      </c>
      <c r="D13" s="9" t="s">
        <v>157</v>
      </c>
      <c r="E13" s="9" t="s">
        <v>158</v>
      </c>
      <c r="F13" s="10" t="n">
        <v>1200</v>
      </c>
      <c r="G13" s="11" t="s">
        <v>20</v>
      </c>
      <c r="H13" s="12" t="n">
        <v>2.7</v>
      </c>
      <c r="I13" s="12" t="n">
        <f aca="false">IF(G13="Dúzia",F13*12,F13)*H13</f>
        <v>3240</v>
      </c>
      <c r="J13" s="10" t="n">
        <v>5</v>
      </c>
      <c r="K13" s="10" t="n">
        <v>240</v>
      </c>
      <c r="L13" s="11" t="s">
        <v>21</v>
      </c>
      <c r="M13" s="13" t="s">
        <v>159</v>
      </c>
    </row>
    <row r="14" customFormat="false" ht="108" hidden="false" customHeight="true" outlineLevel="0" collapsed="false">
      <c r="A14" s="6"/>
      <c r="B14" s="7" t="s">
        <v>160</v>
      </c>
      <c r="C14" s="8" t="s">
        <v>152</v>
      </c>
      <c r="D14" s="9" t="s">
        <v>161</v>
      </c>
      <c r="E14" s="9" t="s">
        <v>158</v>
      </c>
      <c r="F14" s="10" t="n">
        <v>1200</v>
      </c>
      <c r="G14" s="11" t="s">
        <v>20</v>
      </c>
      <c r="H14" s="12" t="n">
        <v>2.7</v>
      </c>
      <c r="I14" s="12" t="n">
        <f aca="false">IF(G14="Dúzia",F14*12,F14)*H14</f>
        <v>3240</v>
      </c>
      <c r="J14" s="10" t="n">
        <v>5</v>
      </c>
      <c r="K14" s="10" t="n">
        <v>240</v>
      </c>
      <c r="L14" s="11" t="s">
        <v>21</v>
      </c>
      <c r="M14" s="13" t="s">
        <v>162</v>
      </c>
    </row>
    <row r="15" customFormat="false" ht="108" hidden="false" customHeight="true" outlineLevel="0" collapsed="false">
      <c r="A15" s="6"/>
      <c r="B15" s="7" t="s">
        <v>163</v>
      </c>
      <c r="C15" s="8" t="s">
        <v>152</v>
      </c>
      <c r="D15" s="9" t="s">
        <v>164</v>
      </c>
      <c r="E15" s="9" t="s">
        <v>158</v>
      </c>
      <c r="F15" s="10" t="n">
        <v>3036</v>
      </c>
      <c r="G15" s="11" t="s">
        <v>20</v>
      </c>
      <c r="H15" s="12" t="n">
        <v>2.7</v>
      </c>
      <c r="I15" s="12" t="n">
        <f aca="false">IF(G15="Dúzia",F15*12,F15)*H15</f>
        <v>8197.2</v>
      </c>
      <c r="J15" s="10" t="n">
        <v>12</v>
      </c>
      <c r="K15" s="10" t="n">
        <v>240</v>
      </c>
      <c r="L15" s="11" t="s">
        <v>49</v>
      </c>
      <c r="M15" s="13" t="s">
        <v>165</v>
      </c>
    </row>
    <row r="16" customFormat="false" ht="108" hidden="false" customHeight="true" outlineLevel="0" collapsed="false">
      <c r="A16" s="6"/>
      <c r="B16" s="7" t="s">
        <v>166</v>
      </c>
      <c r="C16" s="8" t="s">
        <v>167</v>
      </c>
      <c r="D16" s="9" t="s">
        <v>168</v>
      </c>
      <c r="E16" s="9" t="s">
        <v>169</v>
      </c>
      <c r="F16" s="10" t="n">
        <v>600</v>
      </c>
      <c r="G16" s="11" t="s">
        <v>20</v>
      </c>
      <c r="H16" s="12" t="n">
        <v>28</v>
      </c>
      <c r="I16" s="12" t="n">
        <f aca="false">IF(G16="Dúzia",F16*12,F16)*H16</f>
        <v>16800</v>
      </c>
      <c r="J16" s="10" t="n">
        <v>6</v>
      </c>
      <c r="K16" s="10" t="n">
        <v>100</v>
      </c>
      <c r="L16" s="11" t="s">
        <v>21</v>
      </c>
      <c r="M16" s="13" t="s">
        <v>170</v>
      </c>
    </row>
    <row r="17" customFormat="false" ht="108" hidden="false" customHeight="true" outlineLevel="0" collapsed="false">
      <c r="A17" s="6"/>
      <c r="B17" s="7" t="s">
        <v>171</v>
      </c>
      <c r="C17" s="8" t="s">
        <v>167</v>
      </c>
      <c r="D17" s="9" t="s">
        <v>172</v>
      </c>
      <c r="E17" s="9" t="s">
        <v>169</v>
      </c>
      <c r="F17" s="10" t="n">
        <v>400</v>
      </c>
      <c r="G17" s="11" t="s">
        <v>20</v>
      </c>
      <c r="H17" s="12" t="n">
        <v>28</v>
      </c>
      <c r="I17" s="12" t="n">
        <f aca="false">IF(G17="Dúzia",F17*12,F17)*H17</f>
        <v>11200</v>
      </c>
      <c r="J17" s="10" t="n">
        <v>4</v>
      </c>
      <c r="K17" s="10" t="n">
        <v>100</v>
      </c>
      <c r="L17" s="11" t="s">
        <v>21</v>
      </c>
      <c r="M17" s="13" t="s">
        <v>173</v>
      </c>
    </row>
    <row r="18" customFormat="false" ht="108" hidden="false" customHeight="true" outlineLevel="0" collapsed="false">
      <c r="A18" s="6"/>
      <c r="B18" s="7" t="s">
        <v>174</v>
      </c>
      <c r="C18" s="8" t="s">
        <v>167</v>
      </c>
      <c r="D18" s="9" t="s">
        <v>168</v>
      </c>
      <c r="E18" s="9" t="s">
        <v>175</v>
      </c>
      <c r="F18" s="10" t="n">
        <v>1000</v>
      </c>
      <c r="G18" s="11" t="s">
        <v>20</v>
      </c>
      <c r="H18" s="12" t="n">
        <v>41</v>
      </c>
      <c r="I18" s="12" t="n">
        <f aca="false">IF(G18="Dúzia",F18*12,F18)*H18</f>
        <v>41000</v>
      </c>
      <c r="J18" s="10" t="n">
        <v>12</v>
      </c>
      <c r="K18" s="10" t="n">
        <v>80</v>
      </c>
      <c r="L18" s="11" t="s">
        <v>49</v>
      </c>
      <c r="M18" s="13" t="s">
        <v>176</v>
      </c>
    </row>
    <row r="19" customFormat="false" ht="108" hidden="false" customHeight="true" outlineLevel="0" collapsed="false">
      <c r="A19" s="6"/>
      <c r="B19" s="7" t="s">
        <v>177</v>
      </c>
      <c r="C19" s="8" t="s">
        <v>167</v>
      </c>
      <c r="D19" s="9" t="s">
        <v>178</v>
      </c>
      <c r="E19" s="9" t="s">
        <v>175</v>
      </c>
      <c r="F19" s="10" t="n">
        <v>500</v>
      </c>
      <c r="G19" s="11" t="s">
        <v>20</v>
      </c>
      <c r="H19" s="12" t="n">
        <v>41</v>
      </c>
      <c r="I19" s="12" t="n">
        <f aca="false">IF(G19="Dúzia",F19*12,F19)*H19</f>
        <v>20500</v>
      </c>
      <c r="J19" s="10" t="n">
        <v>6</v>
      </c>
      <c r="K19" s="10" t="n">
        <v>80</v>
      </c>
      <c r="L19" s="11" t="s">
        <v>49</v>
      </c>
      <c r="M19" s="13" t="s">
        <v>179</v>
      </c>
    </row>
    <row r="20" customFormat="false" ht="108" hidden="false" customHeight="true" outlineLevel="0" collapsed="false">
      <c r="A20" s="6"/>
      <c r="B20" s="7" t="s">
        <v>180</v>
      </c>
      <c r="C20" s="8" t="s">
        <v>167</v>
      </c>
      <c r="D20" s="9" t="s">
        <v>172</v>
      </c>
      <c r="E20" s="9" t="s">
        <v>175</v>
      </c>
      <c r="F20" s="10" t="n">
        <v>500</v>
      </c>
      <c r="G20" s="11" t="s">
        <v>20</v>
      </c>
      <c r="H20" s="12" t="n">
        <v>41</v>
      </c>
      <c r="I20" s="12" t="n">
        <f aca="false">IF(G20="Dúzia",F20*12,F20)*H20</f>
        <v>20500</v>
      </c>
      <c r="J20" s="10" t="n">
        <v>6</v>
      </c>
      <c r="K20" s="10" t="n">
        <v>80</v>
      </c>
      <c r="L20" s="11" t="s">
        <v>49</v>
      </c>
      <c r="M20" s="13" t="s">
        <v>181</v>
      </c>
    </row>
    <row r="21" customFormat="false" ht="108" hidden="false" customHeight="true" outlineLevel="0" collapsed="false">
      <c r="A21" s="6"/>
      <c r="B21" s="7" t="s">
        <v>182</v>
      </c>
      <c r="C21" s="8" t="s">
        <v>167</v>
      </c>
      <c r="D21" s="9" t="s">
        <v>168</v>
      </c>
      <c r="E21" s="9" t="s">
        <v>183</v>
      </c>
      <c r="F21" s="10" t="n">
        <v>1200</v>
      </c>
      <c r="G21" s="11" t="s">
        <v>20</v>
      </c>
      <c r="H21" s="12" t="n">
        <v>41</v>
      </c>
      <c r="I21" s="12" t="n">
        <f aca="false">IF(G21="Dúzia",F21*12,F21)*H21</f>
        <v>49200</v>
      </c>
      <c r="J21" s="10" t="n">
        <v>15</v>
      </c>
      <c r="K21" s="10" t="n">
        <v>80</v>
      </c>
      <c r="L21" s="11" t="s">
        <v>21</v>
      </c>
      <c r="M21" s="13" t="s">
        <v>184</v>
      </c>
    </row>
    <row r="22" customFormat="false" ht="108" hidden="false" customHeight="true" outlineLevel="0" collapsed="false">
      <c r="A22" s="6"/>
      <c r="B22" s="7" t="s">
        <v>185</v>
      </c>
      <c r="C22" s="8" t="s">
        <v>167</v>
      </c>
      <c r="D22" s="9" t="s">
        <v>172</v>
      </c>
      <c r="E22" s="9" t="s">
        <v>183</v>
      </c>
      <c r="F22" s="10" t="n">
        <v>500</v>
      </c>
      <c r="G22" s="11" t="s">
        <v>20</v>
      </c>
      <c r="H22" s="12" t="n">
        <v>41</v>
      </c>
      <c r="I22" s="12" t="n">
        <f aca="false">IF(G22="Dúzia",F22*12,F22)*H22</f>
        <v>20500</v>
      </c>
      <c r="J22" s="10" t="n">
        <v>6</v>
      </c>
      <c r="K22" s="10" t="n">
        <v>80</v>
      </c>
      <c r="L22" s="11" t="s">
        <v>49</v>
      </c>
      <c r="M22" s="13" t="s">
        <v>186</v>
      </c>
    </row>
    <row r="23" customFormat="false" ht="108" hidden="false" customHeight="true" outlineLevel="0" collapsed="false">
      <c r="A23" s="6"/>
      <c r="B23" s="7" t="s">
        <v>187</v>
      </c>
      <c r="C23" s="8" t="s">
        <v>167</v>
      </c>
      <c r="D23" s="9" t="s">
        <v>188</v>
      </c>
      <c r="E23" s="9" t="s">
        <v>183</v>
      </c>
      <c r="F23" s="10" t="n">
        <v>300</v>
      </c>
      <c r="G23" s="11" t="s">
        <v>20</v>
      </c>
      <c r="H23" s="12" t="n">
        <v>41</v>
      </c>
      <c r="I23" s="12" t="n">
        <f aca="false">IF(G23="Dúzia",F23*12,F23)*H23</f>
        <v>12300</v>
      </c>
      <c r="J23" s="10" t="n">
        <v>3</v>
      </c>
      <c r="K23" s="10" t="n">
        <v>80</v>
      </c>
      <c r="L23" s="11" t="s">
        <v>49</v>
      </c>
      <c r="M23" s="13" t="s">
        <v>189</v>
      </c>
    </row>
    <row r="24" customFormat="false" ht="108" hidden="false" customHeight="true" outlineLevel="0" collapsed="false">
      <c r="A24" s="6"/>
      <c r="B24" s="7" t="s">
        <v>190</v>
      </c>
      <c r="C24" s="8" t="s">
        <v>191</v>
      </c>
      <c r="D24" s="9" t="s">
        <v>192</v>
      </c>
      <c r="E24" s="9" t="s">
        <v>193</v>
      </c>
      <c r="F24" s="10" t="n">
        <v>1152</v>
      </c>
      <c r="G24" s="11" t="s">
        <v>20</v>
      </c>
      <c r="H24" s="12" t="n">
        <v>6.3</v>
      </c>
      <c r="I24" s="12" t="n">
        <f aca="false">IF(G24="Dúzia",F24*12,F24)*H24</f>
        <v>7257.6</v>
      </c>
      <c r="J24" s="10" t="n">
        <v>8</v>
      </c>
      <c r="K24" s="10" t="n">
        <v>144</v>
      </c>
      <c r="L24" s="11" t="s">
        <v>21</v>
      </c>
      <c r="M24" s="13" t="s">
        <v>194</v>
      </c>
    </row>
    <row r="25" customFormat="false" ht="108" hidden="false" customHeight="true" outlineLevel="0" collapsed="false">
      <c r="A25" s="6"/>
      <c r="B25" s="7" t="s">
        <v>195</v>
      </c>
      <c r="C25" s="8" t="s">
        <v>191</v>
      </c>
      <c r="D25" s="9" t="s">
        <v>196</v>
      </c>
      <c r="E25" s="9" t="s">
        <v>197</v>
      </c>
      <c r="F25" s="10" t="n">
        <v>840</v>
      </c>
      <c r="G25" s="11" t="s">
        <v>20</v>
      </c>
      <c r="H25" s="12" t="n">
        <v>6.1</v>
      </c>
      <c r="I25" s="12" t="n">
        <f aca="false">IF(G25="Dúzia",F25*12,F25)*H25</f>
        <v>5124</v>
      </c>
      <c r="J25" s="10" t="n">
        <v>5</v>
      </c>
      <c r="K25" s="10" t="n">
        <v>168</v>
      </c>
      <c r="L25" s="11" t="s">
        <v>21</v>
      </c>
      <c r="M25" s="13" t="s">
        <v>198</v>
      </c>
    </row>
    <row r="26" customFormat="false" ht="108" hidden="false" customHeight="true" outlineLevel="0" collapsed="false">
      <c r="A26" s="6"/>
      <c r="B26" s="7" t="s">
        <v>199</v>
      </c>
      <c r="C26" s="8" t="s">
        <v>191</v>
      </c>
      <c r="D26" s="9" t="s">
        <v>200</v>
      </c>
      <c r="E26" s="9" t="s">
        <v>197</v>
      </c>
      <c r="F26" s="10" t="n">
        <v>1008</v>
      </c>
      <c r="G26" s="11" t="s">
        <v>20</v>
      </c>
      <c r="H26" s="12" t="n">
        <v>5.8</v>
      </c>
      <c r="I26" s="12" t="n">
        <f aca="false">IF(G26="Dúzia",F26*12,F26)*H26</f>
        <v>5846.4</v>
      </c>
      <c r="J26" s="10" t="n">
        <v>6</v>
      </c>
      <c r="K26" s="10" t="n">
        <v>168</v>
      </c>
      <c r="L26" s="11" t="s">
        <v>21</v>
      </c>
      <c r="M26" s="13" t="s">
        <v>201</v>
      </c>
    </row>
    <row r="27" customFormat="false" ht="108" hidden="false" customHeight="true" outlineLevel="0" collapsed="false">
      <c r="A27" s="6"/>
      <c r="B27" s="7" t="s">
        <v>202</v>
      </c>
      <c r="C27" s="8" t="s">
        <v>191</v>
      </c>
      <c r="D27" s="9" t="s">
        <v>192</v>
      </c>
      <c r="E27" s="9" t="s">
        <v>203</v>
      </c>
      <c r="F27" s="10" t="n">
        <v>960</v>
      </c>
      <c r="G27" s="11" t="s">
        <v>20</v>
      </c>
      <c r="H27" s="12" t="n">
        <v>6.8</v>
      </c>
      <c r="I27" s="12" t="n">
        <f aca="false">IF(G27="Dúzia",F27*12,F27)*H27</f>
        <v>6528</v>
      </c>
      <c r="J27" s="10" t="n">
        <v>8</v>
      </c>
      <c r="K27" s="10" t="n">
        <v>120</v>
      </c>
      <c r="L27" s="11" t="s">
        <v>21</v>
      </c>
      <c r="M27" s="13" t="s">
        <v>204</v>
      </c>
    </row>
    <row r="28" customFormat="false" ht="108" hidden="false" customHeight="true" outlineLevel="0" collapsed="false">
      <c r="A28" s="6"/>
      <c r="B28" s="7" t="s">
        <v>205</v>
      </c>
      <c r="C28" s="8" t="s">
        <v>191</v>
      </c>
      <c r="D28" s="9" t="s">
        <v>206</v>
      </c>
      <c r="E28" s="9" t="s">
        <v>197</v>
      </c>
      <c r="F28" s="10" t="n">
        <v>600</v>
      </c>
      <c r="G28" s="11" t="s">
        <v>20</v>
      </c>
      <c r="H28" s="12" t="n">
        <v>7.4</v>
      </c>
      <c r="I28" s="12" t="n">
        <f aca="false">IF(G28="Dúzia",F28*12,F28)*H28</f>
        <v>4440</v>
      </c>
      <c r="J28" s="10" t="n">
        <v>5</v>
      </c>
      <c r="K28" s="10" t="n">
        <v>168</v>
      </c>
      <c r="L28" s="11" t="s">
        <v>21</v>
      </c>
      <c r="M28" s="13" t="s">
        <v>207</v>
      </c>
    </row>
    <row r="29" customFormat="false" ht="108" hidden="false" customHeight="true" outlineLevel="0" collapsed="false">
      <c r="A29" s="6"/>
      <c r="B29" s="7" t="s">
        <v>208</v>
      </c>
      <c r="C29" s="8" t="s">
        <v>191</v>
      </c>
      <c r="D29" s="9" t="s">
        <v>209</v>
      </c>
      <c r="E29" s="9" t="s">
        <v>210</v>
      </c>
      <c r="F29" s="10" t="n">
        <v>1080</v>
      </c>
      <c r="G29" s="11" t="s">
        <v>20</v>
      </c>
      <c r="H29" s="12" t="n">
        <v>6</v>
      </c>
      <c r="I29" s="12" t="n">
        <f aca="false">IF(G29="Dúzia",F29*12,F29)*H29</f>
        <v>6480</v>
      </c>
      <c r="J29" s="10" t="n">
        <v>6</v>
      </c>
      <c r="K29" s="10" t="n">
        <v>180</v>
      </c>
      <c r="L29" s="11" t="s">
        <v>21</v>
      </c>
      <c r="M29" s="13" t="s">
        <v>211</v>
      </c>
    </row>
    <row r="30" customFormat="false" ht="108" hidden="false" customHeight="true" outlineLevel="0" collapsed="false">
      <c r="A30" s="6"/>
      <c r="B30" s="7" t="s">
        <v>212</v>
      </c>
      <c r="C30" s="8" t="s">
        <v>191</v>
      </c>
      <c r="D30" s="9" t="s">
        <v>209</v>
      </c>
      <c r="E30" s="9" t="s">
        <v>210</v>
      </c>
      <c r="F30" s="10" t="n">
        <v>1440</v>
      </c>
      <c r="G30" s="11" t="s">
        <v>20</v>
      </c>
      <c r="H30" s="12" t="n">
        <v>5.8</v>
      </c>
      <c r="I30" s="12" t="n">
        <f aca="false">IF(G30="Dúzia",F30*12,F30)*H30</f>
        <v>8352</v>
      </c>
      <c r="J30" s="10" t="n">
        <v>6</v>
      </c>
      <c r="K30" s="10" t="n">
        <v>180</v>
      </c>
      <c r="L30" s="11" t="s">
        <v>21</v>
      </c>
      <c r="M30" s="13" t="s">
        <v>213</v>
      </c>
    </row>
    <row r="31" customFormat="false" ht="108" hidden="false" customHeight="true" outlineLevel="0" collapsed="false">
      <c r="A31" s="6"/>
      <c r="B31" s="7" t="s">
        <v>214</v>
      </c>
      <c r="C31" s="8" t="s">
        <v>191</v>
      </c>
      <c r="D31" s="9" t="s">
        <v>215</v>
      </c>
      <c r="E31" s="9" t="s">
        <v>193</v>
      </c>
      <c r="F31" s="10" t="n">
        <v>576</v>
      </c>
      <c r="G31" s="11" t="s">
        <v>20</v>
      </c>
      <c r="H31" s="12" t="n">
        <v>5.5</v>
      </c>
      <c r="I31" s="12" t="n">
        <f aca="false">IF(G31="Dúzia",F31*12,F31)*H31</f>
        <v>3168</v>
      </c>
      <c r="J31" s="10" t="n">
        <v>4</v>
      </c>
      <c r="K31" s="10" t="n">
        <v>144</v>
      </c>
      <c r="L31" s="11" t="s">
        <v>21</v>
      </c>
      <c r="M31" s="13" t="s">
        <v>216</v>
      </c>
    </row>
    <row r="32" customFormat="false" ht="108" hidden="false" customHeight="true" outlineLevel="0" collapsed="false">
      <c r="A32" s="6"/>
      <c r="B32" s="7" t="s">
        <v>217</v>
      </c>
      <c r="C32" s="8" t="s">
        <v>191</v>
      </c>
      <c r="D32" s="9" t="s">
        <v>218</v>
      </c>
      <c r="E32" s="9" t="s">
        <v>219</v>
      </c>
      <c r="F32" s="10" t="n">
        <v>768</v>
      </c>
      <c r="G32" s="11" t="s">
        <v>20</v>
      </c>
      <c r="H32" s="12" t="n">
        <v>6</v>
      </c>
      <c r="I32" s="12" t="n">
        <f aca="false">IF(G32="Dúzia",F32*12,F32)*H32</f>
        <v>4608</v>
      </c>
      <c r="J32" s="10" t="n">
        <v>4</v>
      </c>
      <c r="K32" s="10" t="n">
        <v>192</v>
      </c>
      <c r="L32" s="11" t="s">
        <v>21</v>
      </c>
      <c r="M32" s="13" t="s">
        <v>220</v>
      </c>
    </row>
    <row r="33" customFormat="false" ht="108" hidden="false" customHeight="true" outlineLevel="0" collapsed="false">
      <c r="A33" s="6"/>
      <c r="B33" s="7" t="s">
        <v>221</v>
      </c>
      <c r="C33" s="8" t="s">
        <v>191</v>
      </c>
      <c r="D33" s="9" t="s">
        <v>222</v>
      </c>
      <c r="E33" s="9" t="s">
        <v>223</v>
      </c>
      <c r="F33" s="10" t="n">
        <v>384</v>
      </c>
      <c r="G33" s="11" t="s">
        <v>20</v>
      </c>
      <c r="H33" s="12" t="n">
        <v>9</v>
      </c>
      <c r="I33" s="12" t="n">
        <f aca="false">IF(G33="Dúzia",F33*12,F33)*H33</f>
        <v>3456</v>
      </c>
      <c r="J33" s="10" t="n">
        <v>4</v>
      </c>
      <c r="K33" s="10" t="n">
        <v>96</v>
      </c>
      <c r="L33" s="11" t="s">
        <v>21</v>
      </c>
      <c r="M33" s="13" t="s">
        <v>224</v>
      </c>
    </row>
    <row r="34" customFormat="false" ht="108" hidden="false" customHeight="true" outlineLevel="0" collapsed="false">
      <c r="A34" s="6"/>
      <c r="B34" s="7" t="s">
        <v>225</v>
      </c>
      <c r="C34" s="8" t="s">
        <v>191</v>
      </c>
      <c r="D34" s="9" t="s">
        <v>226</v>
      </c>
      <c r="E34" s="9" t="s">
        <v>197</v>
      </c>
      <c r="F34" s="10" t="n">
        <v>840</v>
      </c>
      <c r="G34" s="11" t="s">
        <v>20</v>
      </c>
      <c r="H34" s="12" t="n">
        <v>6.5</v>
      </c>
      <c r="I34" s="12" t="n">
        <f aca="false">IF(G34="Dúzia",F34*12,F34)*H34</f>
        <v>5460</v>
      </c>
      <c r="J34" s="10" t="n">
        <v>5</v>
      </c>
      <c r="K34" s="10" t="n">
        <v>168</v>
      </c>
      <c r="L34" s="11" t="s">
        <v>21</v>
      </c>
      <c r="M34" s="13" t="s">
        <v>227</v>
      </c>
    </row>
    <row r="35" customFormat="false" ht="108" hidden="false" customHeight="true" outlineLevel="0" collapsed="false">
      <c r="A35" s="6"/>
      <c r="B35" s="7" t="s">
        <v>228</v>
      </c>
      <c r="C35" s="8" t="s">
        <v>191</v>
      </c>
      <c r="D35" s="9" t="s">
        <v>229</v>
      </c>
      <c r="E35" s="9" t="s">
        <v>230</v>
      </c>
      <c r="F35" s="10" t="n">
        <v>600</v>
      </c>
      <c r="G35" s="11" t="s">
        <v>20</v>
      </c>
      <c r="H35" s="12" t="n">
        <v>5.2</v>
      </c>
      <c r="I35" s="12" t="n">
        <f aca="false">IF(G35="Dúzia",F35*12,F35)*H35</f>
        <v>3120</v>
      </c>
      <c r="J35" s="10" t="n">
        <v>4</v>
      </c>
      <c r="K35" s="10" t="n">
        <v>150</v>
      </c>
      <c r="L35" s="11" t="s">
        <v>21</v>
      </c>
      <c r="M35" s="13" t="s">
        <v>231</v>
      </c>
    </row>
    <row r="36" customFormat="false" ht="108" hidden="false" customHeight="true" outlineLevel="0" collapsed="false">
      <c r="A36" s="6"/>
      <c r="B36" s="7" t="s">
        <v>232</v>
      </c>
      <c r="C36" s="8" t="s">
        <v>191</v>
      </c>
      <c r="D36" s="9" t="s">
        <v>233</v>
      </c>
      <c r="E36" s="9" t="s">
        <v>210</v>
      </c>
      <c r="F36" s="10" t="n">
        <v>900</v>
      </c>
      <c r="G36" s="11" t="s">
        <v>20</v>
      </c>
      <c r="H36" s="12" t="n">
        <v>8.7</v>
      </c>
      <c r="I36" s="12" t="n">
        <f aca="false">IF(G36="Dúzia",F36*12,F36)*H36</f>
        <v>7830</v>
      </c>
      <c r="J36" s="10" t="n">
        <v>5</v>
      </c>
      <c r="K36" s="10" t="n">
        <v>180</v>
      </c>
      <c r="L36" s="11" t="s">
        <v>21</v>
      </c>
      <c r="M36" s="13" t="s">
        <v>234</v>
      </c>
    </row>
    <row r="37" customFormat="false" ht="108" hidden="false" customHeight="true" outlineLevel="0" collapsed="false">
      <c r="A37" s="6"/>
      <c r="B37" s="7" t="s">
        <v>235</v>
      </c>
      <c r="C37" s="8" t="s">
        <v>191</v>
      </c>
      <c r="D37" s="9" t="s">
        <v>209</v>
      </c>
      <c r="E37" s="9" t="s">
        <v>193</v>
      </c>
      <c r="F37" s="10" t="n">
        <v>864</v>
      </c>
      <c r="G37" s="11" t="s">
        <v>20</v>
      </c>
      <c r="H37" s="12" t="n">
        <v>8.3</v>
      </c>
      <c r="I37" s="12" t="n">
        <f aca="false">IF(G37="Dúzia",F37*12,F37)*H37</f>
        <v>7171.2</v>
      </c>
      <c r="J37" s="10" t="n">
        <v>6</v>
      </c>
      <c r="K37" s="10" t="n">
        <v>144</v>
      </c>
      <c r="L37" s="11" t="s">
        <v>21</v>
      </c>
      <c r="M37" s="13" t="s">
        <v>236</v>
      </c>
    </row>
    <row r="38" customFormat="false" ht="108" hidden="false" customHeight="true" outlineLevel="0" collapsed="false">
      <c r="A38" s="6"/>
      <c r="B38" s="7" t="s">
        <v>237</v>
      </c>
      <c r="C38" s="8" t="s">
        <v>191</v>
      </c>
      <c r="D38" s="9" t="s">
        <v>238</v>
      </c>
      <c r="E38" s="9" t="s">
        <v>239</v>
      </c>
      <c r="F38" s="10" t="n">
        <v>960</v>
      </c>
      <c r="G38" s="11" t="s">
        <v>20</v>
      </c>
      <c r="H38" s="12" t="n">
        <v>4.8</v>
      </c>
      <c r="I38" s="12" t="n">
        <f aca="false">IF(G38="Dúzia",F38*12,F38)*H38</f>
        <v>4608</v>
      </c>
      <c r="J38" s="10" t="n">
        <v>6</v>
      </c>
      <c r="K38" s="10" t="n">
        <v>160</v>
      </c>
      <c r="L38" s="11" t="s">
        <v>21</v>
      </c>
      <c r="M38" s="13" t="s">
        <v>240</v>
      </c>
    </row>
    <row r="39" customFormat="false" ht="108" hidden="false" customHeight="true" outlineLevel="0" collapsed="false">
      <c r="A39" s="6"/>
      <c r="B39" s="7" t="s">
        <v>241</v>
      </c>
      <c r="C39" s="8" t="s">
        <v>191</v>
      </c>
      <c r="D39" s="9" t="s">
        <v>209</v>
      </c>
      <c r="E39" s="9" t="s">
        <v>203</v>
      </c>
      <c r="F39" s="10" t="n">
        <v>720</v>
      </c>
      <c r="G39" s="11" t="s">
        <v>20</v>
      </c>
      <c r="H39" s="12" t="n">
        <v>8</v>
      </c>
      <c r="I39" s="12" t="n">
        <f aca="false">IF(G39="Dúzia",F39*12,F39)*H39</f>
        <v>5760</v>
      </c>
      <c r="J39" s="10" t="n">
        <v>6</v>
      </c>
      <c r="K39" s="10" t="n">
        <v>120</v>
      </c>
      <c r="L39" s="11" t="s">
        <v>21</v>
      </c>
      <c r="M39" s="13" t="s">
        <v>242</v>
      </c>
    </row>
    <row r="40" customFormat="false" ht="108" hidden="false" customHeight="true" outlineLevel="0" collapsed="false">
      <c r="A40" s="6"/>
      <c r="B40" s="7" t="s">
        <v>243</v>
      </c>
      <c r="C40" s="8" t="s">
        <v>191</v>
      </c>
      <c r="D40" s="9" t="s">
        <v>244</v>
      </c>
      <c r="E40" s="9" t="s">
        <v>203</v>
      </c>
      <c r="F40" s="10" t="n">
        <v>720</v>
      </c>
      <c r="G40" s="11" t="s">
        <v>20</v>
      </c>
      <c r="H40" s="12" t="n">
        <v>6.3</v>
      </c>
      <c r="I40" s="12" t="n">
        <f aca="false">IF(G40="Dúzia",F40*12,F40)*H40</f>
        <v>4536</v>
      </c>
      <c r="J40" s="10" t="n">
        <v>6</v>
      </c>
      <c r="K40" s="10" t="n">
        <v>120</v>
      </c>
      <c r="L40" s="11" t="s">
        <v>21</v>
      </c>
      <c r="M40" s="13" t="s">
        <v>245</v>
      </c>
    </row>
    <row r="41" customFormat="false" ht="108" hidden="false" customHeight="true" outlineLevel="0" collapsed="false">
      <c r="A41" s="6"/>
      <c r="B41" s="7" t="s">
        <v>246</v>
      </c>
      <c r="C41" s="8" t="s">
        <v>191</v>
      </c>
      <c r="D41" s="9" t="s">
        <v>215</v>
      </c>
      <c r="E41" s="9" t="s">
        <v>193</v>
      </c>
      <c r="F41" s="10" t="n">
        <v>576</v>
      </c>
      <c r="G41" s="11" t="s">
        <v>20</v>
      </c>
      <c r="H41" s="12" t="n">
        <v>6.4</v>
      </c>
      <c r="I41" s="12" t="n">
        <f aca="false">IF(G41="Dúzia",F41*12,F41)*H41</f>
        <v>3686.4</v>
      </c>
      <c r="J41" s="10" t="n">
        <v>4</v>
      </c>
      <c r="K41" s="10" t="n">
        <v>144</v>
      </c>
      <c r="L41" s="11" t="s">
        <v>21</v>
      </c>
      <c r="M41" s="13" t="s">
        <v>247</v>
      </c>
    </row>
    <row r="42" customFormat="false" ht="108" hidden="false" customHeight="true" outlineLevel="0" collapsed="false">
      <c r="A42" s="6"/>
      <c r="B42" s="7" t="s">
        <v>248</v>
      </c>
      <c r="C42" s="8" t="s">
        <v>191</v>
      </c>
      <c r="D42" s="9" t="s">
        <v>233</v>
      </c>
      <c r="E42" s="9" t="s">
        <v>203</v>
      </c>
      <c r="F42" s="10" t="n">
        <v>600</v>
      </c>
      <c r="G42" s="11" t="s">
        <v>20</v>
      </c>
      <c r="H42" s="12" t="n">
        <v>8</v>
      </c>
      <c r="I42" s="12" t="n">
        <f aca="false">IF(G42="Dúzia",F42*12,F42)*H42</f>
        <v>4800</v>
      </c>
      <c r="J42" s="10" t="n">
        <v>5</v>
      </c>
      <c r="K42" s="10" t="n">
        <v>120</v>
      </c>
      <c r="L42" s="11" t="s">
        <v>21</v>
      </c>
      <c r="M42" s="13" t="s">
        <v>249</v>
      </c>
    </row>
    <row r="43" customFormat="false" ht="108" hidden="false" customHeight="true" outlineLevel="0" collapsed="false">
      <c r="A43" s="6"/>
      <c r="B43" s="7" t="s">
        <v>250</v>
      </c>
      <c r="C43" s="8" t="s">
        <v>191</v>
      </c>
      <c r="D43" s="9" t="s">
        <v>209</v>
      </c>
      <c r="E43" s="9" t="s">
        <v>203</v>
      </c>
      <c r="F43" s="10" t="n">
        <v>720</v>
      </c>
      <c r="G43" s="11" t="s">
        <v>20</v>
      </c>
      <c r="H43" s="12" t="n">
        <v>5.5</v>
      </c>
      <c r="I43" s="12" t="n">
        <f aca="false">IF(G43="Dúzia",F43*12,F43)*H43</f>
        <v>3960</v>
      </c>
      <c r="J43" s="10" t="n">
        <v>6</v>
      </c>
      <c r="K43" s="10" t="n">
        <v>120</v>
      </c>
      <c r="L43" s="11" t="s">
        <v>21</v>
      </c>
      <c r="M43" s="13" t="s">
        <v>251</v>
      </c>
    </row>
    <row r="44" customFormat="false" ht="108" hidden="false" customHeight="true" outlineLevel="0" collapsed="false">
      <c r="A44" s="6"/>
      <c r="B44" s="7" t="s">
        <v>252</v>
      </c>
      <c r="C44" s="8" t="s">
        <v>191</v>
      </c>
      <c r="D44" s="9" t="s">
        <v>253</v>
      </c>
      <c r="E44" s="9" t="s">
        <v>203</v>
      </c>
      <c r="F44" s="10" t="n">
        <v>600</v>
      </c>
      <c r="G44" s="11" t="s">
        <v>20</v>
      </c>
      <c r="H44" s="12" t="n">
        <v>8.2</v>
      </c>
      <c r="I44" s="12" t="n">
        <f aca="false">IF(G44="Dúzia",F44*12,F44)*H44</f>
        <v>4920</v>
      </c>
      <c r="J44" s="10" t="n">
        <v>5</v>
      </c>
      <c r="K44" s="10" t="n">
        <v>120</v>
      </c>
      <c r="L44" s="11" t="s">
        <v>21</v>
      </c>
      <c r="M44" s="13" t="s">
        <v>254</v>
      </c>
    </row>
    <row r="45" customFormat="false" ht="108" hidden="false" customHeight="true" outlineLevel="0" collapsed="false">
      <c r="A45" s="6"/>
      <c r="B45" s="7" t="s">
        <v>255</v>
      </c>
      <c r="C45" s="8" t="s">
        <v>191</v>
      </c>
      <c r="D45" s="9" t="s">
        <v>256</v>
      </c>
      <c r="E45" s="9" t="s">
        <v>203</v>
      </c>
      <c r="F45" s="10" t="n">
        <v>960</v>
      </c>
      <c r="G45" s="11" t="s">
        <v>20</v>
      </c>
      <c r="H45" s="12" t="n">
        <v>8.5</v>
      </c>
      <c r="I45" s="12" t="n">
        <f aca="false">IF(G45="Dúzia",F45*12,F45)*H45</f>
        <v>8160</v>
      </c>
      <c r="J45" s="10" t="n">
        <v>8</v>
      </c>
      <c r="K45" s="10" t="n">
        <v>120</v>
      </c>
      <c r="L45" s="11" t="s">
        <v>21</v>
      </c>
      <c r="M45" s="13" t="s">
        <v>257</v>
      </c>
    </row>
    <row r="46" customFormat="false" ht="108" hidden="false" customHeight="true" outlineLevel="0" collapsed="false">
      <c r="A46" s="6"/>
      <c r="B46" s="7" t="s">
        <v>258</v>
      </c>
      <c r="C46" s="8" t="s">
        <v>259</v>
      </c>
      <c r="D46" s="9" t="s">
        <v>260</v>
      </c>
      <c r="E46" s="9" t="s">
        <v>261</v>
      </c>
      <c r="F46" s="10" t="n">
        <v>277</v>
      </c>
      <c r="G46" s="11" t="s">
        <v>32</v>
      </c>
      <c r="H46" s="12" t="n">
        <v>1</v>
      </c>
      <c r="I46" s="12" t="n">
        <f aca="false">IF(G46="Dúzia",F46*12,F46)*H46</f>
        <v>3324</v>
      </c>
      <c r="J46" s="10" t="n">
        <v>2</v>
      </c>
      <c r="K46" s="10" t="n">
        <v>1560</v>
      </c>
      <c r="L46" s="11" t="s">
        <v>49</v>
      </c>
      <c r="M46" s="13" t="s">
        <v>262</v>
      </c>
    </row>
    <row r="47" customFormat="false" ht="108" hidden="false" customHeight="true" outlineLevel="0" collapsed="false">
      <c r="A47" s="6"/>
      <c r="B47" s="7" t="s">
        <v>263</v>
      </c>
      <c r="C47" s="8" t="s">
        <v>259</v>
      </c>
      <c r="D47" s="9" t="s">
        <v>264</v>
      </c>
      <c r="E47" s="9" t="s">
        <v>261</v>
      </c>
      <c r="F47" s="10" t="n">
        <v>106</v>
      </c>
      <c r="G47" s="11" t="s">
        <v>32</v>
      </c>
      <c r="H47" s="12" t="n">
        <v>1</v>
      </c>
      <c r="I47" s="12" t="n">
        <f aca="false">IF(G47="Dúzia",F47*12,F47)*H47</f>
        <v>1272</v>
      </c>
      <c r="J47" s="10" t="n">
        <v>0</v>
      </c>
      <c r="K47" s="10" t="n">
        <v>1560</v>
      </c>
      <c r="L47" s="11" t="s">
        <v>49</v>
      </c>
      <c r="M47" s="13" t="s">
        <v>265</v>
      </c>
    </row>
    <row r="48" customFormat="false" ht="108" hidden="false" customHeight="true" outlineLevel="0" collapsed="false">
      <c r="A48" s="6"/>
      <c r="B48" s="7" t="s">
        <v>266</v>
      </c>
      <c r="C48" s="8" t="s">
        <v>267</v>
      </c>
      <c r="D48" s="9" t="s">
        <v>268</v>
      </c>
      <c r="E48" s="9" t="s">
        <v>269</v>
      </c>
      <c r="F48" s="10" t="n">
        <v>1800</v>
      </c>
      <c r="G48" s="11" t="s">
        <v>20</v>
      </c>
      <c r="H48" s="12" t="n">
        <v>10</v>
      </c>
      <c r="I48" s="12" t="n">
        <f aca="false">IF(G48="Dúzia",F48*12,F48)*H48</f>
        <v>18000</v>
      </c>
      <c r="J48" s="10" t="n">
        <v>3</v>
      </c>
      <c r="K48" s="10" t="n">
        <v>600</v>
      </c>
      <c r="L48" s="11" t="s">
        <v>21</v>
      </c>
      <c r="M48" s="13" t="s">
        <v>270</v>
      </c>
    </row>
    <row r="49" customFormat="false" ht="108" hidden="false" customHeight="true" outlineLevel="0" collapsed="false">
      <c r="A49" s="6"/>
      <c r="B49" s="7" t="s">
        <v>271</v>
      </c>
      <c r="C49" s="8" t="s">
        <v>267</v>
      </c>
      <c r="D49" s="9" t="s">
        <v>272</v>
      </c>
      <c r="E49" s="9" t="s">
        <v>273</v>
      </c>
      <c r="F49" s="10" t="n">
        <v>400</v>
      </c>
      <c r="G49" s="11" t="s">
        <v>20</v>
      </c>
      <c r="H49" s="12" t="n">
        <v>5.8</v>
      </c>
      <c r="I49" s="12" t="n">
        <f aca="false">IF(G49="Dúzia",F49*12,F49)*H49</f>
        <v>2320</v>
      </c>
      <c r="J49" s="10" t="n">
        <v>1</v>
      </c>
      <c r="K49" s="10" t="n">
        <v>400</v>
      </c>
      <c r="L49" s="11" t="s">
        <v>21</v>
      </c>
      <c r="M49" s="13" t="s">
        <v>274</v>
      </c>
    </row>
    <row r="50" customFormat="false" ht="108" hidden="false" customHeight="true" outlineLevel="0" collapsed="false">
      <c r="A50" s="6"/>
      <c r="B50" s="7" t="s">
        <v>67</v>
      </c>
      <c r="C50" s="8" t="s">
        <v>63</v>
      </c>
      <c r="D50" s="9" t="s">
        <v>64</v>
      </c>
      <c r="E50" s="9" t="s">
        <v>65</v>
      </c>
      <c r="F50" s="10" t="n">
        <v>1260</v>
      </c>
      <c r="G50" s="11" t="s">
        <v>20</v>
      </c>
      <c r="H50" s="12" t="n">
        <v>6</v>
      </c>
      <c r="I50" s="12" t="n">
        <f aca="false">IF(G50="Dúzia",F50*12,F50)*H50</f>
        <v>7560</v>
      </c>
      <c r="J50" s="10" t="n">
        <v>7</v>
      </c>
      <c r="K50" s="10" t="n">
        <v>180</v>
      </c>
      <c r="L50" s="11" t="s">
        <v>21</v>
      </c>
      <c r="M50" s="13" t="s">
        <v>275</v>
      </c>
    </row>
    <row r="51" customFormat="false" ht="108" hidden="false" customHeight="true" outlineLevel="0" collapsed="false">
      <c r="A51" s="6"/>
      <c r="B51" s="7" t="s">
        <v>276</v>
      </c>
      <c r="C51" s="8" t="s">
        <v>63</v>
      </c>
      <c r="D51" s="9" t="s">
        <v>277</v>
      </c>
      <c r="E51" s="9" t="s">
        <v>278</v>
      </c>
      <c r="F51" s="10" t="n">
        <v>1200</v>
      </c>
      <c r="G51" s="11" t="s">
        <v>20</v>
      </c>
      <c r="H51" s="12" t="n">
        <v>5.5</v>
      </c>
      <c r="I51" s="12" t="n">
        <f aca="false">IF(G51="Dúzia",F51*12,F51)*H51</f>
        <v>6600</v>
      </c>
      <c r="J51" s="10" t="n">
        <v>10</v>
      </c>
      <c r="K51" s="10" t="n">
        <v>120</v>
      </c>
      <c r="L51" s="11" t="s">
        <v>21</v>
      </c>
      <c r="M51" s="13" t="s">
        <v>279</v>
      </c>
    </row>
    <row r="52" customFormat="false" ht="108" hidden="false" customHeight="true" outlineLevel="0" collapsed="false">
      <c r="A52" s="6"/>
      <c r="B52" s="7" t="s">
        <v>280</v>
      </c>
      <c r="C52" s="8" t="s">
        <v>63</v>
      </c>
      <c r="D52" s="9" t="s">
        <v>281</v>
      </c>
      <c r="E52" s="9" t="s">
        <v>282</v>
      </c>
      <c r="F52" s="10" t="n">
        <v>3960</v>
      </c>
      <c r="G52" s="11" t="s">
        <v>20</v>
      </c>
      <c r="H52" s="12" t="n">
        <v>6</v>
      </c>
      <c r="I52" s="12" t="n">
        <f aca="false">IF(G52="Dúzia",F52*12,F52)*H52</f>
        <v>23760</v>
      </c>
      <c r="J52" s="10" t="n">
        <v>22</v>
      </c>
      <c r="K52" s="10" t="n">
        <v>180</v>
      </c>
      <c r="L52" s="11" t="s">
        <v>21</v>
      </c>
      <c r="M52" s="13" t="s">
        <v>283</v>
      </c>
    </row>
    <row r="53" customFormat="false" ht="108" hidden="false" customHeight="true" outlineLevel="0" collapsed="false">
      <c r="A53" s="6"/>
      <c r="B53" s="7" t="s">
        <v>284</v>
      </c>
      <c r="C53" s="8" t="s">
        <v>63</v>
      </c>
      <c r="D53" s="9" t="s">
        <v>285</v>
      </c>
      <c r="E53" s="9" t="s">
        <v>286</v>
      </c>
      <c r="F53" s="10" t="n">
        <v>1000</v>
      </c>
      <c r="G53" s="11" t="s">
        <v>20</v>
      </c>
      <c r="H53" s="12" t="n">
        <v>6</v>
      </c>
      <c r="I53" s="12" t="n">
        <f aca="false">IF(G53="Dúzia",F53*12,F53)*H53</f>
        <v>6000</v>
      </c>
      <c r="J53" s="10" t="n">
        <v>5</v>
      </c>
      <c r="K53" s="10" t="n">
        <v>200</v>
      </c>
      <c r="L53" s="11" t="s">
        <v>21</v>
      </c>
      <c r="M53" s="13" t="s">
        <v>287</v>
      </c>
    </row>
    <row r="54" customFormat="false" ht="108" hidden="false" customHeight="true" outlineLevel="0" collapsed="false">
      <c r="A54" s="6"/>
      <c r="B54" s="7" t="s">
        <v>288</v>
      </c>
      <c r="C54" s="8" t="s">
        <v>63</v>
      </c>
      <c r="D54" s="9" t="s">
        <v>289</v>
      </c>
      <c r="E54" s="9" t="s">
        <v>286</v>
      </c>
      <c r="F54" s="10" t="n">
        <v>1000</v>
      </c>
      <c r="G54" s="11" t="s">
        <v>20</v>
      </c>
      <c r="H54" s="12" t="n">
        <v>6</v>
      </c>
      <c r="I54" s="12" t="n">
        <f aca="false">IF(G54="Dúzia",F54*12,F54)*H54</f>
        <v>6000</v>
      </c>
      <c r="J54" s="10" t="n">
        <v>5</v>
      </c>
      <c r="K54" s="10" t="n">
        <v>200</v>
      </c>
      <c r="L54" s="11" t="s">
        <v>21</v>
      </c>
      <c r="M54" s="13" t="s">
        <v>290</v>
      </c>
    </row>
    <row r="55" customFormat="false" ht="108" hidden="false" customHeight="true" outlineLevel="0" collapsed="false">
      <c r="A55" s="6"/>
      <c r="B55" s="7" t="s">
        <v>291</v>
      </c>
      <c r="C55" s="8" t="s">
        <v>63</v>
      </c>
      <c r="D55" s="9" t="s">
        <v>292</v>
      </c>
      <c r="E55" s="9" t="s">
        <v>286</v>
      </c>
      <c r="F55" s="10" t="n">
        <v>1000</v>
      </c>
      <c r="G55" s="11" t="s">
        <v>20</v>
      </c>
      <c r="H55" s="12" t="n">
        <v>6</v>
      </c>
      <c r="I55" s="12" t="n">
        <f aca="false">IF(G55="Dúzia",F55*12,F55)*H55</f>
        <v>6000</v>
      </c>
      <c r="J55" s="10" t="n">
        <v>5</v>
      </c>
      <c r="K55" s="10" t="n">
        <v>200</v>
      </c>
      <c r="L55" s="11" t="s">
        <v>21</v>
      </c>
      <c r="M55" s="13" t="s">
        <v>293</v>
      </c>
    </row>
    <row r="56" customFormat="false" ht="108" hidden="false" customHeight="true" outlineLevel="0" collapsed="false">
      <c r="A56" s="6"/>
      <c r="B56" s="7" t="s">
        <v>294</v>
      </c>
      <c r="C56" s="8" t="s">
        <v>63</v>
      </c>
      <c r="D56" s="9" t="s">
        <v>295</v>
      </c>
      <c r="E56" s="9" t="s">
        <v>296</v>
      </c>
      <c r="F56" s="10" t="n">
        <v>500</v>
      </c>
      <c r="G56" s="11" t="s">
        <v>20</v>
      </c>
      <c r="H56" s="12" t="n">
        <v>5.8</v>
      </c>
      <c r="I56" s="12" t="n">
        <f aca="false">IF(G56="Dúzia",F56*12,F56)*H56</f>
        <v>2900</v>
      </c>
      <c r="J56" s="10" t="n">
        <v>5</v>
      </c>
      <c r="K56" s="10" t="n">
        <v>100</v>
      </c>
      <c r="L56" s="11" t="s">
        <v>21</v>
      </c>
      <c r="M56" s="13" t="s">
        <v>297</v>
      </c>
    </row>
    <row r="57" customFormat="false" ht="108" hidden="false" customHeight="true" outlineLevel="0" collapsed="false">
      <c r="A57" s="6"/>
      <c r="B57" s="7" t="s">
        <v>298</v>
      </c>
      <c r="C57" s="8" t="s">
        <v>299</v>
      </c>
      <c r="D57" s="9" t="s">
        <v>300</v>
      </c>
      <c r="E57" s="9" t="s">
        <v>296</v>
      </c>
      <c r="F57" s="10" t="n">
        <v>500</v>
      </c>
      <c r="G57" s="11" t="s">
        <v>20</v>
      </c>
      <c r="H57" s="12" t="n">
        <v>5.8</v>
      </c>
      <c r="I57" s="12" t="n">
        <f aca="false">IF(G57="Dúzia",F57*12,F57)*H57</f>
        <v>2900</v>
      </c>
      <c r="J57" s="10" t="n">
        <v>5</v>
      </c>
      <c r="K57" s="10" t="n">
        <v>100</v>
      </c>
      <c r="L57" s="11" t="s">
        <v>21</v>
      </c>
      <c r="M57" s="13" t="s">
        <v>301</v>
      </c>
    </row>
    <row r="58" customFormat="false" ht="108" hidden="false" customHeight="true" outlineLevel="0" collapsed="false">
      <c r="A58" s="6"/>
      <c r="B58" s="7" t="s">
        <v>302</v>
      </c>
      <c r="C58" s="8" t="s">
        <v>63</v>
      </c>
      <c r="D58" s="9" t="s">
        <v>303</v>
      </c>
      <c r="E58" s="9" t="s">
        <v>296</v>
      </c>
      <c r="F58" s="10" t="n">
        <v>500</v>
      </c>
      <c r="G58" s="11" t="s">
        <v>20</v>
      </c>
      <c r="H58" s="12" t="n">
        <v>5.8</v>
      </c>
      <c r="I58" s="12" t="n">
        <f aca="false">IF(G58="Dúzia",F58*12,F58)*H58</f>
        <v>2900</v>
      </c>
      <c r="J58" s="10" t="n">
        <v>5</v>
      </c>
      <c r="K58" s="10" t="n">
        <v>100</v>
      </c>
      <c r="L58" s="11" t="s">
        <v>21</v>
      </c>
      <c r="M58" s="13" t="s">
        <v>304</v>
      </c>
    </row>
    <row r="59" customFormat="false" ht="108" hidden="false" customHeight="true" outlineLevel="0" collapsed="false">
      <c r="A59" s="6"/>
      <c r="B59" s="7" t="s">
        <v>305</v>
      </c>
      <c r="C59" s="8" t="s">
        <v>63</v>
      </c>
      <c r="D59" s="9" t="s">
        <v>306</v>
      </c>
      <c r="E59" s="9" t="s">
        <v>296</v>
      </c>
      <c r="F59" s="10" t="n">
        <v>500</v>
      </c>
      <c r="G59" s="11" t="s">
        <v>20</v>
      </c>
      <c r="H59" s="12" t="n">
        <v>5.8</v>
      </c>
      <c r="I59" s="12" t="n">
        <f aca="false">IF(G59="Dúzia",F59*12,F59)*H59</f>
        <v>2900</v>
      </c>
      <c r="J59" s="10" t="n">
        <v>5</v>
      </c>
      <c r="K59" s="10" t="n">
        <v>100</v>
      </c>
      <c r="L59" s="11" t="s">
        <v>21</v>
      </c>
      <c r="M59" s="13" t="s">
        <v>307</v>
      </c>
    </row>
    <row r="60" customFormat="false" ht="108" hidden="false" customHeight="true" outlineLevel="0" collapsed="false">
      <c r="A60" s="6"/>
      <c r="B60" s="7" t="s">
        <v>308</v>
      </c>
      <c r="C60" s="8" t="s">
        <v>63</v>
      </c>
      <c r="D60" s="9" t="s">
        <v>309</v>
      </c>
      <c r="E60" s="9" t="s">
        <v>310</v>
      </c>
      <c r="F60" s="10" t="n">
        <v>500</v>
      </c>
      <c r="G60" s="11" t="s">
        <v>20</v>
      </c>
      <c r="H60" s="12" t="n">
        <v>5.5</v>
      </c>
      <c r="I60" s="12" t="n">
        <f aca="false">IF(G60="Dúzia",F60*12,F60)*H60</f>
        <v>2750</v>
      </c>
      <c r="J60" s="10" t="n">
        <v>5</v>
      </c>
      <c r="K60" s="10" t="n">
        <v>100</v>
      </c>
      <c r="L60" s="11" t="s">
        <v>21</v>
      </c>
      <c r="M60" s="13" t="s">
        <v>311</v>
      </c>
    </row>
    <row r="61" customFormat="false" ht="108" hidden="false" customHeight="true" outlineLevel="0" collapsed="false">
      <c r="A61" s="6"/>
      <c r="B61" s="7" t="s">
        <v>312</v>
      </c>
      <c r="C61" s="8" t="s">
        <v>63</v>
      </c>
      <c r="D61" s="9" t="s">
        <v>64</v>
      </c>
      <c r="E61" s="9" t="s">
        <v>313</v>
      </c>
      <c r="F61" s="10" t="n">
        <v>1080</v>
      </c>
      <c r="G61" s="11" t="s">
        <v>20</v>
      </c>
      <c r="H61" s="12" t="n">
        <v>6</v>
      </c>
      <c r="I61" s="12" t="n">
        <f aca="false">IF(G61="Dúzia",F61*12,F61)*H61</f>
        <v>6480</v>
      </c>
      <c r="J61" s="10" t="n">
        <v>6</v>
      </c>
      <c r="K61" s="10" t="n">
        <v>180</v>
      </c>
      <c r="L61" s="11" t="s">
        <v>21</v>
      </c>
      <c r="M61" s="13" t="s">
        <v>314</v>
      </c>
    </row>
    <row r="62" customFormat="false" ht="108" hidden="false" customHeight="true" outlineLevel="0" collapsed="false">
      <c r="A62" s="6"/>
      <c r="B62" s="7" t="s">
        <v>315</v>
      </c>
      <c r="C62" s="8" t="s">
        <v>63</v>
      </c>
      <c r="D62" s="9" t="s">
        <v>64</v>
      </c>
      <c r="E62" s="9" t="s">
        <v>316</v>
      </c>
      <c r="F62" s="10" t="n">
        <v>800</v>
      </c>
      <c r="G62" s="11" t="s">
        <v>20</v>
      </c>
      <c r="H62" s="12" t="n">
        <v>4.5</v>
      </c>
      <c r="I62" s="12" t="n">
        <f aca="false">IF(G62="Dúzia",F62*12,F62)*H62</f>
        <v>3600</v>
      </c>
      <c r="J62" s="10" t="n">
        <v>5</v>
      </c>
      <c r="K62" s="10" t="n">
        <v>160</v>
      </c>
      <c r="L62" s="11" t="s">
        <v>21</v>
      </c>
      <c r="M62" s="13" t="s">
        <v>317</v>
      </c>
    </row>
    <row r="63" customFormat="false" ht="108" hidden="false" customHeight="true" outlineLevel="0" collapsed="false">
      <c r="A63" s="6"/>
      <c r="B63" s="7" t="s">
        <v>318</v>
      </c>
      <c r="C63" s="8" t="s">
        <v>63</v>
      </c>
      <c r="D63" s="9" t="s">
        <v>319</v>
      </c>
      <c r="E63" s="9" t="s">
        <v>320</v>
      </c>
      <c r="F63" s="10" t="n">
        <v>4640</v>
      </c>
      <c r="G63" s="11" t="s">
        <v>20</v>
      </c>
      <c r="H63" s="12" t="n">
        <v>6</v>
      </c>
      <c r="I63" s="12" t="n">
        <f aca="false">IF(G63="Dúzia",F63*12,F63)*H63</f>
        <v>27840</v>
      </c>
      <c r="J63" s="10" t="n">
        <v>29</v>
      </c>
      <c r="K63" s="10" t="n">
        <v>160</v>
      </c>
      <c r="L63" s="11" t="s">
        <v>21</v>
      </c>
      <c r="M63" s="13" t="s">
        <v>321</v>
      </c>
    </row>
    <row r="64" customFormat="false" ht="108" hidden="false" customHeight="true" outlineLevel="0" collapsed="false">
      <c r="A64" s="6"/>
      <c r="B64" s="7" t="s">
        <v>322</v>
      </c>
      <c r="C64" s="8" t="s">
        <v>63</v>
      </c>
      <c r="D64" s="9" t="s">
        <v>277</v>
      </c>
      <c r="E64" s="9" t="s">
        <v>278</v>
      </c>
      <c r="F64" s="10" t="n">
        <v>720</v>
      </c>
      <c r="G64" s="11" t="s">
        <v>20</v>
      </c>
      <c r="H64" s="12" t="n">
        <v>6</v>
      </c>
      <c r="I64" s="12" t="n">
        <f aca="false">IF(G64="Dúzia",F64*12,F64)*H64</f>
        <v>4320</v>
      </c>
      <c r="J64" s="10" t="n">
        <v>6</v>
      </c>
      <c r="K64" s="10" t="n">
        <v>120</v>
      </c>
      <c r="L64" s="11" t="s">
        <v>21</v>
      </c>
      <c r="M64" s="13" t="s">
        <v>323</v>
      </c>
    </row>
    <row r="65" customFormat="false" ht="108" hidden="false" customHeight="true" outlineLevel="0" collapsed="false">
      <c r="A65" s="6"/>
      <c r="B65" s="7" t="s">
        <v>324</v>
      </c>
      <c r="C65" s="8" t="s">
        <v>63</v>
      </c>
      <c r="D65" s="9" t="s">
        <v>325</v>
      </c>
      <c r="E65" s="9" t="s">
        <v>326</v>
      </c>
      <c r="F65" s="10" t="n">
        <v>1120</v>
      </c>
      <c r="G65" s="11" t="s">
        <v>20</v>
      </c>
      <c r="H65" s="12" t="n">
        <v>6</v>
      </c>
      <c r="I65" s="12" t="n">
        <f aca="false">IF(G65="Dúzia",F65*12,F65)*H65</f>
        <v>6720</v>
      </c>
      <c r="J65" s="10" t="n">
        <v>7</v>
      </c>
      <c r="K65" s="10" t="n">
        <v>160</v>
      </c>
      <c r="L65" s="11" t="s">
        <v>21</v>
      </c>
      <c r="M65" s="13" t="s">
        <v>327</v>
      </c>
    </row>
    <row r="66" customFormat="false" ht="24" hidden="false" customHeight="true" outlineLevel="0" collapsed="false">
      <c r="A66" s="14"/>
      <c r="B66" s="14"/>
      <c r="C66" s="14" t="s">
        <v>111</v>
      </c>
      <c r="D66" s="14"/>
      <c r="E66" s="14"/>
      <c r="F66" s="14"/>
      <c r="G66" s="14"/>
      <c r="H66" s="14"/>
      <c r="I66" s="15" t="n">
        <f aca="false">SUM(I6:I65)</f>
        <v>509064.8</v>
      </c>
      <c r="J66" s="16" t="n">
        <f aca="false">SUM(J6:J65)</f>
        <v>355</v>
      </c>
      <c r="K66" s="14"/>
      <c r="L66" s="14"/>
      <c r="M66" s="14"/>
    </row>
    <row r="67" customFormat="false" ht="15" hidden="false" customHeight="false" outlineLevel="0" collapsed="false">
      <c r="B67" s="17" t="s">
        <v>112</v>
      </c>
    </row>
    <row r="69" customFormat="false" ht="19.5" hidden="false" customHeight="true" outlineLevel="0" collapsed="false">
      <c r="D69" s="18" t="s">
        <v>113</v>
      </c>
      <c r="E69" s="4"/>
      <c r="F69" s="4"/>
      <c r="G69" s="4"/>
      <c r="H69" s="4"/>
      <c r="I69" s="4"/>
    </row>
    <row r="70" customFormat="false" ht="19.5" hidden="false" customHeight="true" outlineLevel="0" collapsed="false">
      <c r="D70" s="19" t="s">
        <v>114</v>
      </c>
      <c r="E70" s="20"/>
      <c r="F70" s="20"/>
      <c r="G70" s="20"/>
      <c r="H70" s="20"/>
      <c r="I70" s="21" t="n">
        <f aca="false">SUMIF(G6:G65,"Peça",F6:F65)+SUMIF(G6:G65,"Pacote",F6:F65)+12*SUMIF(G6:G65,"Dúzia",F6:F65)</f>
        <v>67080</v>
      </c>
      <c r="J70" s="22" t="s">
        <v>115</v>
      </c>
    </row>
    <row r="71" customFormat="false" ht="19.5" hidden="false" customHeight="true" outlineLevel="0" collapsed="false">
      <c r="D71" s="19" t="s">
        <v>116</v>
      </c>
      <c r="E71" s="20"/>
      <c r="F71" s="20"/>
      <c r="G71" s="20"/>
      <c r="H71" s="20"/>
      <c r="I71" s="21" t="n">
        <f aca="false">J66</f>
        <v>355</v>
      </c>
    </row>
    <row r="72" customFormat="false" ht="19.5" hidden="false" customHeight="true" outlineLevel="0" collapsed="false">
      <c r="D72" s="19" t="s">
        <v>117</v>
      </c>
      <c r="E72" s="20"/>
      <c r="F72" s="20"/>
      <c r="G72" s="20"/>
      <c r="H72" s="20"/>
      <c r="I72" s="23" t="n">
        <v>7</v>
      </c>
    </row>
    <row r="73" customFormat="false" ht="19.5" hidden="false" customHeight="true" outlineLevel="0" collapsed="false">
      <c r="D73" s="24" t="s">
        <v>118</v>
      </c>
      <c r="E73" s="20"/>
      <c r="F73" s="20"/>
      <c r="G73" s="20"/>
      <c r="H73" s="20"/>
      <c r="I73" s="25" t="n">
        <f aca="false">I71+I72</f>
        <v>362</v>
      </c>
    </row>
    <row r="74" customFormat="false" ht="19.5" hidden="false" customHeight="true" outlineLevel="0" collapsed="false">
      <c r="D74" s="19" t="s">
        <v>119</v>
      </c>
      <c r="E74" s="20"/>
      <c r="F74" s="20"/>
      <c r="G74" s="20"/>
      <c r="H74" s="20"/>
      <c r="I74" s="26" t="n">
        <v>7834</v>
      </c>
    </row>
    <row r="75" customFormat="false" ht="19.5" hidden="false" customHeight="true" outlineLevel="0" collapsed="false">
      <c r="D75" s="19" t="s">
        <v>120</v>
      </c>
      <c r="E75" s="20"/>
      <c r="F75" s="20"/>
      <c r="G75" s="20"/>
      <c r="H75" s="20"/>
      <c r="I75" s="27" t="n">
        <v>34.0428</v>
      </c>
    </row>
    <row r="77" customFormat="false" ht="19.5" hidden="false" customHeight="true" outlineLevel="0" collapsed="false">
      <c r="D77" s="18" t="s">
        <v>121</v>
      </c>
      <c r="E77" s="4"/>
      <c r="F77" s="4"/>
      <c r="G77" s="4"/>
      <c r="H77" s="4"/>
      <c r="I77" s="4"/>
    </row>
    <row r="78" customFormat="false" ht="19.5" hidden="false" customHeight="true" outlineLevel="0" collapsed="false">
      <c r="D78" s="19" t="s">
        <v>122</v>
      </c>
      <c r="E78" s="20"/>
      <c r="F78" s="20"/>
      <c r="G78" s="20"/>
      <c r="H78" s="20"/>
      <c r="I78" s="28" t="n">
        <f aca="false">I66</f>
        <v>509064.8</v>
      </c>
    </row>
    <row r="79" customFormat="false" ht="19.5" hidden="false" customHeight="true" outlineLevel="0" collapsed="false">
      <c r="D79" s="19" t="s">
        <v>123</v>
      </c>
      <c r="E79" s="20"/>
      <c r="F79" s="20"/>
      <c r="G79" s="20"/>
      <c r="H79" s="20"/>
      <c r="I79" s="29" t="n">
        <v>0.04</v>
      </c>
    </row>
    <row r="80" customFormat="false" ht="19.5" hidden="false" customHeight="true" outlineLevel="0" collapsed="false">
      <c r="D80" s="19" t="s">
        <v>124</v>
      </c>
      <c r="E80" s="20"/>
      <c r="F80" s="20"/>
      <c r="G80" s="20"/>
      <c r="H80" s="20"/>
      <c r="I80" s="28" t="n">
        <f aca="false">I78*I79</f>
        <v>20362.592</v>
      </c>
    </row>
    <row r="81" customFormat="false" ht="19.5" hidden="false" customHeight="true" outlineLevel="0" collapsed="false">
      <c r="D81" s="19" t="s">
        <v>125</v>
      </c>
      <c r="E81" s="20"/>
      <c r="F81" s="20"/>
      <c r="G81" s="20"/>
      <c r="H81" s="20"/>
      <c r="I81" s="30" t="n">
        <v>97914</v>
      </c>
      <c r="J81" s="22" t="s">
        <v>328</v>
      </c>
    </row>
    <row r="82" customFormat="false" ht="19.5" hidden="false" customHeight="true" outlineLevel="0" collapsed="false">
      <c r="D82" s="31" t="s">
        <v>127</v>
      </c>
      <c r="E82" s="32"/>
      <c r="F82" s="32"/>
      <c r="G82" s="32"/>
      <c r="H82" s="32"/>
      <c r="I82" s="33" t="n">
        <f aca="false">I78+I80+I81</f>
        <v>627341.392</v>
      </c>
    </row>
    <row r="84" customFormat="false" ht="19.5" hidden="false" customHeight="true" outlineLevel="0" collapsed="false">
      <c r="D84" s="18" t="s">
        <v>128</v>
      </c>
      <c r="E84" s="4"/>
      <c r="F84" s="4"/>
      <c r="G84" s="4"/>
      <c r="H84" s="4"/>
      <c r="I84" s="4"/>
    </row>
    <row r="85" customFormat="false" ht="15" hidden="false" customHeight="true" outlineLevel="0" collapsed="false">
      <c r="D85" s="34" t="s">
        <v>329</v>
      </c>
      <c r="E85" s="34"/>
      <c r="F85" s="34"/>
      <c r="G85" s="34"/>
      <c r="H85" s="34"/>
      <c r="I85" s="34"/>
      <c r="J85" s="34"/>
      <c r="K85" s="34"/>
      <c r="L85" s="34"/>
      <c r="M85" s="34"/>
    </row>
    <row r="86" customFormat="false" ht="15" hidden="false" customHeight="true" outlineLevel="0" collapsed="false">
      <c r="D86" s="34" t="s">
        <v>330</v>
      </c>
      <c r="E86" s="34"/>
      <c r="F86" s="34"/>
      <c r="G86" s="34"/>
      <c r="H86" s="34"/>
      <c r="I86" s="34"/>
      <c r="J86" s="34"/>
      <c r="K86" s="34"/>
      <c r="L86" s="34"/>
      <c r="M86" s="34"/>
    </row>
  </sheetData>
  <autoFilter ref="A5:M65"/>
  <mergeCells count="2">
    <mergeCell ref="D85:M85"/>
    <mergeCell ref="D86:M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2B2B"/>
    <pageSetUpPr fitToPage="false"/>
  </sheetPr>
  <dimension ref="A1:S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18"/>
    <col collapsed="false" customWidth="true" hidden="false" outlineLevel="0" max="8" min="8" style="0" width="44"/>
    <col collapsed="false" customWidth="true" hidden="false" outlineLevel="0" max="9" min="9" style="0" width="52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4" min="13" style="0" width="14"/>
    <col collapsed="false" customWidth="true" hidden="false" outlineLevel="0" max="15" min="15" style="0" width="8"/>
    <col collapsed="false" customWidth="true" hidden="false" outlineLevel="0" max="16" min="16" style="0" width="17"/>
    <col collapsed="false" customWidth="true" hidden="false" outlineLevel="0" max="17" min="17" style="0" width="12"/>
    <col collapsed="false" customWidth="true" hidden="false" outlineLevel="0" max="18" min="18" style="0" width="26"/>
    <col collapsed="false" customWidth="true" hidden="false" outlineLevel="0" max="19" min="19" style="0" width="8"/>
  </cols>
  <sheetData>
    <row r="1" customFormat="false" ht="21.75" hidden="false" customHeight="true" outlineLevel="0" collapsed="false">
      <c r="A1" s="35" t="s">
        <v>331</v>
      </c>
      <c r="B1" s="35" t="s">
        <v>332</v>
      </c>
      <c r="C1" s="35" t="s">
        <v>333</v>
      </c>
      <c r="D1" s="35" t="s">
        <v>334</v>
      </c>
      <c r="E1" s="35" t="s">
        <v>335</v>
      </c>
      <c r="F1" s="35" t="s">
        <v>336</v>
      </c>
      <c r="G1" s="35" t="s">
        <v>337</v>
      </c>
      <c r="H1" s="35" t="s">
        <v>338</v>
      </c>
      <c r="I1" s="35" t="s">
        <v>339</v>
      </c>
      <c r="J1" s="35" t="s">
        <v>340</v>
      </c>
      <c r="K1" s="35" t="s">
        <v>341</v>
      </c>
      <c r="L1" s="35" t="s">
        <v>342</v>
      </c>
      <c r="M1" s="35" t="s">
        <v>343</v>
      </c>
      <c r="N1" s="35" t="s">
        <v>344</v>
      </c>
      <c r="O1" s="35" t="s">
        <v>345</v>
      </c>
      <c r="P1" s="35" t="s">
        <v>346</v>
      </c>
      <c r="Q1" s="35" t="s">
        <v>347</v>
      </c>
      <c r="R1" s="35" t="s">
        <v>348</v>
      </c>
      <c r="S1" s="35" t="s">
        <v>349</v>
      </c>
    </row>
    <row r="2" customFormat="false" ht="15" hidden="false" customHeight="false" outlineLevel="0" collapsed="false">
      <c r="A2" s="36" t="n">
        <v>46253</v>
      </c>
      <c r="B2" s="37" t="s">
        <v>350</v>
      </c>
      <c r="C2" s="37" t="s">
        <v>351</v>
      </c>
      <c r="D2" s="37" t="n">
        <v>1</v>
      </c>
      <c r="E2" s="37" t="s">
        <v>16</v>
      </c>
      <c r="F2" s="37" t="s">
        <v>352</v>
      </c>
      <c r="G2" s="38" t="s">
        <v>353</v>
      </c>
      <c r="H2" s="37" t="s">
        <v>18</v>
      </c>
      <c r="I2" s="37" t="s">
        <v>354</v>
      </c>
      <c r="J2" s="39" t="n">
        <v>1100</v>
      </c>
      <c r="K2" s="37" t="s">
        <v>20</v>
      </c>
      <c r="L2" s="39" t="n">
        <v>1100</v>
      </c>
      <c r="M2" s="40" t="n">
        <v>2.6</v>
      </c>
      <c r="N2" s="40" t="n">
        <v>2860</v>
      </c>
      <c r="O2" s="39" t="n">
        <v>5</v>
      </c>
      <c r="P2" s="39" t="n">
        <v>220</v>
      </c>
      <c r="Q2" s="37" t="n">
        <v>0</v>
      </c>
      <c r="R2" s="37" t="s">
        <v>22</v>
      </c>
      <c r="S2" s="37" t="s">
        <v>355</v>
      </c>
    </row>
    <row r="3" customFormat="false" ht="15" hidden="false" customHeight="false" outlineLevel="0" collapsed="false">
      <c r="A3" s="36" t="n">
        <v>46253</v>
      </c>
      <c r="B3" s="37" t="s">
        <v>350</v>
      </c>
      <c r="C3" s="37" t="s">
        <v>351</v>
      </c>
      <c r="D3" s="37" t="n">
        <v>2</v>
      </c>
      <c r="E3" s="37" t="s">
        <v>23</v>
      </c>
      <c r="F3" s="37" t="s">
        <v>356</v>
      </c>
      <c r="G3" s="38" t="s">
        <v>357</v>
      </c>
      <c r="H3" s="37" t="s">
        <v>25</v>
      </c>
      <c r="I3" s="37" t="s">
        <v>358</v>
      </c>
      <c r="J3" s="39" t="n">
        <v>120</v>
      </c>
      <c r="K3" s="37" t="s">
        <v>20</v>
      </c>
      <c r="L3" s="39" t="n">
        <v>120</v>
      </c>
      <c r="M3" s="40" t="n">
        <v>10</v>
      </c>
      <c r="N3" s="40" t="n">
        <v>1200</v>
      </c>
      <c r="O3" s="39" t="n">
        <v>4</v>
      </c>
      <c r="P3" s="39" t="n">
        <v>30</v>
      </c>
      <c r="Q3" s="37" t="n">
        <v>0</v>
      </c>
      <c r="R3" s="37" t="s">
        <v>27</v>
      </c>
      <c r="S3" s="37" t="s">
        <v>355</v>
      </c>
    </row>
    <row r="4" customFormat="false" ht="15" hidden="false" customHeight="false" outlineLevel="0" collapsed="false">
      <c r="A4" s="36" t="n">
        <v>46253</v>
      </c>
      <c r="B4" s="37" t="s">
        <v>350</v>
      </c>
      <c r="C4" s="37" t="s">
        <v>351</v>
      </c>
      <c r="D4" s="37" t="n">
        <v>3</v>
      </c>
      <c r="E4" s="37" t="s">
        <v>28</v>
      </c>
      <c r="F4" s="37" t="s">
        <v>359</v>
      </c>
      <c r="G4" s="38" t="s">
        <v>360</v>
      </c>
      <c r="H4" s="37" t="s">
        <v>30</v>
      </c>
      <c r="I4" s="37" t="s">
        <v>31</v>
      </c>
      <c r="J4" s="39" t="n">
        <v>150</v>
      </c>
      <c r="K4" s="37" t="s">
        <v>32</v>
      </c>
      <c r="L4" s="39" t="n">
        <v>1800</v>
      </c>
      <c r="M4" s="40" t="n">
        <v>2.4</v>
      </c>
      <c r="N4" s="40" t="n">
        <v>4320</v>
      </c>
      <c r="O4" s="39" t="n">
        <v>2</v>
      </c>
      <c r="P4" s="39"/>
      <c r="Q4" s="37" t="n">
        <v>0</v>
      </c>
      <c r="R4" s="37" t="s">
        <v>33</v>
      </c>
      <c r="S4" s="37" t="s">
        <v>355</v>
      </c>
    </row>
    <row r="5" customFormat="false" ht="15" hidden="false" customHeight="false" outlineLevel="0" collapsed="false">
      <c r="A5" s="36" t="n">
        <v>46253</v>
      </c>
      <c r="B5" s="37" t="s">
        <v>350</v>
      </c>
      <c r="C5" s="37" t="s">
        <v>351</v>
      </c>
      <c r="D5" s="37" t="n">
        <v>4</v>
      </c>
      <c r="E5" s="37" t="s">
        <v>34</v>
      </c>
      <c r="F5" s="37" t="s">
        <v>359</v>
      </c>
      <c r="G5" s="38" t="s">
        <v>360</v>
      </c>
      <c r="H5" s="37" t="s">
        <v>35</v>
      </c>
      <c r="I5" s="37" t="s">
        <v>361</v>
      </c>
      <c r="J5" s="39" t="n">
        <v>200</v>
      </c>
      <c r="K5" s="37" t="s">
        <v>32</v>
      </c>
      <c r="L5" s="39" t="n">
        <v>2400</v>
      </c>
      <c r="M5" s="40" t="n">
        <v>2.4</v>
      </c>
      <c r="N5" s="40" t="n">
        <v>5760</v>
      </c>
      <c r="O5" s="39" t="n">
        <v>2</v>
      </c>
      <c r="P5" s="39" t="n">
        <v>1200</v>
      </c>
      <c r="Q5" s="37" t="n">
        <v>0</v>
      </c>
      <c r="R5" s="37" t="s">
        <v>37</v>
      </c>
      <c r="S5" s="37" t="s">
        <v>355</v>
      </c>
    </row>
    <row r="6" customFormat="false" ht="15" hidden="false" customHeight="false" outlineLevel="0" collapsed="false">
      <c r="A6" s="36" t="n">
        <v>46253</v>
      </c>
      <c r="B6" s="37" t="s">
        <v>350</v>
      </c>
      <c r="C6" s="37" t="s">
        <v>351</v>
      </c>
      <c r="D6" s="37" t="n">
        <v>5</v>
      </c>
      <c r="E6" s="37" t="s">
        <v>38</v>
      </c>
      <c r="F6" s="37" t="s">
        <v>359</v>
      </c>
      <c r="G6" s="38" t="s">
        <v>360</v>
      </c>
      <c r="H6" s="37" t="s">
        <v>39</v>
      </c>
      <c r="I6" s="37" t="s">
        <v>361</v>
      </c>
      <c r="J6" s="39" t="n">
        <v>200</v>
      </c>
      <c r="K6" s="37" t="s">
        <v>32</v>
      </c>
      <c r="L6" s="39" t="n">
        <v>2400</v>
      </c>
      <c r="M6" s="40" t="n">
        <v>2.4</v>
      </c>
      <c r="N6" s="40" t="n">
        <v>5760</v>
      </c>
      <c r="O6" s="39" t="n">
        <v>2</v>
      </c>
      <c r="P6" s="39" t="n">
        <v>1200</v>
      </c>
      <c r="Q6" s="37" t="n">
        <v>0</v>
      </c>
      <c r="R6" s="37" t="s">
        <v>40</v>
      </c>
      <c r="S6" s="37" t="s">
        <v>355</v>
      </c>
    </row>
    <row r="7" customFormat="false" ht="15" hidden="false" customHeight="false" outlineLevel="0" collapsed="false">
      <c r="A7" s="36" t="n">
        <v>46253</v>
      </c>
      <c r="B7" s="37" t="s">
        <v>350</v>
      </c>
      <c r="C7" s="37" t="s">
        <v>351</v>
      </c>
      <c r="D7" s="37" t="n">
        <v>6</v>
      </c>
      <c r="E7" s="37" t="s">
        <v>41</v>
      </c>
      <c r="F7" s="37" t="s">
        <v>359</v>
      </c>
      <c r="G7" s="38" t="s">
        <v>360</v>
      </c>
      <c r="H7" s="37" t="s">
        <v>42</v>
      </c>
      <c r="I7" s="37" t="s">
        <v>361</v>
      </c>
      <c r="J7" s="39" t="n">
        <v>200</v>
      </c>
      <c r="K7" s="37" t="s">
        <v>32</v>
      </c>
      <c r="L7" s="39" t="n">
        <v>2400</v>
      </c>
      <c r="M7" s="40" t="n">
        <v>2.4</v>
      </c>
      <c r="N7" s="40" t="n">
        <v>5760</v>
      </c>
      <c r="O7" s="39" t="n">
        <v>2</v>
      </c>
      <c r="P7" s="39" t="n">
        <v>1200</v>
      </c>
      <c r="Q7" s="37" t="n">
        <v>0</v>
      </c>
      <c r="R7" s="37" t="s">
        <v>43</v>
      </c>
      <c r="S7" s="37" t="s">
        <v>355</v>
      </c>
    </row>
    <row r="8" customFormat="false" ht="15" hidden="false" customHeight="false" outlineLevel="0" collapsed="false">
      <c r="A8" s="36" t="n">
        <v>46253</v>
      </c>
      <c r="B8" s="37" t="s">
        <v>350</v>
      </c>
      <c r="C8" s="37" t="s">
        <v>351</v>
      </c>
      <c r="D8" s="37" t="n">
        <v>7</v>
      </c>
      <c r="E8" s="37" t="s">
        <v>44</v>
      </c>
      <c r="F8" s="37" t="s">
        <v>362</v>
      </c>
      <c r="G8" s="38" t="s">
        <v>363</v>
      </c>
      <c r="H8" s="37" t="s">
        <v>364</v>
      </c>
      <c r="I8" s="37" t="s">
        <v>365</v>
      </c>
      <c r="J8" s="39" t="n">
        <v>2011</v>
      </c>
      <c r="K8" s="37" t="s">
        <v>48</v>
      </c>
      <c r="L8" s="39" t="n">
        <v>2011</v>
      </c>
      <c r="M8" s="40" t="n">
        <v>1.7</v>
      </c>
      <c r="N8" s="40" t="n">
        <v>3418.7</v>
      </c>
      <c r="O8" s="39" t="n">
        <v>4</v>
      </c>
      <c r="P8" s="39" t="n">
        <v>480</v>
      </c>
      <c r="Q8" s="37" t="n">
        <v>1</v>
      </c>
      <c r="R8" s="37" t="s">
        <v>50</v>
      </c>
      <c r="S8" s="37" t="s">
        <v>355</v>
      </c>
    </row>
    <row r="9" customFormat="false" ht="15" hidden="false" customHeight="false" outlineLevel="0" collapsed="false">
      <c r="A9" s="36" t="n">
        <v>46253</v>
      </c>
      <c r="B9" s="37" t="s">
        <v>350</v>
      </c>
      <c r="C9" s="37" t="s">
        <v>351</v>
      </c>
      <c r="D9" s="37" t="n">
        <v>8</v>
      </c>
      <c r="E9" s="37" t="s">
        <v>51</v>
      </c>
      <c r="F9" s="37" t="s">
        <v>362</v>
      </c>
      <c r="G9" s="38" t="s">
        <v>363</v>
      </c>
      <c r="H9" s="37" t="s">
        <v>366</v>
      </c>
      <c r="I9" s="37" t="s">
        <v>365</v>
      </c>
      <c r="J9" s="39" t="n">
        <v>1992</v>
      </c>
      <c r="K9" s="37" t="s">
        <v>48</v>
      </c>
      <c r="L9" s="39" t="n">
        <v>1992</v>
      </c>
      <c r="M9" s="40" t="n">
        <v>1.7</v>
      </c>
      <c r="N9" s="40" t="n">
        <v>3386.4</v>
      </c>
      <c r="O9" s="39" t="n">
        <v>4</v>
      </c>
      <c r="P9" s="39" t="n">
        <v>480</v>
      </c>
      <c r="Q9" s="37" t="n">
        <v>1</v>
      </c>
      <c r="R9" s="37" t="s">
        <v>53</v>
      </c>
      <c r="S9" s="37" t="s">
        <v>355</v>
      </c>
    </row>
    <row r="10" customFormat="false" ht="15" hidden="false" customHeight="false" outlineLevel="0" collapsed="false">
      <c r="A10" s="36" t="n">
        <v>46253</v>
      </c>
      <c r="B10" s="37" t="s">
        <v>350</v>
      </c>
      <c r="C10" s="37" t="s">
        <v>351</v>
      </c>
      <c r="D10" s="37" t="n">
        <v>9</v>
      </c>
      <c r="E10" s="37" t="s">
        <v>54</v>
      </c>
      <c r="F10" s="37" t="s">
        <v>362</v>
      </c>
      <c r="G10" s="38" t="s">
        <v>363</v>
      </c>
      <c r="H10" s="37" t="s">
        <v>367</v>
      </c>
      <c r="I10" s="37" t="s">
        <v>365</v>
      </c>
      <c r="J10" s="39" t="n">
        <v>1200</v>
      </c>
      <c r="K10" s="37" t="s">
        <v>48</v>
      </c>
      <c r="L10" s="39" t="n">
        <v>1200</v>
      </c>
      <c r="M10" s="40" t="n">
        <v>1.7</v>
      </c>
      <c r="N10" s="40" t="n">
        <v>2040</v>
      </c>
      <c r="O10" s="39" t="n">
        <v>2</v>
      </c>
      <c r="P10" s="39" t="n">
        <v>480</v>
      </c>
      <c r="Q10" s="37" t="n">
        <v>1</v>
      </c>
      <c r="R10" s="37" t="s">
        <v>56</v>
      </c>
      <c r="S10" s="37" t="s">
        <v>355</v>
      </c>
    </row>
    <row r="11" customFormat="false" ht="15" hidden="false" customHeight="false" outlineLevel="0" collapsed="false">
      <c r="A11" s="36" t="n">
        <v>46253</v>
      </c>
      <c r="B11" s="37" t="s">
        <v>350</v>
      </c>
      <c r="C11" s="37" t="s">
        <v>351</v>
      </c>
      <c r="D11" s="37" t="n">
        <v>10</v>
      </c>
      <c r="E11" s="37" t="s">
        <v>57</v>
      </c>
      <c r="F11" s="37" t="s">
        <v>368</v>
      </c>
      <c r="G11" s="38" t="s">
        <v>369</v>
      </c>
      <c r="H11" s="37" t="s">
        <v>370</v>
      </c>
      <c r="I11" s="37" t="s">
        <v>371</v>
      </c>
      <c r="J11" s="39" t="n">
        <v>840</v>
      </c>
      <c r="K11" s="37" t="s">
        <v>20</v>
      </c>
      <c r="L11" s="39" t="n">
        <v>840</v>
      </c>
      <c r="M11" s="40" t="n">
        <v>0.8</v>
      </c>
      <c r="N11" s="40" t="n">
        <v>672</v>
      </c>
      <c r="O11" s="39" t="n">
        <v>1</v>
      </c>
      <c r="P11" s="39" t="n">
        <v>840</v>
      </c>
      <c r="Q11" s="37" t="n">
        <v>0</v>
      </c>
      <c r="R11" s="37" t="s">
        <v>61</v>
      </c>
      <c r="S11" s="37" t="s">
        <v>355</v>
      </c>
    </row>
    <row r="12" customFormat="false" ht="15" hidden="false" customHeight="false" outlineLevel="0" collapsed="false">
      <c r="A12" s="36" t="n">
        <v>46253</v>
      </c>
      <c r="B12" s="37" t="s">
        <v>350</v>
      </c>
      <c r="C12" s="37" t="s">
        <v>351</v>
      </c>
      <c r="D12" s="37" t="n">
        <v>11</v>
      </c>
      <c r="E12" s="37" t="s">
        <v>62</v>
      </c>
      <c r="F12" s="37" t="s">
        <v>372</v>
      </c>
      <c r="G12" s="38" t="s">
        <v>373</v>
      </c>
      <c r="H12" s="37" t="s">
        <v>374</v>
      </c>
      <c r="I12" s="37" t="s">
        <v>375</v>
      </c>
      <c r="J12" s="39" t="n">
        <v>180</v>
      </c>
      <c r="K12" s="37" t="s">
        <v>20</v>
      </c>
      <c r="L12" s="39" t="n">
        <v>180</v>
      </c>
      <c r="M12" s="40" t="n">
        <v>6</v>
      </c>
      <c r="N12" s="40" t="n">
        <v>1080</v>
      </c>
      <c r="O12" s="39" t="n">
        <v>1</v>
      </c>
      <c r="P12" s="39" t="n">
        <v>180</v>
      </c>
      <c r="Q12" s="37" t="n">
        <v>0</v>
      </c>
      <c r="R12" s="37" t="s">
        <v>66</v>
      </c>
      <c r="S12" s="37" t="s">
        <v>355</v>
      </c>
    </row>
    <row r="13" customFormat="false" ht="15" hidden="false" customHeight="false" outlineLevel="0" collapsed="false">
      <c r="A13" s="36" t="n">
        <v>46253</v>
      </c>
      <c r="B13" s="37" t="s">
        <v>350</v>
      </c>
      <c r="C13" s="37" t="s">
        <v>351</v>
      </c>
      <c r="D13" s="37" t="n">
        <v>12</v>
      </c>
      <c r="E13" s="37" t="s">
        <v>67</v>
      </c>
      <c r="F13" s="37" t="s">
        <v>372</v>
      </c>
      <c r="G13" s="38" t="s">
        <v>373</v>
      </c>
      <c r="H13" s="37" t="s">
        <v>374</v>
      </c>
      <c r="I13" s="37" t="s">
        <v>375</v>
      </c>
      <c r="J13" s="39" t="n">
        <v>4500</v>
      </c>
      <c r="K13" s="37" t="s">
        <v>20</v>
      </c>
      <c r="L13" s="39" t="n">
        <v>4500</v>
      </c>
      <c r="M13" s="40" t="n">
        <v>6</v>
      </c>
      <c r="N13" s="40" t="n">
        <v>27000</v>
      </c>
      <c r="O13" s="39" t="n">
        <v>25</v>
      </c>
      <c r="P13" s="39" t="n">
        <v>180</v>
      </c>
      <c r="Q13" s="37" t="n">
        <v>0</v>
      </c>
      <c r="R13" s="37" t="s">
        <v>68</v>
      </c>
      <c r="S13" s="37" t="s">
        <v>355</v>
      </c>
    </row>
    <row r="14" customFormat="false" ht="15" hidden="false" customHeight="false" outlineLevel="0" collapsed="false">
      <c r="A14" s="36" t="n">
        <v>46253</v>
      </c>
      <c r="B14" s="37" t="s">
        <v>350</v>
      </c>
      <c r="C14" s="37" t="s">
        <v>351</v>
      </c>
      <c r="D14" s="37" t="n">
        <v>13</v>
      </c>
      <c r="E14" s="37" t="s">
        <v>69</v>
      </c>
      <c r="F14" s="37" t="s">
        <v>372</v>
      </c>
      <c r="G14" s="38" t="s">
        <v>373</v>
      </c>
      <c r="H14" s="37" t="s">
        <v>70</v>
      </c>
      <c r="I14" s="37" t="s">
        <v>376</v>
      </c>
      <c r="J14" s="39" t="n">
        <v>2700</v>
      </c>
      <c r="K14" s="37" t="s">
        <v>20</v>
      </c>
      <c r="L14" s="39" t="n">
        <v>2700</v>
      </c>
      <c r="M14" s="40" t="n">
        <v>5</v>
      </c>
      <c r="N14" s="40" t="n">
        <v>13500</v>
      </c>
      <c r="O14" s="39" t="n">
        <v>15</v>
      </c>
      <c r="P14" s="39" t="n">
        <v>180</v>
      </c>
      <c r="Q14" s="37" t="n">
        <v>0</v>
      </c>
      <c r="R14" s="37" t="s">
        <v>72</v>
      </c>
      <c r="S14" s="37" t="s">
        <v>355</v>
      </c>
    </row>
    <row r="15" customFormat="false" ht="15" hidden="false" customHeight="false" outlineLevel="0" collapsed="false">
      <c r="A15" s="36" t="n">
        <v>46253</v>
      </c>
      <c r="B15" s="37" t="s">
        <v>350</v>
      </c>
      <c r="C15" s="37" t="s">
        <v>351</v>
      </c>
      <c r="D15" s="37" t="n">
        <v>14</v>
      </c>
      <c r="E15" s="37" t="s">
        <v>73</v>
      </c>
      <c r="F15" s="37" t="s">
        <v>372</v>
      </c>
      <c r="G15" s="38" t="s">
        <v>373</v>
      </c>
      <c r="H15" s="37" t="s">
        <v>377</v>
      </c>
      <c r="I15" s="37" t="s">
        <v>378</v>
      </c>
      <c r="J15" s="39" t="n">
        <v>5120</v>
      </c>
      <c r="K15" s="37" t="s">
        <v>20</v>
      </c>
      <c r="L15" s="39" t="n">
        <v>5120</v>
      </c>
      <c r="M15" s="40" t="n">
        <v>6</v>
      </c>
      <c r="N15" s="40" t="n">
        <v>30720</v>
      </c>
      <c r="O15" s="39" t="n">
        <v>32</v>
      </c>
      <c r="P15" s="39" t="n">
        <v>160</v>
      </c>
      <c r="Q15" s="37" t="n">
        <v>0</v>
      </c>
      <c r="R15" s="37" t="s">
        <v>76</v>
      </c>
      <c r="S15" s="37" t="s">
        <v>355</v>
      </c>
    </row>
    <row r="16" customFormat="false" ht="15" hidden="false" customHeight="false" outlineLevel="0" collapsed="false">
      <c r="A16" s="36" t="n">
        <v>46253</v>
      </c>
      <c r="B16" s="37" t="s">
        <v>350</v>
      </c>
      <c r="C16" s="37" t="s">
        <v>351</v>
      </c>
      <c r="D16" s="37" t="n">
        <v>15</v>
      </c>
      <c r="E16" s="37" t="s">
        <v>77</v>
      </c>
      <c r="F16" s="37" t="s">
        <v>372</v>
      </c>
      <c r="G16" s="38" t="s">
        <v>373</v>
      </c>
      <c r="H16" s="37" t="s">
        <v>374</v>
      </c>
      <c r="I16" s="37" t="s">
        <v>379</v>
      </c>
      <c r="J16" s="39" t="n">
        <v>120</v>
      </c>
      <c r="K16" s="37" t="s">
        <v>20</v>
      </c>
      <c r="L16" s="39" t="n">
        <v>120</v>
      </c>
      <c r="M16" s="40" t="n">
        <v>6.5</v>
      </c>
      <c r="N16" s="40" t="n">
        <v>780</v>
      </c>
      <c r="O16" s="39" t="n">
        <v>1</v>
      </c>
      <c r="P16" s="39" t="n">
        <v>120</v>
      </c>
      <c r="Q16" s="37" t="n">
        <v>0</v>
      </c>
      <c r="R16" s="37" t="s">
        <v>79</v>
      </c>
      <c r="S16" s="37" t="s">
        <v>355</v>
      </c>
    </row>
    <row r="17" customFormat="false" ht="15" hidden="false" customHeight="false" outlineLevel="0" collapsed="false">
      <c r="A17" s="36" t="n">
        <v>46253</v>
      </c>
      <c r="B17" s="37" t="s">
        <v>350</v>
      </c>
      <c r="C17" s="37" t="s">
        <v>351</v>
      </c>
      <c r="D17" s="37" t="n">
        <v>16</v>
      </c>
      <c r="E17" s="37" t="s">
        <v>80</v>
      </c>
      <c r="F17" s="37" t="s">
        <v>380</v>
      </c>
      <c r="G17" s="38" t="s">
        <v>381</v>
      </c>
      <c r="H17" s="37" t="s">
        <v>382</v>
      </c>
      <c r="I17" s="37" t="s">
        <v>383</v>
      </c>
      <c r="J17" s="39" t="n">
        <v>1440</v>
      </c>
      <c r="K17" s="37" t="s">
        <v>20</v>
      </c>
      <c r="L17" s="39" t="n">
        <v>1440</v>
      </c>
      <c r="M17" s="40" t="n">
        <v>8.5</v>
      </c>
      <c r="N17" s="40" t="n">
        <v>12240</v>
      </c>
      <c r="O17" s="39" t="n">
        <v>10</v>
      </c>
      <c r="P17" s="39" t="n">
        <v>144</v>
      </c>
      <c r="Q17" s="37" t="n">
        <v>0</v>
      </c>
      <c r="R17" s="37" t="s">
        <v>84</v>
      </c>
      <c r="S17" s="37" t="s">
        <v>355</v>
      </c>
    </row>
    <row r="18" customFormat="false" ht="15" hidden="false" customHeight="false" outlineLevel="0" collapsed="false">
      <c r="A18" s="36" t="n">
        <v>46253</v>
      </c>
      <c r="B18" s="37" t="s">
        <v>350</v>
      </c>
      <c r="C18" s="37" t="s">
        <v>351</v>
      </c>
      <c r="D18" s="37" t="n">
        <v>17</v>
      </c>
      <c r="E18" s="37" t="s">
        <v>85</v>
      </c>
      <c r="F18" s="37" t="s">
        <v>380</v>
      </c>
      <c r="G18" s="38" t="s">
        <v>381</v>
      </c>
      <c r="H18" s="37" t="s">
        <v>382</v>
      </c>
      <c r="I18" s="37" t="s">
        <v>383</v>
      </c>
      <c r="J18" s="39" t="n">
        <v>1440</v>
      </c>
      <c r="K18" s="37" t="s">
        <v>20</v>
      </c>
      <c r="L18" s="39" t="n">
        <v>1440</v>
      </c>
      <c r="M18" s="40" t="n">
        <v>6.6</v>
      </c>
      <c r="N18" s="40" t="n">
        <v>9504</v>
      </c>
      <c r="O18" s="39" t="n">
        <v>10</v>
      </c>
      <c r="P18" s="39" t="n">
        <v>144</v>
      </c>
      <c r="Q18" s="37" t="n">
        <v>0</v>
      </c>
      <c r="R18" s="37" t="s">
        <v>86</v>
      </c>
      <c r="S18" s="37" t="s">
        <v>355</v>
      </c>
    </row>
    <row r="19" customFormat="false" ht="15" hidden="false" customHeight="false" outlineLevel="0" collapsed="false">
      <c r="A19" s="36" t="n">
        <v>46253</v>
      </c>
      <c r="B19" s="37" t="s">
        <v>350</v>
      </c>
      <c r="C19" s="37" t="s">
        <v>351</v>
      </c>
      <c r="D19" s="37" t="n">
        <v>18</v>
      </c>
      <c r="E19" s="37" t="s">
        <v>87</v>
      </c>
      <c r="F19" s="37" t="s">
        <v>380</v>
      </c>
      <c r="G19" s="38" t="s">
        <v>381</v>
      </c>
      <c r="H19" s="37" t="s">
        <v>382</v>
      </c>
      <c r="I19" s="37" t="s">
        <v>383</v>
      </c>
      <c r="J19" s="39" t="n">
        <v>1440</v>
      </c>
      <c r="K19" s="37" t="s">
        <v>20</v>
      </c>
      <c r="L19" s="39" t="n">
        <v>1440</v>
      </c>
      <c r="M19" s="40" t="n">
        <v>6.6</v>
      </c>
      <c r="N19" s="40" t="n">
        <v>9504</v>
      </c>
      <c r="O19" s="39" t="n">
        <v>10</v>
      </c>
      <c r="P19" s="39" t="n">
        <v>144</v>
      </c>
      <c r="Q19" s="37" t="n">
        <v>0</v>
      </c>
      <c r="R19" s="37" t="s">
        <v>88</v>
      </c>
      <c r="S19" s="37" t="s">
        <v>355</v>
      </c>
    </row>
    <row r="20" customFormat="false" ht="15" hidden="false" customHeight="false" outlineLevel="0" collapsed="false">
      <c r="A20" s="36" t="n">
        <v>46253</v>
      </c>
      <c r="B20" s="37" t="s">
        <v>350</v>
      </c>
      <c r="C20" s="37" t="s">
        <v>351</v>
      </c>
      <c r="D20" s="37" t="n">
        <v>19</v>
      </c>
      <c r="E20" s="37" t="s">
        <v>89</v>
      </c>
      <c r="F20" s="37" t="s">
        <v>380</v>
      </c>
      <c r="G20" s="38" t="s">
        <v>381</v>
      </c>
      <c r="H20" s="37" t="s">
        <v>382</v>
      </c>
      <c r="I20" s="37" t="s">
        <v>383</v>
      </c>
      <c r="J20" s="39" t="n">
        <v>1440</v>
      </c>
      <c r="K20" s="37" t="s">
        <v>20</v>
      </c>
      <c r="L20" s="39" t="n">
        <v>1440</v>
      </c>
      <c r="M20" s="40" t="n">
        <v>6.6</v>
      </c>
      <c r="N20" s="40" t="n">
        <v>9504</v>
      </c>
      <c r="O20" s="39" t="n">
        <v>10</v>
      </c>
      <c r="P20" s="39" t="n">
        <v>144</v>
      </c>
      <c r="Q20" s="37" t="n">
        <v>0</v>
      </c>
      <c r="R20" s="37" t="s">
        <v>90</v>
      </c>
      <c r="S20" s="37" t="s">
        <v>355</v>
      </c>
    </row>
    <row r="21" customFormat="false" ht="15" hidden="false" customHeight="false" outlineLevel="0" collapsed="false">
      <c r="A21" s="36" t="n">
        <v>46253</v>
      </c>
      <c r="B21" s="37" t="s">
        <v>350</v>
      </c>
      <c r="C21" s="37" t="s">
        <v>351</v>
      </c>
      <c r="D21" s="37" t="n">
        <v>20</v>
      </c>
      <c r="E21" s="37" t="s">
        <v>91</v>
      </c>
      <c r="F21" s="37" t="s">
        <v>380</v>
      </c>
      <c r="G21" s="38" t="s">
        <v>381</v>
      </c>
      <c r="H21" s="37" t="s">
        <v>382</v>
      </c>
      <c r="I21" s="37" t="s">
        <v>383</v>
      </c>
      <c r="J21" s="39" t="n">
        <v>2880</v>
      </c>
      <c r="K21" s="37" t="s">
        <v>20</v>
      </c>
      <c r="L21" s="39" t="n">
        <v>2880</v>
      </c>
      <c r="M21" s="40" t="n">
        <v>6.8</v>
      </c>
      <c r="N21" s="40" t="n">
        <v>19584</v>
      </c>
      <c r="O21" s="39" t="n">
        <v>20</v>
      </c>
      <c r="P21" s="39" t="n">
        <v>144</v>
      </c>
      <c r="Q21" s="37" t="n">
        <v>0</v>
      </c>
      <c r="R21" s="37" t="s">
        <v>92</v>
      </c>
      <c r="S21" s="37" t="s">
        <v>355</v>
      </c>
    </row>
    <row r="22" customFormat="false" ht="15" hidden="false" customHeight="false" outlineLevel="0" collapsed="false">
      <c r="A22" s="36" t="n">
        <v>46253</v>
      </c>
      <c r="B22" s="37" t="s">
        <v>350</v>
      </c>
      <c r="C22" s="37" t="s">
        <v>351</v>
      </c>
      <c r="D22" s="37" t="n">
        <v>21</v>
      </c>
      <c r="E22" s="37" t="s">
        <v>93</v>
      </c>
      <c r="F22" s="37" t="s">
        <v>380</v>
      </c>
      <c r="G22" s="38" t="s">
        <v>381</v>
      </c>
      <c r="H22" s="37" t="s">
        <v>382</v>
      </c>
      <c r="I22" s="37" t="s">
        <v>383</v>
      </c>
      <c r="J22" s="39" t="n">
        <v>1440</v>
      </c>
      <c r="K22" s="37" t="s">
        <v>20</v>
      </c>
      <c r="L22" s="39" t="n">
        <v>1440</v>
      </c>
      <c r="M22" s="40" t="n">
        <v>6.3</v>
      </c>
      <c r="N22" s="40" t="n">
        <v>9072</v>
      </c>
      <c r="O22" s="39" t="n">
        <v>10</v>
      </c>
      <c r="P22" s="39" t="n">
        <v>144</v>
      </c>
      <c r="Q22" s="37" t="n">
        <v>0</v>
      </c>
      <c r="R22" s="37" t="s">
        <v>94</v>
      </c>
      <c r="S22" s="37" t="s">
        <v>355</v>
      </c>
    </row>
    <row r="23" customFormat="false" ht="15" hidden="false" customHeight="false" outlineLevel="0" collapsed="false">
      <c r="A23" s="36" t="n">
        <v>46253</v>
      </c>
      <c r="B23" s="37" t="s">
        <v>350</v>
      </c>
      <c r="C23" s="37" t="s">
        <v>351</v>
      </c>
      <c r="D23" s="37" t="n">
        <v>22</v>
      </c>
      <c r="E23" s="37" t="s">
        <v>95</v>
      </c>
      <c r="F23" s="37" t="s">
        <v>380</v>
      </c>
      <c r="G23" s="38" t="s">
        <v>381</v>
      </c>
      <c r="H23" s="37" t="s">
        <v>382</v>
      </c>
      <c r="I23" s="37" t="s">
        <v>383</v>
      </c>
      <c r="J23" s="39" t="n">
        <v>1440</v>
      </c>
      <c r="K23" s="37" t="s">
        <v>20</v>
      </c>
      <c r="L23" s="39" t="n">
        <v>1440</v>
      </c>
      <c r="M23" s="40" t="n">
        <v>8.5</v>
      </c>
      <c r="N23" s="40" t="n">
        <v>12240</v>
      </c>
      <c r="O23" s="39" t="n">
        <v>10</v>
      </c>
      <c r="P23" s="39" t="n">
        <v>144</v>
      </c>
      <c r="Q23" s="37" t="n">
        <v>0</v>
      </c>
      <c r="R23" s="37" t="s">
        <v>96</v>
      </c>
      <c r="S23" s="37" t="s">
        <v>355</v>
      </c>
    </row>
    <row r="24" customFormat="false" ht="15" hidden="false" customHeight="false" outlineLevel="0" collapsed="false">
      <c r="A24" s="36" t="n">
        <v>46253</v>
      </c>
      <c r="B24" s="37" t="s">
        <v>350</v>
      </c>
      <c r="C24" s="37" t="s">
        <v>351</v>
      </c>
      <c r="D24" s="37" t="n">
        <v>23</v>
      </c>
      <c r="E24" s="37" t="s">
        <v>97</v>
      </c>
      <c r="F24" s="37" t="s">
        <v>380</v>
      </c>
      <c r="G24" s="38" t="s">
        <v>381</v>
      </c>
      <c r="H24" s="37" t="s">
        <v>382</v>
      </c>
      <c r="I24" s="37" t="s">
        <v>383</v>
      </c>
      <c r="J24" s="39" t="n">
        <v>1440</v>
      </c>
      <c r="K24" s="37" t="s">
        <v>20</v>
      </c>
      <c r="L24" s="39" t="n">
        <v>1440</v>
      </c>
      <c r="M24" s="40" t="n">
        <v>8.5</v>
      </c>
      <c r="N24" s="40" t="n">
        <v>12240</v>
      </c>
      <c r="O24" s="39" t="n">
        <v>10</v>
      </c>
      <c r="P24" s="39" t="n">
        <v>144</v>
      </c>
      <c r="Q24" s="37" t="n">
        <v>0</v>
      </c>
      <c r="R24" s="37" t="s">
        <v>98</v>
      </c>
      <c r="S24" s="37" t="s">
        <v>355</v>
      </c>
    </row>
    <row r="25" customFormat="false" ht="15" hidden="false" customHeight="false" outlineLevel="0" collapsed="false">
      <c r="A25" s="36" t="n">
        <v>46253</v>
      </c>
      <c r="B25" s="37" t="s">
        <v>350</v>
      </c>
      <c r="C25" s="37" t="s">
        <v>351</v>
      </c>
      <c r="D25" s="37" t="n">
        <v>24</v>
      </c>
      <c r="E25" s="37" t="s">
        <v>99</v>
      </c>
      <c r="F25" s="37" t="s">
        <v>380</v>
      </c>
      <c r="G25" s="38" t="s">
        <v>381</v>
      </c>
      <c r="H25" s="37" t="s">
        <v>382</v>
      </c>
      <c r="I25" s="37" t="s">
        <v>383</v>
      </c>
      <c r="J25" s="39" t="n">
        <v>1440</v>
      </c>
      <c r="K25" s="37" t="s">
        <v>20</v>
      </c>
      <c r="L25" s="39" t="n">
        <v>1440</v>
      </c>
      <c r="M25" s="40" t="n">
        <v>6.6</v>
      </c>
      <c r="N25" s="40" t="n">
        <v>9504</v>
      </c>
      <c r="O25" s="39" t="n">
        <v>10</v>
      </c>
      <c r="P25" s="39" t="n">
        <v>144</v>
      </c>
      <c r="Q25" s="37" t="n">
        <v>0</v>
      </c>
      <c r="R25" s="37" t="s">
        <v>100</v>
      </c>
      <c r="S25" s="37" t="s">
        <v>355</v>
      </c>
    </row>
    <row r="26" customFormat="false" ht="15" hidden="false" customHeight="false" outlineLevel="0" collapsed="false">
      <c r="A26" s="36" t="n">
        <v>46253</v>
      </c>
      <c r="B26" s="37" t="s">
        <v>350</v>
      </c>
      <c r="C26" s="37" t="s">
        <v>351</v>
      </c>
      <c r="D26" s="37" t="n">
        <v>25</v>
      </c>
      <c r="E26" s="37" t="s">
        <v>101</v>
      </c>
      <c r="F26" s="37" t="s">
        <v>380</v>
      </c>
      <c r="G26" s="38" t="s">
        <v>381</v>
      </c>
      <c r="H26" s="37" t="s">
        <v>382</v>
      </c>
      <c r="I26" s="37" t="s">
        <v>383</v>
      </c>
      <c r="J26" s="39" t="n">
        <v>1440</v>
      </c>
      <c r="K26" s="37" t="s">
        <v>20</v>
      </c>
      <c r="L26" s="39" t="n">
        <v>1440</v>
      </c>
      <c r="M26" s="40" t="n">
        <v>8.5</v>
      </c>
      <c r="N26" s="40" t="n">
        <v>12240</v>
      </c>
      <c r="O26" s="39" t="n">
        <v>10</v>
      </c>
      <c r="P26" s="39" t="n">
        <v>144</v>
      </c>
      <c r="Q26" s="37" t="n">
        <v>0</v>
      </c>
      <c r="R26" s="37" t="s">
        <v>102</v>
      </c>
      <c r="S26" s="37" t="s">
        <v>355</v>
      </c>
    </row>
    <row r="27" customFormat="false" ht="15" hidden="false" customHeight="false" outlineLevel="0" collapsed="false">
      <c r="A27" s="36" t="n">
        <v>46253</v>
      </c>
      <c r="B27" s="37" t="s">
        <v>350</v>
      </c>
      <c r="C27" s="37" t="s">
        <v>351</v>
      </c>
      <c r="D27" s="37" t="n">
        <v>26</v>
      </c>
      <c r="E27" s="37" t="s">
        <v>103</v>
      </c>
      <c r="F27" s="37" t="s">
        <v>380</v>
      </c>
      <c r="G27" s="38" t="s">
        <v>381</v>
      </c>
      <c r="H27" s="37" t="s">
        <v>382</v>
      </c>
      <c r="I27" s="37" t="s">
        <v>383</v>
      </c>
      <c r="J27" s="39" t="n">
        <v>1440</v>
      </c>
      <c r="K27" s="37" t="s">
        <v>20</v>
      </c>
      <c r="L27" s="39" t="n">
        <v>1440</v>
      </c>
      <c r="M27" s="40" t="n">
        <v>6.6</v>
      </c>
      <c r="N27" s="40" t="n">
        <v>9504</v>
      </c>
      <c r="O27" s="39" t="n">
        <v>10</v>
      </c>
      <c r="P27" s="39" t="n">
        <v>144</v>
      </c>
      <c r="Q27" s="37" t="n">
        <v>0</v>
      </c>
      <c r="R27" s="37" t="s">
        <v>104</v>
      </c>
      <c r="S27" s="37" t="s">
        <v>355</v>
      </c>
    </row>
    <row r="28" customFormat="false" ht="15" hidden="false" customHeight="false" outlineLevel="0" collapsed="false">
      <c r="A28" s="36" t="n">
        <v>46253</v>
      </c>
      <c r="B28" s="37" t="s">
        <v>350</v>
      </c>
      <c r="C28" s="37" t="s">
        <v>351</v>
      </c>
      <c r="D28" s="37" t="n">
        <v>27</v>
      </c>
      <c r="E28" s="37" t="s">
        <v>105</v>
      </c>
      <c r="F28" s="37" t="s">
        <v>380</v>
      </c>
      <c r="G28" s="38" t="s">
        <v>381</v>
      </c>
      <c r="H28" s="37" t="s">
        <v>382</v>
      </c>
      <c r="I28" s="37" t="s">
        <v>383</v>
      </c>
      <c r="J28" s="39" t="n">
        <v>1440</v>
      </c>
      <c r="K28" s="37" t="s">
        <v>20</v>
      </c>
      <c r="L28" s="39" t="n">
        <v>1440</v>
      </c>
      <c r="M28" s="40" t="n">
        <v>8.5</v>
      </c>
      <c r="N28" s="40" t="n">
        <v>12240</v>
      </c>
      <c r="O28" s="39" t="n">
        <v>10</v>
      </c>
      <c r="P28" s="39" t="n">
        <v>144</v>
      </c>
      <c r="Q28" s="37" t="n">
        <v>0</v>
      </c>
      <c r="R28" s="37" t="s">
        <v>106</v>
      </c>
      <c r="S28" s="37" t="s">
        <v>355</v>
      </c>
    </row>
    <row r="29" customFormat="false" ht="15" hidden="false" customHeight="false" outlineLevel="0" collapsed="false">
      <c r="A29" s="36" t="n">
        <v>46253</v>
      </c>
      <c r="B29" s="37" t="s">
        <v>350</v>
      </c>
      <c r="C29" s="37" t="s">
        <v>351</v>
      </c>
      <c r="D29" s="37" t="n">
        <v>28</v>
      </c>
      <c r="E29" s="37" t="s">
        <v>107</v>
      </c>
      <c r="F29" s="37" t="s">
        <v>380</v>
      </c>
      <c r="G29" s="38" t="s">
        <v>381</v>
      </c>
      <c r="H29" s="37" t="s">
        <v>382</v>
      </c>
      <c r="I29" s="37" t="s">
        <v>383</v>
      </c>
      <c r="J29" s="39" t="n">
        <v>3024</v>
      </c>
      <c r="K29" s="37" t="s">
        <v>20</v>
      </c>
      <c r="L29" s="39" t="n">
        <v>3024</v>
      </c>
      <c r="M29" s="40" t="n">
        <v>6.6</v>
      </c>
      <c r="N29" s="40" t="n">
        <v>19958.4</v>
      </c>
      <c r="O29" s="39" t="n">
        <v>21</v>
      </c>
      <c r="P29" s="39" t="n">
        <v>144</v>
      </c>
      <c r="Q29" s="37" t="n">
        <v>0</v>
      </c>
      <c r="R29" s="37" t="s">
        <v>108</v>
      </c>
      <c r="S29" s="37" t="s">
        <v>355</v>
      </c>
    </row>
    <row r="30" customFormat="false" ht="15" hidden="false" customHeight="false" outlineLevel="0" collapsed="false">
      <c r="A30" s="36" t="n">
        <v>46253</v>
      </c>
      <c r="B30" s="37" t="s">
        <v>350</v>
      </c>
      <c r="C30" s="37" t="s">
        <v>351</v>
      </c>
      <c r="D30" s="37" t="n">
        <v>29</v>
      </c>
      <c r="E30" s="37" t="s">
        <v>109</v>
      </c>
      <c r="F30" s="37" t="s">
        <v>380</v>
      </c>
      <c r="G30" s="38" t="s">
        <v>381</v>
      </c>
      <c r="H30" s="37" t="s">
        <v>382</v>
      </c>
      <c r="I30" s="37" t="s">
        <v>383</v>
      </c>
      <c r="J30" s="39" t="n">
        <v>1440</v>
      </c>
      <c r="K30" s="37" t="s">
        <v>20</v>
      </c>
      <c r="L30" s="39" t="n">
        <v>1440</v>
      </c>
      <c r="M30" s="40" t="n">
        <v>6.6</v>
      </c>
      <c r="N30" s="40" t="n">
        <v>9504</v>
      </c>
      <c r="O30" s="39" t="n">
        <v>10</v>
      </c>
      <c r="P30" s="39" t="n">
        <v>144</v>
      </c>
      <c r="Q30" s="37" t="n">
        <v>0</v>
      </c>
      <c r="R30" s="37" t="s">
        <v>110</v>
      </c>
      <c r="S30" s="37" t="s">
        <v>355</v>
      </c>
    </row>
    <row r="31" customFormat="false" ht="15" hidden="false" customHeight="false" outlineLevel="0" collapsed="false">
      <c r="A31" s="36" t="n">
        <v>46261</v>
      </c>
      <c r="B31" s="37" t="s">
        <v>384</v>
      </c>
      <c r="C31" s="37" t="s">
        <v>351</v>
      </c>
      <c r="D31" s="37" t="n">
        <v>1</v>
      </c>
      <c r="E31" s="37" t="s">
        <v>132</v>
      </c>
      <c r="F31" s="37" t="s">
        <v>385</v>
      </c>
      <c r="G31" s="38" t="s">
        <v>386</v>
      </c>
      <c r="H31" s="37" t="s">
        <v>387</v>
      </c>
      <c r="I31" s="37" t="s">
        <v>135</v>
      </c>
      <c r="J31" s="39" t="n">
        <v>2100</v>
      </c>
      <c r="K31" s="37" t="s">
        <v>20</v>
      </c>
      <c r="L31" s="39" t="n">
        <v>2100</v>
      </c>
      <c r="M31" s="40" t="n">
        <v>1.9</v>
      </c>
      <c r="N31" s="40" t="n">
        <v>3990</v>
      </c>
      <c r="O31" s="39" t="n">
        <v>2</v>
      </c>
      <c r="P31" s="39" t="n">
        <v>1200</v>
      </c>
      <c r="Q31" s="37" t="n">
        <v>1</v>
      </c>
      <c r="R31" s="37" t="s">
        <v>136</v>
      </c>
      <c r="S31" s="37" t="s">
        <v>355</v>
      </c>
    </row>
    <row r="32" customFormat="false" ht="15" hidden="false" customHeight="false" outlineLevel="0" collapsed="false">
      <c r="A32" s="36" t="n">
        <v>46261</v>
      </c>
      <c r="B32" s="37" t="s">
        <v>384</v>
      </c>
      <c r="C32" s="37" t="s">
        <v>351</v>
      </c>
      <c r="D32" s="37" t="n">
        <v>2</v>
      </c>
      <c r="E32" s="37" t="s">
        <v>137</v>
      </c>
      <c r="F32" s="37" t="s">
        <v>385</v>
      </c>
      <c r="G32" s="38" t="s">
        <v>386</v>
      </c>
      <c r="H32" s="37" t="s">
        <v>388</v>
      </c>
      <c r="I32" s="37" t="s">
        <v>135</v>
      </c>
      <c r="J32" s="39" t="n">
        <v>2400</v>
      </c>
      <c r="K32" s="37" t="s">
        <v>20</v>
      </c>
      <c r="L32" s="39" t="n">
        <v>2400</v>
      </c>
      <c r="M32" s="40" t="n">
        <v>2.1</v>
      </c>
      <c r="N32" s="40" t="n">
        <v>5040</v>
      </c>
      <c r="O32" s="39" t="n">
        <v>2</v>
      </c>
      <c r="P32" s="39" t="n">
        <v>1200</v>
      </c>
      <c r="Q32" s="37" t="n">
        <v>1</v>
      </c>
      <c r="R32" s="37" t="s">
        <v>139</v>
      </c>
      <c r="S32" s="37" t="s">
        <v>355</v>
      </c>
    </row>
    <row r="33" customFormat="false" ht="15" hidden="false" customHeight="false" outlineLevel="0" collapsed="false">
      <c r="A33" s="36" t="n">
        <v>46261</v>
      </c>
      <c r="B33" s="37" t="s">
        <v>384</v>
      </c>
      <c r="C33" s="37" t="s">
        <v>351</v>
      </c>
      <c r="D33" s="37" t="n">
        <v>3</v>
      </c>
      <c r="E33" s="37" t="s">
        <v>140</v>
      </c>
      <c r="F33" s="37" t="s">
        <v>359</v>
      </c>
      <c r="G33" s="38" t="s">
        <v>360</v>
      </c>
      <c r="H33" s="37" t="s">
        <v>389</v>
      </c>
      <c r="I33" s="37" t="s">
        <v>390</v>
      </c>
      <c r="J33" s="39" t="n">
        <v>600</v>
      </c>
      <c r="K33" s="37" t="s">
        <v>20</v>
      </c>
      <c r="L33" s="39" t="n">
        <v>600</v>
      </c>
      <c r="M33" s="40" t="n">
        <v>5.2</v>
      </c>
      <c r="N33" s="40" t="n">
        <v>3120</v>
      </c>
      <c r="O33" s="39" t="n">
        <v>0</v>
      </c>
      <c r="P33" s="39"/>
      <c r="Q33" s="37" t="n">
        <v>1</v>
      </c>
      <c r="R33" s="37" t="s">
        <v>143</v>
      </c>
      <c r="S33" s="37" t="s">
        <v>355</v>
      </c>
    </row>
    <row r="34" customFormat="false" ht="15" hidden="false" customHeight="false" outlineLevel="0" collapsed="false">
      <c r="A34" s="36" t="n">
        <v>46261</v>
      </c>
      <c r="B34" s="37" t="s">
        <v>384</v>
      </c>
      <c r="C34" s="37" t="s">
        <v>351</v>
      </c>
      <c r="D34" s="37" t="n">
        <v>4</v>
      </c>
      <c r="E34" s="37" t="s">
        <v>144</v>
      </c>
      <c r="F34" s="37" t="s">
        <v>359</v>
      </c>
      <c r="G34" s="38" t="s">
        <v>360</v>
      </c>
      <c r="H34" s="37" t="s">
        <v>391</v>
      </c>
      <c r="I34" s="37" t="s">
        <v>390</v>
      </c>
      <c r="J34" s="39" t="n">
        <v>1200</v>
      </c>
      <c r="K34" s="37" t="s">
        <v>20</v>
      </c>
      <c r="L34" s="39" t="n">
        <v>1200</v>
      </c>
      <c r="M34" s="40" t="n">
        <v>5.2</v>
      </c>
      <c r="N34" s="40" t="n">
        <v>6240</v>
      </c>
      <c r="O34" s="39" t="n">
        <v>0</v>
      </c>
      <c r="P34" s="39" t="n">
        <v>2400</v>
      </c>
      <c r="Q34" s="37" t="n">
        <v>1</v>
      </c>
      <c r="R34" s="37" t="s">
        <v>146</v>
      </c>
      <c r="S34" s="37" t="s">
        <v>355</v>
      </c>
    </row>
    <row r="35" customFormat="false" ht="15" hidden="false" customHeight="false" outlineLevel="0" collapsed="false">
      <c r="A35" s="36" t="n">
        <v>46261</v>
      </c>
      <c r="B35" s="37" t="s">
        <v>384</v>
      </c>
      <c r="C35" s="37" t="s">
        <v>351</v>
      </c>
      <c r="D35" s="37" t="n">
        <v>5</v>
      </c>
      <c r="E35" s="37" t="s">
        <v>147</v>
      </c>
      <c r="F35" s="37" t="s">
        <v>359</v>
      </c>
      <c r="G35" s="38" t="s">
        <v>360</v>
      </c>
      <c r="H35" s="37" t="s">
        <v>392</v>
      </c>
      <c r="I35" s="37" t="s">
        <v>390</v>
      </c>
      <c r="J35" s="39" t="n">
        <v>1200</v>
      </c>
      <c r="K35" s="37" t="s">
        <v>20</v>
      </c>
      <c r="L35" s="39" t="n">
        <v>1200</v>
      </c>
      <c r="M35" s="40" t="n">
        <v>5.2</v>
      </c>
      <c r="N35" s="40" t="n">
        <v>6240</v>
      </c>
      <c r="O35" s="39" t="n">
        <v>0</v>
      </c>
      <c r="P35" s="39"/>
      <c r="Q35" s="37" t="n">
        <v>1</v>
      </c>
      <c r="R35" s="37" t="s">
        <v>143</v>
      </c>
      <c r="S35" s="37" t="s">
        <v>355</v>
      </c>
    </row>
    <row r="36" customFormat="false" ht="15" hidden="false" customHeight="false" outlineLevel="0" collapsed="false">
      <c r="A36" s="36" t="n">
        <v>46261</v>
      </c>
      <c r="B36" s="37" t="s">
        <v>384</v>
      </c>
      <c r="C36" s="37" t="s">
        <v>351</v>
      </c>
      <c r="D36" s="37" t="n">
        <v>6</v>
      </c>
      <c r="E36" s="37" t="s">
        <v>149</v>
      </c>
      <c r="F36" s="37" t="s">
        <v>359</v>
      </c>
      <c r="G36" s="38" t="s">
        <v>360</v>
      </c>
      <c r="H36" s="37" t="s">
        <v>393</v>
      </c>
      <c r="I36" s="37" t="s">
        <v>390</v>
      </c>
      <c r="J36" s="39" t="n">
        <v>1200</v>
      </c>
      <c r="K36" s="37" t="s">
        <v>20</v>
      </c>
      <c r="L36" s="39" t="n">
        <v>1200</v>
      </c>
      <c r="M36" s="40" t="n">
        <v>5.2</v>
      </c>
      <c r="N36" s="40" t="n">
        <v>6240</v>
      </c>
      <c r="O36" s="39" t="n">
        <v>0</v>
      </c>
      <c r="P36" s="39"/>
      <c r="Q36" s="37" t="n">
        <v>1</v>
      </c>
      <c r="R36" s="37" t="s">
        <v>146</v>
      </c>
      <c r="S36" s="37" t="s">
        <v>355</v>
      </c>
    </row>
    <row r="37" customFormat="false" ht="15" hidden="false" customHeight="false" outlineLevel="0" collapsed="false">
      <c r="A37" s="36" t="n">
        <v>46261</v>
      </c>
      <c r="B37" s="37" t="s">
        <v>384</v>
      </c>
      <c r="C37" s="37" t="s">
        <v>351</v>
      </c>
      <c r="D37" s="37" t="n">
        <v>7</v>
      </c>
      <c r="E37" s="37" t="s">
        <v>151</v>
      </c>
      <c r="F37" s="37" t="s">
        <v>394</v>
      </c>
      <c r="G37" s="38" t="s">
        <v>395</v>
      </c>
      <c r="H37" s="37" t="s">
        <v>396</v>
      </c>
      <c r="I37" s="37" t="s">
        <v>397</v>
      </c>
      <c r="J37" s="39" t="n">
        <v>3000</v>
      </c>
      <c r="K37" s="37" t="s">
        <v>20</v>
      </c>
      <c r="L37" s="39" t="n">
        <v>3000</v>
      </c>
      <c r="M37" s="40" t="n">
        <v>2.7</v>
      </c>
      <c r="N37" s="40" t="n">
        <v>8100</v>
      </c>
      <c r="O37" s="39" t="n">
        <v>11</v>
      </c>
      <c r="P37" s="39" t="n">
        <v>264</v>
      </c>
      <c r="Q37" s="37" t="n">
        <v>1</v>
      </c>
      <c r="R37" s="37" t="s">
        <v>155</v>
      </c>
      <c r="S37" s="37" t="s">
        <v>355</v>
      </c>
    </row>
    <row r="38" customFormat="false" ht="15" hidden="false" customHeight="false" outlineLevel="0" collapsed="false">
      <c r="A38" s="36" t="n">
        <v>46261</v>
      </c>
      <c r="B38" s="37" t="s">
        <v>384</v>
      </c>
      <c r="C38" s="37" t="s">
        <v>351</v>
      </c>
      <c r="D38" s="37" t="n">
        <v>8</v>
      </c>
      <c r="E38" s="37" t="s">
        <v>156</v>
      </c>
      <c r="F38" s="37" t="s">
        <v>394</v>
      </c>
      <c r="G38" s="38" t="s">
        <v>395</v>
      </c>
      <c r="H38" s="37" t="s">
        <v>157</v>
      </c>
      <c r="I38" s="37" t="s">
        <v>398</v>
      </c>
      <c r="J38" s="39" t="n">
        <v>1200</v>
      </c>
      <c r="K38" s="37" t="s">
        <v>20</v>
      </c>
      <c r="L38" s="39" t="n">
        <v>1200</v>
      </c>
      <c r="M38" s="40" t="n">
        <v>2.7</v>
      </c>
      <c r="N38" s="40" t="n">
        <v>3240</v>
      </c>
      <c r="O38" s="39" t="n">
        <v>5</v>
      </c>
      <c r="P38" s="39" t="n">
        <v>240</v>
      </c>
      <c r="Q38" s="37" t="n">
        <v>0</v>
      </c>
      <c r="R38" s="37" t="s">
        <v>159</v>
      </c>
      <c r="S38" s="37" t="s">
        <v>355</v>
      </c>
    </row>
    <row r="39" customFormat="false" ht="15" hidden="false" customHeight="false" outlineLevel="0" collapsed="false">
      <c r="A39" s="36" t="n">
        <v>46261</v>
      </c>
      <c r="B39" s="37" t="s">
        <v>384</v>
      </c>
      <c r="C39" s="37" t="s">
        <v>351</v>
      </c>
      <c r="D39" s="37" t="n">
        <v>9</v>
      </c>
      <c r="E39" s="37" t="s">
        <v>160</v>
      </c>
      <c r="F39" s="37" t="s">
        <v>394</v>
      </c>
      <c r="G39" s="38" t="s">
        <v>395</v>
      </c>
      <c r="H39" s="37" t="s">
        <v>399</v>
      </c>
      <c r="I39" s="37" t="s">
        <v>398</v>
      </c>
      <c r="J39" s="39" t="n">
        <v>1200</v>
      </c>
      <c r="K39" s="37" t="s">
        <v>20</v>
      </c>
      <c r="L39" s="39" t="n">
        <v>1200</v>
      </c>
      <c r="M39" s="40" t="n">
        <v>2.7</v>
      </c>
      <c r="N39" s="40" t="n">
        <v>3240</v>
      </c>
      <c r="O39" s="39" t="n">
        <v>5</v>
      </c>
      <c r="P39" s="39" t="n">
        <v>240</v>
      </c>
      <c r="Q39" s="37" t="n">
        <v>0</v>
      </c>
      <c r="R39" s="37" t="s">
        <v>162</v>
      </c>
      <c r="S39" s="37" t="s">
        <v>355</v>
      </c>
    </row>
    <row r="40" customFormat="false" ht="15" hidden="false" customHeight="false" outlineLevel="0" collapsed="false">
      <c r="A40" s="36" t="n">
        <v>46261</v>
      </c>
      <c r="B40" s="37" t="s">
        <v>384</v>
      </c>
      <c r="C40" s="37" t="s">
        <v>351</v>
      </c>
      <c r="D40" s="37" t="n">
        <v>10</v>
      </c>
      <c r="E40" s="37" t="s">
        <v>163</v>
      </c>
      <c r="F40" s="37" t="s">
        <v>394</v>
      </c>
      <c r="G40" s="38" t="s">
        <v>395</v>
      </c>
      <c r="H40" s="37" t="s">
        <v>400</v>
      </c>
      <c r="I40" s="37" t="s">
        <v>398</v>
      </c>
      <c r="J40" s="39" t="n">
        <v>3036</v>
      </c>
      <c r="K40" s="37" t="s">
        <v>20</v>
      </c>
      <c r="L40" s="39" t="n">
        <v>3036</v>
      </c>
      <c r="M40" s="40" t="n">
        <v>2.7</v>
      </c>
      <c r="N40" s="40" t="n">
        <v>8197.2</v>
      </c>
      <c r="O40" s="39" t="n">
        <v>12</v>
      </c>
      <c r="P40" s="39" t="n">
        <v>240</v>
      </c>
      <c r="Q40" s="37" t="n">
        <v>1</v>
      </c>
      <c r="R40" s="37" t="s">
        <v>165</v>
      </c>
      <c r="S40" s="37" t="s">
        <v>355</v>
      </c>
    </row>
    <row r="41" customFormat="false" ht="15" hidden="false" customHeight="false" outlineLevel="0" collapsed="false">
      <c r="A41" s="36" t="n">
        <v>46261</v>
      </c>
      <c r="B41" s="37" t="s">
        <v>384</v>
      </c>
      <c r="C41" s="37" t="s">
        <v>351</v>
      </c>
      <c r="D41" s="37" t="n">
        <v>11</v>
      </c>
      <c r="E41" s="37" t="s">
        <v>166</v>
      </c>
      <c r="F41" s="37" t="s">
        <v>401</v>
      </c>
      <c r="G41" s="38" t="s">
        <v>402</v>
      </c>
      <c r="H41" s="37" t="s">
        <v>403</v>
      </c>
      <c r="I41" s="37" t="s">
        <v>404</v>
      </c>
      <c r="J41" s="39" t="n">
        <v>600</v>
      </c>
      <c r="K41" s="37" t="s">
        <v>20</v>
      </c>
      <c r="L41" s="39" t="n">
        <v>600</v>
      </c>
      <c r="M41" s="40" t="n">
        <v>28</v>
      </c>
      <c r="N41" s="40" t="n">
        <v>16800</v>
      </c>
      <c r="O41" s="39" t="n">
        <v>6</v>
      </c>
      <c r="P41" s="39" t="n">
        <v>100</v>
      </c>
      <c r="Q41" s="37" t="n">
        <v>0</v>
      </c>
      <c r="R41" s="37" t="s">
        <v>170</v>
      </c>
      <c r="S41" s="37" t="s">
        <v>355</v>
      </c>
    </row>
    <row r="42" customFormat="false" ht="15" hidden="false" customHeight="false" outlineLevel="0" collapsed="false">
      <c r="A42" s="36" t="n">
        <v>46261</v>
      </c>
      <c r="B42" s="37" t="s">
        <v>384</v>
      </c>
      <c r="C42" s="37" t="s">
        <v>351</v>
      </c>
      <c r="D42" s="37" t="n">
        <v>12</v>
      </c>
      <c r="E42" s="37" t="s">
        <v>171</v>
      </c>
      <c r="F42" s="37" t="s">
        <v>401</v>
      </c>
      <c r="G42" s="38" t="s">
        <v>402</v>
      </c>
      <c r="H42" s="37" t="s">
        <v>405</v>
      </c>
      <c r="I42" s="37" t="s">
        <v>404</v>
      </c>
      <c r="J42" s="39" t="n">
        <v>400</v>
      </c>
      <c r="K42" s="37" t="s">
        <v>20</v>
      </c>
      <c r="L42" s="39" t="n">
        <v>400</v>
      </c>
      <c r="M42" s="40" t="n">
        <v>28</v>
      </c>
      <c r="N42" s="40" t="n">
        <v>11200</v>
      </c>
      <c r="O42" s="39" t="n">
        <v>4</v>
      </c>
      <c r="P42" s="39" t="n">
        <v>100</v>
      </c>
      <c r="Q42" s="37" t="n">
        <v>0</v>
      </c>
      <c r="R42" s="37" t="s">
        <v>173</v>
      </c>
      <c r="S42" s="37" t="s">
        <v>355</v>
      </c>
    </row>
    <row r="43" customFormat="false" ht="15" hidden="false" customHeight="false" outlineLevel="0" collapsed="false">
      <c r="A43" s="36" t="n">
        <v>46261</v>
      </c>
      <c r="B43" s="37" t="s">
        <v>384</v>
      </c>
      <c r="C43" s="37" t="s">
        <v>351</v>
      </c>
      <c r="D43" s="37" t="n">
        <v>13</v>
      </c>
      <c r="E43" s="37" t="s">
        <v>174</v>
      </c>
      <c r="F43" s="37" t="s">
        <v>401</v>
      </c>
      <c r="G43" s="38" t="s">
        <v>402</v>
      </c>
      <c r="H43" s="37" t="s">
        <v>403</v>
      </c>
      <c r="I43" s="37" t="s">
        <v>175</v>
      </c>
      <c r="J43" s="39" t="n">
        <v>1000</v>
      </c>
      <c r="K43" s="37" t="s">
        <v>20</v>
      </c>
      <c r="L43" s="39" t="n">
        <v>1000</v>
      </c>
      <c r="M43" s="40" t="n">
        <v>41</v>
      </c>
      <c r="N43" s="40" t="n">
        <v>41000</v>
      </c>
      <c r="O43" s="39" t="n">
        <v>12</v>
      </c>
      <c r="P43" s="39" t="n">
        <v>80</v>
      </c>
      <c r="Q43" s="37" t="n">
        <v>1</v>
      </c>
      <c r="R43" s="37" t="s">
        <v>176</v>
      </c>
      <c r="S43" s="37" t="s">
        <v>355</v>
      </c>
    </row>
    <row r="44" customFormat="false" ht="15" hidden="false" customHeight="false" outlineLevel="0" collapsed="false">
      <c r="A44" s="36" t="n">
        <v>46261</v>
      </c>
      <c r="B44" s="37" t="s">
        <v>384</v>
      </c>
      <c r="C44" s="37" t="s">
        <v>351</v>
      </c>
      <c r="D44" s="37" t="n">
        <v>14</v>
      </c>
      <c r="E44" s="37" t="s">
        <v>177</v>
      </c>
      <c r="F44" s="37" t="s">
        <v>401</v>
      </c>
      <c r="G44" s="38" t="s">
        <v>402</v>
      </c>
      <c r="H44" s="37" t="s">
        <v>406</v>
      </c>
      <c r="I44" s="37" t="s">
        <v>175</v>
      </c>
      <c r="J44" s="39" t="n">
        <v>500</v>
      </c>
      <c r="K44" s="37" t="s">
        <v>20</v>
      </c>
      <c r="L44" s="39" t="n">
        <v>500</v>
      </c>
      <c r="M44" s="40" t="n">
        <v>41</v>
      </c>
      <c r="N44" s="40" t="n">
        <v>20500</v>
      </c>
      <c r="O44" s="39" t="n">
        <v>6</v>
      </c>
      <c r="P44" s="39" t="n">
        <v>80</v>
      </c>
      <c r="Q44" s="37" t="n">
        <v>1</v>
      </c>
      <c r="R44" s="37" t="s">
        <v>179</v>
      </c>
      <c r="S44" s="37" t="s">
        <v>355</v>
      </c>
    </row>
    <row r="45" customFormat="false" ht="15" hidden="false" customHeight="false" outlineLevel="0" collapsed="false">
      <c r="A45" s="36" t="n">
        <v>46261</v>
      </c>
      <c r="B45" s="37" t="s">
        <v>384</v>
      </c>
      <c r="C45" s="37" t="s">
        <v>351</v>
      </c>
      <c r="D45" s="37" t="n">
        <v>15</v>
      </c>
      <c r="E45" s="37" t="s">
        <v>180</v>
      </c>
      <c r="F45" s="37" t="s">
        <v>401</v>
      </c>
      <c r="G45" s="38" t="s">
        <v>402</v>
      </c>
      <c r="H45" s="37" t="s">
        <v>405</v>
      </c>
      <c r="I45" s="37" t="s">
        <v>175</v>
      </c>
      <c r="J45" s="39" t="n">
        <v>500</v>
      </c>
      <c r="K45" s="37" t="s">
        <v>20</v>
      </c>
      <c r="L45" s="39" t="n">
        <v>500</v>
      </c>
      <c r="M45" s="40" t="n">
        <v>41</v>
      </c>
      <c r="N45" s="40" t="n">
        <v>20500</v>
      </c>
      <c r="O45" s="39" t="n">
        <v>6</v>
      </c>
      <c r="P45" s="39" t="n">
        <v>80</v>
      </c>
      <c r="Q45" s="37" t="n">
        <v>1</v>
      </c>
      <c r="R45" s="37" t="s">
        <v>181</v>
      </c>
      <c r="S45" s="37" t="s">
        <v>355</v>
      </c>
    </row>
    <row r="46" customFormat="false" ht="15" hidden="false" customHeight="false" outlineLevel="0" collapsed="false">
      <c r="A46" s="36" t="n">
        <v>46261</v>
      </c>
      <c r="B46" s="37" t="s">
        <v>384</v>
      </c>
      <c r="C46" s="37" t="s">
        <v>351</v>
      </c>
      <c r="D46" s="37" t="n">
        <v>16</v>
      </c>
      <c r="E46" s="37" t="s">
        <v>182</v>
      </c>
      <c r="F46" s="37" t="s">
        <v>401</v>
      </c>
      <c r="G46" s="38" t="s">
        <v>402</v>
      </c>
      <c r="H46" s="37" t="s">
        <v>403</v>
      </c>
      <c r="I46" s="37" t="s">
        <v>407</v>
      </c>
      <c r="J46" s="39" t="n">
        <v>1200</v>
      </c>
      <c r="K46" s="37" t="s">
        <v>20</v>
      </c>
      <c r="L46" s="39" t="n">
        <v>1200</v>
      </c>
      <c r="M46" s="40" t="n">
        <v>41</v>
      </c>
      <c r="N46" s="40" t="n">
        <v>49200</v>
      </c>
      <c r="O46" s="39" t="n">
        <v>15</v>
      </c>
      <c r="P46" s="39" t="n">
        <v>80</v>
      </c>
      <c r="Q46" s="37" t="n">
        <v>0</v>
      </c>
      <c r="R46" s="37" t="s">
        <v>184</v>
      </c>
      <c r="S46" s="37" t="s">
        <v>355</v>
      </c>
    </row>
    <row r="47" customFormat="false" ht="15" hidden="false" customHeight="false" outlineLevel="0" collapsed="false">
      <c r="A47" s="36" t="n">
        <v>46261</v>
      </c>
      <c r="B47" s="37" t="s">
        <v>384</v>
      </c>
      <c r="C47" s="37" t="s">
        <v>351</v>
      </c>
      <c r="D47" s="37" t="n">
        <v>17</v>
      </c>
      <c r="E47" s="37" t="s">
        <v>185</v>
      </c>
      <c r="F47" s="37" t="s">
        <v>401</v>
      </c>
      <c r="G47" s="38" t="s">
        <v>402</v>
      </c>
      <c r="H47" s="37" t="s">
        <v>405</v>
      </c>
      <c r="I47" s="37" t="s">
        <v>407</v>
      </c>
      <c r="J47" s="39" t="n">
        <v>500</v>
      </c>
      <c r="K47" s="37" t="s">
        <v>20</v>
      </c>
      <c r="L47" s="39" t="n">
        <v>500</v>
      </c>
      <c r="M47" s="40" t="n">
        <v>41</v>
      </c>
      <c r="N47" s="40" t="n">
        <v>20500</v>
      </c>
      <c r="O47" s="39" t="n">
        <v>6</v>
      </c>
      <c r="P47" s="39" t="n">
        <v>80</v>
      </c>
      <c r="Q47" s="37" t="n">
        <v>1</v>
      </c>
      <c r="R47" s="37" t="s">
        <v>186</v>
      </c>
      <c r="S47" s="37" t="s">
        <v>355</v>
      </c>
    </row>
    <row r="48" customFormat="false" ht="15" hidden="false" customHeight="false" outlineLevel="0" collapsed="false">
      <c r="A48" s="36" t="n">
        <v>46261</v>
      </c>
      <c r="B48" s="37" t="s">
        <v>384</v>
      </c>
      <c r="C48" s="37" t="s">
        <v>351</v>
      </c>
      <c r="D48" s="37" t="n">
        <v>18</v>
      </c>
      <c r="E48" s="37" t="s">
        <v>187</v>
      </c>
      <c r="F48" s="37" t="s">
        <v>401</v>
      </c>
      <c r="G48" s="38" t="s">
        <v>402</v>
      </c>
      <c r="H48" s="37" t="s">
        <v>408</v>
      </c>
      <c r="I48" s="37" t="s">
        <v>407</v>
      </c>
      <c r="J48" s="39" t="n">
        <v>300</v>
      </c>
      <c r="K48" s="37" t="s">
        <v>20</v>
      </c>
      <c r="L48" s="39" t="n">
        <v>300</v>
      </c>
      <c r="M48" s="40" t="n">
        <v>41</v>
      </c>
      <c r="N48" s="40" t="n">
        <v>12300</v>
      </c>
      <c r="O48" s="39" t="n">
        <v>3</v>
      </c>
      <c r="P48" s="39" t="n">
        <v>80</v>
      </c>
      <c r="Q48" s="37" t="n">
        <v>1</v>
      </c>
      <c r="R48" s="37" t="s">
        <v>189</v>
      </c>
      <c r="S48" s="37" t="s">
        <v>355</v>
      </c>
    </row>
    <row r="49" customFormat="false" ht="15" hidden="false" customHeight="false" outlineLevel="0" collapsed="false">
      <c r="A49" s="36" t="n">
        <v>46261</v>
      </c>
      <c r="B49" s="37" t="s">
        <v>384</v>
      </c>
      <c r="C49" s="37" t="s">
        <v>351</v>
      </c>
      <c r="D49" s="37" t="n">
        <v>19</v>
      </c>
      <c r="E49" s="37" t="s">
        <v>190</v>
      </c>
      <c r="F49" s="37" t="s">
        <v>409</v>
      </c>
      <c r="G49" s="38" t="s">
        <v>410</v>
      </c>
      <c r="H49" s="37" t="s">
        <v>411</v>
      </c>
      <c r="I49" s="37" t="s">
        <v>412</v>
      </c>
      <c r="J49" s="39" t="n">
        <v>1152</v>
      </c>
      <c r="K49" s="37" t="s">
        <v>20</v>
      </c>
      <c r="L49" s="39" t="n">
        <v>1152</v>
      </c>
      <c r="M49" s="40" t="n">
        <v>6.3</v>
      </c>
      <c r="N49" s="40" t="n">
        <v>7257.6</v>
      </c>
      <c r="O49" s="39" t="n">
        <v>8</v>
      </c>
      <c r="P49" s="39" t="n">
        <v>144</v>
      </c>
      <c r="Q49" s="37" t="n">
        <v>0</v>
      </c>
      <c r="R49" s="37" t="s">
        <v>194</v>
      </c>
      <c r="S49" s="37" t="s">
        <v>355</v>
      </c>
    </row>
    <row r="50" customFormat="false" ht="15" hidden="false" customHeight="false" outlineLevel="0" collapsed="false">
      <c r="A50" s="36" t="n">
        <v>46261</v>
      </c>
      <c r="B50" s="37" t="s">
        <v>384</v>
      </c>
      <c r="C50" s="37" t="s">
        <v>351</v>
      </c>
      <c r="D50" s="37" t="n">
        <v>20</v>
      </c>
      <c r="E50" s="37" t="s">
        <v>195</v>
      </c>
      <c r="F50" s="37" t="s">
        <v>409</v>
      </c>
      <c r="G50" s="38" t="s">
        <v>410</v>
      </c>
      <c r="H50" s="37" t="s">
        <v>413</v>
      </c>
      <c r="I50" s="37" t="s">
        <v>414</v>
      </c>
      <c r="J50" s="39" t="n">
        <v>840</v>
      </c>
      <c r="K50" s="37" t="s">
        <v>20</v>
      </c>
      <c r="L50" s="39" t="n">
        <v>840</v>
      </c>
      <c r="M50" s="40" t="n">
        <v>6.1</v>
      </c>
      <c r="N50" s="40" t="n">
        <v>5124</v>
      </c>
      <c r="O50" s="39" t="n">
        <v>5</v>
      </c>
      <c r="P50" s="39" t="n">
        <v>168</v>
      </c>
      <c r="Q50" s="37" t="n">
        <v>0</v>
      </c>
      <c r="R50" s="37" t="s">
        <v>198</v>
      </c>
      <c r="S50" s="37" t="s">
        <v>355</v>
      </c>
    </row>
    <row r="51" customFormat="false" ht="15" hidden="false" customHeight="false" outlineLevel="0" collapsed="false">
      <c r="A51" s="36" t="n">
        <v>46261</v>
      </c>
      <c r="B51" s="37" t="s">
        <v>384</v>
      </c>
      <c r="C51" s="37" t="s">
        <v>351</v>
      </c>
      <c r="D51" s="37" t="n">
        <v>21</v>
      </c>
      <c r="E51" s="37" t="s">
        <v>199</v>
      </c>
      <c r="F51" s="37" t="s">
        <v>409</v>
      </c>
      <c r="G51" s="38" t="s">
        <v>410</v>
      </c>
      <c r="H51" s="37" t="s">
        <v>415</v>
      </c>
      <c r="I51" s="37" t="s">
        <v>414</v>
      </c>
      <c r="J51" s="39" t="n">
        <v>1008</v>
      </c>
      <c r="K51" s="37" t="s">
        <v>20</v>
      </c>
      <c r="L51" s="39" t="n">
        <v>1008</v>
      </c>
      <c r="M51" s="40" t="n">
        <v>5.8</v>
      </c>
      <c r="N51" s="40" t="n">
        <v>5846.4</v>
      </c>
      <c r="O51" s="39" t="n">
        <v>6</v>
      </c>
      <c r="P51" s="39" t="n">
        <v>168</v>
      </c>
      <c r="Q51" s="37" t="n">
        <v>0</v>
      </c>
      <c r="R51" s="37" t="s">
        <v>201</v>
      </c>
      <c r="S51" s="37" t="s">
        <v>355</v>
      </c>
    </row>
    <row r="52" customFormat="false" ht="15" hidden="false" customHeight="false" outlineLevel="0" collapsed="false">
      <c r="A52" s="36" t="n">
        <v>46261</v>
      </c>
      <c r="B52" s="37" t="s">
        <v>384</v>
      </c>
      <c r="C52" s="37" t="s">
        <v>351</v>
      </c>
      <c r="D52" s="37" t="n">
        <v>22</v>
      </c>
      <c r="E52" s="37" t="s">
        <v>202</v>
      </c>
      <c r="F52" s="37" t="s">
        <v>409</v>
      </c>
      <c r="G52" s="38" t="s">
        <v>410</v>
      </c>
      <c r="H52" s="37" t="s">
        <v>411</v>
      </c>
      <c r="I52" s="37" t="s">
        <v>416</v>
      </c>
      <c r="J52" s="39" t="n">
        <v>960</v>
      </c>
      <c r="K52" s="37" t="s">
        <v>20</v>
      </c>
      <c r="L52" s="39" t="n">
        <v>960</v>
      </c>
      <c r="M52" s="40" t="n">
        <v>6.8</v>
      </c>
      <c r="N52" s="40" t="n">
        <v>6528</v>
      </c>
      <c r="O52" s="39" t="n">
        <v>8</v>
      </c>
      <c r="P52" s="39" t="n">
        <v>120</v>
      </c>
      <c r="Q52" s="37" t="n">
        <v>0</v>
      </c>
      <c r="R52" s="37" t="s">
        <v>204</v>
      </c>
      <c r="S52" s="37" t="s">
        <v>355</v>
      </c>
    </row>
    <row r="53" customFormat="false" ht="15" hidden="false" customHeight="false" outlineLevel="0" collapsed="false">
      <c r="A53" s="36" t="n">
        <v>46261</v>
      </c>
      <c r="B53" s="37" t="s">
        <v>384</v>
      </c>
      <c r="C53" s="37" t="s">
        <v>351</v>
      </c>
      <c r="D53" s="37" t="n">
        <v>23</v>
      </c>
      <c r="E53" s="37" t="s">
        <v>205</v>
      </c>
      <c r="F53" s="37" t="s">
        <v>409</v>
      </c>
      <c r="G53" s="38" t="s">
        <v>410</v>
      </c>
      <c r="H53" s="37" t="s">
        <v>417</v>
      </c>
      <c r="I53" s="37" t="s">
        <v>414</v>
      </c>
      <c r="J53" s="39" t="n">
        <v>600</v>
      </c>
      <c r="K53" s="37" t="s">
        <v>20</v>
      </c>
      <c r="L53" s="39" t="n">
        <v>600</v>
      </c>
      <c r="M53" s="40" t="n">
        <v>7.4</v>
      </c>
      <c r="N53" s="40" t="n">
        <v>4440</v>
      </c>
      <c r="O53" s="39" t="n">
        <v>5</v>
      </c>
      <c r="P53" s="39" t="n">
        <v>168</v>
      </c>
      <c r="Q53" s="37" t="n">
        <v>0</v>
      </c>
      <c r="R53" s="37" t="s">
        <v>207</v>
      </c>
      <c r="S53" s="37" t="s">
        <v>355</v>
      </c>
    </row>
    <row r="54" customFormat="false" ht="15" hidden="false" customHeight="false" outlineLevel="0" collapsed="false">
      <c r="A54" s="36" t="n">
        <v>46261</v>
      </c>
      <c r="B54" s="37" t="s">
        <v>384</v>
      </c>
      <c r="C54" s="37" t="s">
        <v>351</v>
      </c>
      <c r="D54" s="37" t="n">
        <v>24</v>
      </c>
      <c r="E54" s="37" t="s">
        <v>208</v>
      </c>
      <c r="F54" s="37" t="s">
        <v>409</v>
      </c>
      <c r="G54" s="38" t="s">
        <v>410</v>
      </c>
      <c r="H54" s="37" t="s">
        <v>418</v>
      </c>
      <c r="I54" s="37" t="s">
        <v>419</v>
      </c>
      <c r="J54" s="39" t="n">
        <v>1080</v>
      </c>
      <c r="K54" s="37" t="s">
        <v>20</v>
      </c>
      <c r="L54" s="39" t="n">
        <v>1080</v>
      </c>
      <c r="M54" s="40" t="n">
        <v>6</v>
      </c>
      <c r="N54" s="40" t="n">
        <v>6480</v>
      </c>
      <c r="O54" s="39" t="n">
        <v>6</v>
      </c>
      <c r="P54" s="39" t="n">
        <v>180</v>
      </c>
      <c r="Q54" s="37" t="n">
        <v>0</v>
      </c>
      <c r="R54" s="37" t="s">
        <v>211</v>
      </c>
      <c r="S54" s="37" t="s">
        <v>355</v>
      </c>
    </row>
    <row r="55" customFormat="false" ht="15" hidden="false" customHeight="false" outlineLevel="0" collapsed="false">
      <c r="A55" s="36" t="n">
        <v>46261</v>
      </c>
      <c r="B55" s="37" t="s">
        <v>384</v>
      </c>
      <c r="C55" s="37" t="s">
        <v>351</v>
      </c>
      <c r="D55" s="37" t="n">
        <v>25</v>
      </c>
      <c r="E55" s="37" t="s">
        <v>212</v>
      </c>
      <c r="F55" s="37" t="s">
        <v>409</v>
      </c>
      <c r="G55" s="38" t="s">
        <v>410</v>
      </c>
      <c r="H55" s="37" t="s">
        <v>418</v>
      </c>
      <c r="I55" s="37" t="s">
        <v>419</v>
      </c>
      <c r="J55" s="39" t="n">
        <v>1440</v>
      </c>
      <c r="K55" s="37" t="s">
        <v>20</v>
      </c>
      <c r="L55" s="39" t="n">
        <v>1440</v>
      </c>
      <c r="M55" s="40" t="n">
        <v>5.8</v>
      </c>
      <c r="N55" s="40" t="n">
        <v>8352</v>
      </c>
      <c r="O55" s="39" t="n">
        <v>6</v>
      </c>
      <c r="P55" s="39" t="n">
        <v>180</v>
      </c>
      <c r="Q55" s="37" t="n">
        <v>0</v>
      </c>
      <c r="R55" s="37" t="s">
        <v>213</v>
      </c>
      <c r="S55" s="37" t="s">
        <v>355</v>
      </c>
    </row>
    <row r="56" customFormat="false" ht="15" hidden="false" customHeight="false" outlineLevel="0" collapsed="false">
      <c r="A56" s="36" t="n">
        <v>46261</v>
      </c>
      <c r="B56" s="37" t="s">
        <v>384</v>
      </c>
      <c r="C56" s="37" t="s">
        <v>351</v>
      </c>
      <c r="D56" s="37" t="n">
        <v>26</v>
      </c>
      <c r="E56" s="37" t="s">
        <v>214</v>
      </c>
      <c r="F56" s="37" t="s">
        <v>409</v>
      </c>
      <c r="G56" s="38" t="s">
        <v>410</v>
      </c>
      <c r="H56" s="37" t="s">
        <v>420</v>
      </c>
      <c r="I56" s="37" t="s">
        <v>412</v>
      </c>
      <c r="J56" s="39" t="n">
        <v>576</v>
      </c>
      <c r="K56" s="37" t="s">
        <v>20</v>
      </c>
      <c r="L56" s="39" t="n">
        <v>576</v>
      </c>
      <c r="M56" s="40" t="n">
        <v>5.5</v>
      </c>
      <c r="N56" s="40" t="n">
        <v>3168</v>
      </c>
      <c r="O56" s="39" t="n">
        <v>4</v>
      </c>
      <c r="P56" s="39" t="n">
        <v>144</v>
      </c>
      <c r="Q56" s="37" t="n">
        <v>0</v>
      </c>
      <c r="R56" s="37" t="s">
        <v>216</v>
      </c>
      <c r="S56" s="37" t="s">
        <v>355</v>
      </c>
    </row>
    <row r="57" customFormat="false" ht="15" hidden="false" customHeight="false" outlineLevel="0" collapsed="false">
      <c r="A57" s="36" t="n">
        <v>46261</v>
      </c>
      <c r="B57" s="37" t="s">
        <v>384</v>
      </c>
      <c r="C57" s="37" t="s">
        <v>351</v>
      </c>
      <c r="D57" s="37" t="n">
        <v>27</v>
      </c>
      <c r="E57" s="37" t="s">
        <v>217</v>
      </c>
      <c r="F57" s="37" t="s">
        <v>409</v>
      </c>
      <c r="G57" s="38" t="s">
        <v>410</v>
      </c>
      <c r="H57" s="37" t="s">
        <v>421</v>
      </c>
      <c r="I57" s="37" t="s">
        <v>422</v>
      </c>
      <c r="J57" s="39" t="n">
        <v>768</v>
      </c>
      <c r="K57" s="37" t="s">
        <v>20</v>
      </c>
      <c r="L57" s="39" t="n">
        <v>768</v>
      </c>
      <c r="M57" s="40" t="n">
        <v>6</v>
      </c>
      <c r="N57" s="40" t="n">
        <v>4608</v>
      </c>
      <c r="O57" s="39" t="n">
        <v>4</v>
      </c>
      <c r="P57" s="39" t="n">
        <v>192</v>
      </c>
      <c r="Q57" s="37" t="n">
        <v>0</v>
      </c>
      <c r="R57" s="37" t="s">
        <v>220</v>
      </c>
      <c r="S57" s="37" t="s">
        <v>355</v>
      </c>
    </row>
    <row r="58" customFormat="false" ht="15" hidden="false" customHeight="false" outlineLevel="0" collapsed="false">
      <c r="A58" s="36" t="n">
        <v>46261</v>
      </c>
      <c r="B58" s="37" t="s">
        <v>384</v>
      </c>
      <c r="C58" s="37" t="s">
        <v>351</v>
      </c>
      <c r="D58" s="37" t="n">
        <v>28</v>
      </c>
      <c r="E58" s="37" t="s">
        <v>221</v>
      </c>
      <c r="F58" s="37" t="s">
        <v>409</v>
      </c>
      <c r="G58" s="38" t="s">
        <v>410</v>
      </c>
      <c r="H58" s="37" t="s">
        <v>423</v>
      </c>
      <c r="I58" s="37" t="s">
        <v>424</v>
      </c>
      <c r="J58" s="39" t="n">
        <v>384</v>
      </c>
      <c r="K58" s="37" t="s">
        <v>20</v>
      </c>
      <c r="L58" s="39" t="n">
        <v>384</v>
      </c>
      <c r="M58" s="40" t="n">
        <v>9</v>
      </c>
      <c r="N58" s="40" t="n">
        <v>3456</v>
      </c>
      <c r="O58" s="39" t="n">
        <v>4</v>
      </c>
      <c r="P58" s="39" t="n">
        <v>96</v>
      </c>
      <c r="Q58" s="37" t="n">
        <v>0</v>
      </c>
      <c r="R58" s="37" t="s">
        <v>224</v>
      </c>
      <c r="S58" s="37" t="s">
        <v>355</v>
      </c>
    </row>
    <row r="59" customFormat="false" ht="15" hidden="false" customHeight="false" outlineLevel="0" collapsed="false">
      <c r="A59" s="36" t="n">
        <v>46261</v>
      </c>
      <c r="B59" s="37" t="s">
        <v>384</v>
      </c>
      <c r="C59" s="37" t="s">
        <v>351</v>
      </c>
      <c r="D59" s="37" t="n">
        <v>29</v>
      </c>
      <c r="E59" s="37" t="s">
        <v>225</v>
      </c>
      <c r="F59" s="37" t="s">
        <v>409</v>
      </c>
      <c r="G59" s="38" t="s">
        <v>410</v>
      </c>
      <c r="H59" s="37" t="s">
        <v>425</v>
      </c>
      <c r="I59" s="37" t="s">
        <v>414</v>
      </c>
      <c r="J59" s="39" t="n">
        <v>840</v>
      </c>
      <c r="K59" s="37" t="s">
        <v>20</v>
      </c>
      <c r="L59" s="39" t="n">
        <v>840</v>
      </c>
      <c r="M59" s="40" t="n">
        <v>6.5</v>
      </c>
      <c r="N59" s="40" t="n">
        <v>5460</v>
      </c>
      <c r="O59" s="39" t="n">
        <v>5</v>
      </c>
      <c r="P59" s="39" t="n">
        <v>168</v>
      </c>
      <c r="Q59" s="37" t="n">
        <v>0</v>
      </c>
      <c r="R59" s="37" t="s">
        <v>227</v>
      </c>
      <c r="S59" s="37" t="s">
        <v>355</v>
      </c>
    </row>
    <row r="60" customFormat="false" ht="15" hidden="false" customHeight="false" outlineLevel="0" collapsed="false">
      <c r="A60" s="36" t="n">
        <v>46261</v>
      </c>
      <c r="B60" s="37" t="s">
        <v>384</v>
      </c>
      <c r="C60" s="37" t="s">
        <v>351</v>
      </c>
      <c r="D60" s="37" t="n">
        <v>30</v>
      </c>
      <c r="E60" s="37" t="s">
        <v>228</v>
      </c>
      <c r="F60" s="37" t="s">
        <v>409</v>
      </c>
      <c r="G60" s="38" t="s">
        <v>410</v>
      </c>
      <c r="H60" s="37" t="s">
        <v>426</v>
      </c>
      <c r="I60" s="37" t="s">
        <v>427</v>
      </c>
      <c r="J60" s="39" t="n">
        <v>600</v>
      </c>
      <c r="K60" s="37" t="s">
        <v>20</v>
      </c>
      <c r="L60" s="39" t="n">
        <v>600</v>
      </c>
      <c r="M60" s="40" t="n">
        <v>5.2</v>
      </c>
      <c r="N60" s="40" t="n">
        <v>3120</v>
      </c>
      <c r="O60" s="39" t="n">
        <v>4</v>
      </c>
      <c r="P60" s="39" t="n">
        <v>150</v>
      </c>
      <c r="Q60" s="37" t="n">
        <v>0</v>
      </c>
      <c r="R60" s="37" t="s">
        <v>231</v>
      </c>
      <c r="S60" s="37" t="s">
        <v>355</v>
      </c>
    </row>
    <row r="61" customFormat="false" ht="15" hidden="false" customHeight="false" outlineLevel="0" collapsed="false">
      <c r="A61" s="36" t="n">
        <v>46261</v>
      </c>
      <c r="B61" s="37" t="s">
        <v>384</v>
      </c>
      <c r="C61" s="37" t="s">
        <v>351</v>
      </c>
      <c r="D61" s="37" t="n">
        <v>31</v>
      </c>
      <c r="E61" s="37" t="s">
        <v>232</v>
      </c>
      <c r="F61" s="37" t="s">
        <v>409</v>
      </c>
      <c r="G61" s="38" t="s">
        <v>410</v>
      </c>
      <c r="H61" s="37" t="s">
        <v>428</v>
      </c>
      <c r="I61" s="37" t="s">
        <v>419</v>
      </c>
      <c r="J61" s="39" t="n">
        <v>900</v>
      </c>
      <c r="K61" s="37" t="s">
        <v>20</v>
      </c>
      <c r="L61" s="39" t="n">
        <v>900</v>
      </c>
      <c r="M61" s="40" t="n">
        <v>8.7</v>
      </c>
      <c r="N61" s="40" t="n">
        <v>7830</v>
      </c>
      <c r="O61" s="39" t="n">
        <v>5</v>
      </c>
      <c r="P61" s="39" t="n">
        <v>180</v>
      </c>
      <c r="Q61" s="37" t="n">
        <v>0</v>
      </c>
      <c r="R61" s="37" t="s">
        <v>234</v>
      </c>
      <c r="S61" s="37" t="s">
        <v>355</v>
      </c>
    </row>
    <row r="62" customFormat="false" ht="15" hidden="false" customHeight="false" outlineLevel="0" collapsed="false">
      <c r="A62" s="36" t="n">
        <v>46261</v>
      </c>
      <c r="B62" s="37" t="s">
        <v>384</v>
      </c>
      <c r="C62" s="37" t="s">
        <v>351</v>
      </c>
      <c r="D62" s="37" t="n">
        <v>32</v>
      </c>
      <c r="E62" s="37" t="s">
        <v>235</v>
      </c>
      <c r="F62" s="37" t="s">
        <v>409</v>
      </c>
      <c r="G62" s="38" t="s">
        <v>410</v>
      </c>
      <c r="H62" s="37" t="s">
        <v>418</v>
      </c>
      <c r="I62" s="37" t="s">
        <v>412</v>
      </c>
      <c r="J62" s="39" t="n">
        <v>864</v>
      </c>
      <c r="K62" s="37" t="s">
        <v>20</v>
      </c>
      <c r="L62" s="39" t="n">
        <v>864</v>
      </c>
      <c r="M62" s="40" t="n">
        <v>8.3</v>
      </c>
      <c r="N62" s="40" t="n">
        <v>7171.2</v>
      </c>
      <c r="O62" s="39" t="n">
        <v>6</v>
      </c>
      <c r="P62" s="39" t="n">
        <v>144</v>
      </c>
      <c r="Q62" s="37" t="n">
        <v>0</v>
      </c>
      <c r="R62" s="37" t="s">
        <v>236</v>
      </c>
      <c r="S62" s="37" t="s">
        <v>355</v>
      </c>
    </row>
    <row r="63" customFormat="false" ht="15" hidden="false" customHeight="false" outlineLevel="0" collapsed="false">
      <c r="A63" s="36" t="n">
        <v>46261</v>
      </c>
      <c r="B63" s="37" t="s">
        <v>384</v>
      </c>
      <c r="C63" s="37" t="s">
        <v>351</v>
      </c>
      <c r="D63" s="37" t="n">
        <v>33</v>
      </c>
      <c r="E63" s="37" t="s">
        <v>237</v>
      </c>
      <c r="F63" s="37" t="s">
        <v>409</v>
      </c>
      <c r="G63" s="38" t="s">
        <v>410</v>
      </c>
      <c r="H63" s="37" t="s">
        <v>429</v>
      </c>
      <c r="I63" s="37" t="s">
        <v>430</v>
      </c>
      <c r="J63" s="39" t="n">
        <v>960</v>
      </c>
      <c r="K63" s="37" t="s">
        <v>20</v>
      </c>
      <c r="L63" s="39" t="n">
        <v>960</v>
      </c>
      <c r="M63" s="40" t="n">
        <v>4.8</v>
      </c>
      <c r="N63" s="40" t="n">
        <v>4608</v>
      </c>
      <c r="O63" s="39" t="n">
        <v>6</v>
      </c>
      <c r="P63" s="39" t="n">
        <v>160</v>
      </c>
      <c r="Q63" s="37" t="n">
        <v>0</v>
      </c>
      <c r="R63" s="37" t="s">
        <v>240</v>
      </c>
      <c r="S63" s="37" t="s">
        <v>355</v>
      </c>
    </row>
    <row r="64" customFormat="false" ht="15" hidden="false" customHeight="false" outlineLevel="0" collapsed="false">
      <c r="A64" s="36" t="n">
        <v>46261</v>
      </c>
      <c r="B64" s="37" t="s">
        <v>384</v>
      </c>
      <c r="C64" s="37" t="s">
        <v>351</v>
      </c>
      <c r="D64" s="37" t="n">
        <v>34</v>
      </c>
      <c r="E64" s="37" t="s">
        <v>241</v>
      </c>
      <c r="F64" s="37" t="s">
        <v>409</v>
      </c>
      <c r="G64" s="38" t="s">
        <v>410</v>
      </c>
      <c r="H64" s="37" t="s">
        <v>418</v>
      </c>
      <c r="I64" s="37" t="s">
        <v>416</v>
      </c>
      <c r="J64" s="39" t="n">
        <v>720</v>
      </c>
      <c r="K64" s="37" t="s">
        <v>20</v>
      </c>
      <c r="L64" s="39" t="n">
        <v>720</v>
      </c>
      <c r="M64" s="40" t="n">
        <v>8</v>
      </c>
      <c r="N64" s="40" t="n">
        <v>5760</v>
      </c>
      <c r="O64" s="39" t="n">
        <v>6</v>
      </c>
      <c r="P64" s="39" t="n">
        <v>120</v>
      </c>
      <c r="Q64" s="37" t="n">
        <v>0</v>
      </c>
      <c r="R64" s="37" t="s">
        <v>242</v>
      </c>
      <c r="S64" s="37" t="s">
        <v>355</v>
      </c>
    </row>
    <row r="65" customFormat="false" ht="15" hidden="false" customHeight="false" outlineLevel="0" collapsed="false">
      <c r="A65" s="36" t="n">
        <v>46261</v>
      </c>
      <c r="B65" s="37" t="s">
        <v>384</v>
      </c>
      <c r="C65" s="37" t="s">
        <v>351</v>
      </c>
      <c r="D65" s="37" t="n">
        <v>35</v>
      </c>
      <c r="E65" s="37" t="s">
        <v>243</v>
      </c>
      <c r="F65" s="37" t="s">
        <v>409</v>
      </c>
      <c r="G65" s="38" t="s">
        <v>410</v>
      </c>
      <c r="H65" s="37" t="s">
        <v>431</v>
      </c>
      <c r="I65" s="37" t="s">
        <v>416</v>
      </c>
      <c r="J65" s="39" t="n">
        <v>720</v>
      </c>
      <c r="K65" s="37" t="s">
        <v>20</v>
      </c>
      <c r="L65" s="39" t="n">
        <v>720</v>
      </c>
      <c r="M65" s="40" t="n">
        <v>6.3</v>
      </c>
      <c r="N65" s="40" t="n">
        <v>4536</v>
      </c>
      <c r="O65" s="39" t="n">
        <v>6</v>
      </c>
      <c r="P65" s="39" t="n">
        <v>120</v>
      </c>
      <c r="Q65" s="37" t="n">
        <v>0</v>
      </c>
      <c r="R65" s="37" t="s">
        <v>245</v>
      </c>
      <c r="S65" s="37" t="s">
        <v>355</v>
      </c>
    </row>
    <row r="66" customFormat="false" ht="15" hidden="false" customHeight="false" outlineLevel="0" collapsed="false">
      <c r="A66" s="36" t="n">
        <v>46261</v>
      </c>
      <c r="B66" s="37" t="s">
        <v>384</v>
      </c>
      <c r="C66" s="37" t="s">
        <v>351</v>
      </c>
      <c r="D66" s="37" t="n">
        <v>36</v>
      </c>
      <c r="E66" s="37" t="s">
        <v>246</v>
      </c>
      <c r="F66" s="37" t="s">
        <v>409</v>
      </c>
      <c r="G66" s="38" t="s">
        <v>410</v>
      </c>
      <c r="H66" s="37" t="s">
        <v>420</v>
      </c>
      <c r="I66" s="37" t="s">
        <v>412</v>
      </c>
      <c r="J66" s="39" t="n">
        <v>576</v>
      </c>
      <c r="K66" s="37" t="s">
        <v>20</v>
      </c>
      <c r="L66" s="39" t="n">
        <v>576</v>
      </c>
      <c r="M66" s="40" t="n">
        <v>6.4</v>
      </c>
      <c r="N66" s="40" t="n">
        <v>3686.4</v>
      </c>
      <c r="O66" s="39" t="n">
        <v>4</v>
      </c>
      <c r="P66" s="39" t="n">
        <v>144</v>
      </c>
      <c r="Q66" s="37" t="n">
        <v>0</v>
      </c>
      <c r="R66" s="37" t="s">
        <v>247</v>
      </c>
      <c r="S66" s="37" t="s">
        <v>355</v>
      </c>
    </row>
    <row r="67" customFormat="false" ht="15" hidden="false" customHeight="false" outlineLevel="0" collapsed="false">
      <c r="A67" s="36" t="n">
        <v>46261</v>
      </c>
      <c r="B67" s="37" t="s">
        <v>384</v>
      </c>
      <c r="C67" s="37" t="s">
        <v>351</v>
      </c>
      <c r="D67" s="37" t="n">
        <v>37</v>
      </c>
      <c r="E67" s="37" t="s">
        <v>248</v>
      </c>
      <c r="F67" s="37" t="s">
        <v>409</v>
      </c>
      <c r="G67" s="38" t="s">
        <v>410</v>
      </c>
      <c r="H67" s="37" t="s">
        <v>428</v>
      </c>
      <c r="I67" s="37" t="s">
        <v>416</v>
      </c>
      <c r="J67" s="39" t="n">
        <v>600</v>
      </c>
      <c r="K67" s="37" t="s">
        <v>20</v>
      </c>
      <c r="L67" s="39" t="n">
        <v>600</v>
      </c>
      <c r="M67" s="40" t="n">
        <v>8</v>
      </c>
      <c r="N67" s="40" t="n">
        <v>4800</v>
      </c>
      <c r="O67" s="39" t="n">
        <v>5</v>
      </c>
      <c r="P67" s="39" t="n">
        <v>120</v>
      </c>
      <c r="Q67" s="37" t="n">
        <v>0</v>
      </c>
      <c r="R67" s="37" t="s">
        <v>249</v>
      </c>
      <c r="S67" s="37" t="s">
        <v>355</v>
      </c>
    </row>
    <row r="68" customFormat="false" ht="15" hidden="false" customHeight="false" outlineLevel="0" collapsed="false">
      <c r="A68" s="36" t="n">
        <v>46261</v>
      </c>
      <c r="B68" s="37" t="s">
        <v>384</v>
      </c>
      <c r="C68" s="37" t="s">
        <v>351</v>
      </c>
      <c r="D68" s="37" t="n">
        <v>38</v>
      </c>
      <c r="E68" s="37" t="s">
        <v>250</v>
      </c>
      <c r="F68" s="37" t="s">
        <v>409</v>
      </c>
      <c r="G68" s="38" t="s">
        <v>410</v>
      </c>
      <c r="H68" s="37" t="s">
        <v>418</v>
      </c>
      <c r="I68" s="37" t="s">
        <v>416</v>
      </c>
      <c r="J68" s="39" t="n">
        <v>720</v>
      </c>
      <c r="K68" s="37" t="s">
        <v>20</v>
      </c>
      <c r="L68" s="39" t="n">
        <v>720</v>
      </c>
      <c r="M68" s="40" t="n">
        <v>5.5</v>
      </c>
      <c r="N68" s="40" t="n">
        <v>3960</v>
      </c>
      <c r="O68" s="39" t="n">
        <v>6</v>
      </c>
      <c r="P68" s="39" t="n">
        <v>120</v>
      </c>
      <c r="Q68" s="37" t="n">
        <v>0</v>
      </c>
      <c r="R68" s="37" t="s">
        <v>251</v>
      </c>
      <c r="S68" s="37" t="s">
        <v>355</v>
      </c>
    </row>
    <row r="69" customFormat="false" ht="15" hidden="false" customHeight="false" outlineLevel="0" collapsed="false">
      <c r="A69" s="36" t="n">
        <v>46261</v>
      </c>
      <c r="B69" s="37" t="s">
        <v>384</v>
      </c>
      <c r="C69" s="37" t="s">
        <v>351</v>
      </c>
      <c r="D69" s="37" t="n">
        <v>39</v>
      </c>
      <c r="E69" s="37" t="s">
        <v>252</v>
      </c>
      <c r="F69" s="37" t="s">
        <v>409</v>
      </c>
      <c r="G69" s="38" t="s">
        <v>410</v>
      </c>
      <c r="H69" s="37" t="s">
        <v>432</v>
      </c>
      <c r="I69" s="37" t="s">
        <v>416</v>
      </c>
      <c r="J69" s="39" t="n">
        <v>600</v>
      </c>
      <c r="K69" s="37" t="s">
        <v>20</v>
      </c>
      <c r="L69" s="39" t="n">
        <v>600</v>
      </c>
      <c r="M69" s="40" t="n">
        <v>8.2</v>
      </c>
      <c r="N69" s="40" t="n">
        <v>4920</v>
      </c>
      <c r="O69" s="39" t="n">
        <v>5</v>
      </c>
      <c r="P69" s="39" t="n">
        <v>120</v>
      </c>
      <c r="Q69" s="37" t="n">
        <v>0</v>
      </c>
      <c r="R69" s="37" t="s">
        <v>254</v>
      </c>
      <c r="S69" s="37" t="s">
        <v>355</v>
      </c>
    </row>
    <row r="70" customFormat="false" ht="15" hidden="false" customHeight="false" outlineLevel="0" collapsed="false">
      <c r="A70" s="36" t="n">
        <v>46261</v>
      </c>
      <c r="B70" s="37" t="s">
        <v>384</v>
      </c>
      <c r="C70" s="37" t="s">
        <v>351</v>
      </c>
      <c r="D70" s="37" t="n">
        <v>40</v>
      </c>
      <c r="E70" s="37" t="s">
        <v>255</v>
      </c>
      <c r="F70" s="37" t="s">
        <v>409</v>
      </c>
      <c r="G70" s="38" t="s">
        <v>410</v>
      </c>
      <c r="H70" s="37" t="s">
        <v>433</v>
      </c>
      <c r="I70" s="37" t="s">
        <v>416</v>
      </c>
      <c r="J70" s="39" t="n">
        <v>960</v>
      </c>
      <c r="K70" s="37" t="s">
        <v>20</v>
      </c>
      <c r="L70" s="39" t="n">
        <v>960</v>
      </c>
      <c r="M70" s="40" t="n">
        <v>8.5</v>
      </c>
      <c r="N70" s="40" t="n">
        <v>8160</v>
      </c>
      <c r="O70" s="39" t="n">
        <v>8</v>
      </c>
      <c r="P70" s="39" t="n">
        <v>120</v>
      </c>
      <c r="Q70" s="37" t="n">
        <v>0</v>
      </c>
      <c r="R70" s="37" t="s">
        <v>257</v>
      </c>
      <c r="S70" s="37" t="s">
        <v>355</v>
      </c>
    </row>
    <row r="71" customFormat="false" ht="15" hidden="false" customHeight="false" outlineLevel="0" collapsed="false">
      <c r="A71" s="36" t="n">
        <v>46261</v>
      </c>
      <c r="B71" s="37" t="s">
        <v>384</v>
      </c>
      <c r="C71" s="37" t="s">
        <v>351</v>
      </c>
      <c r="D71" s="37" t="n">
        <v>41</v>
      </c>
      <c r="E71" s="37" t="s">
        <v>258</v>
      </c>
      <c r="F71" s="37" t="s">
        <v>434</v>
      </c>
      <c r="G71" s="38" t="s">
        <v>435</v>
      </c>
      <c r="H71" s="37" t="s">
        <v>436</v>
      </c>
      <c r="I71" s="37" t="s">
        <v>261</v>
      </c>
      <c r="J71" s="39" t="n">
        <v>277</v>
      </c>
      <c r="K71" s="37" t="s">
        <v>32</v>
      </c>
      <c r="L71" s="39" t="n">
        <v>3324</v>
      </c>
      <c r="M71" s="40" t="n">
        <v>1</v>
      </c>
      <c r="N71" s="40" t="n">
        <v>3324</v>
      </c>
      <c r="O71" s="39" t="n">
        <v>2</v>
      </c>
      <c r="P71" s="39" t="n">
        <v>1560</v>
      </c>
      <c r="Q71" s="37" t="n">
        <v>1</v>
      </c>
      <c r="R71" s="37" t="s">
        <v>262</v>
      </c>
      <c r="S71" s="37" t="s">
        <v>355</v>
      </c>
    </row>
    <row r="72" customFormat="false" ht="15" hidden="false" customHeight="false" outlineLevel="0" collapsed="false">
      <c r="A72" s="36" t="n">
        <v>46261</v>
      </c>
      <c r="B72" s="37" t="s">
        <v>384</v>
      </c>
      <c r="C72" s="37" t="s">
        <v>351</v>
      </c>
      <c r="D72" s="37" t="n">
        <v>42</v>
      </c>
      <c r="E72" s="37" t="s">
        <v>263</v>
      </c>
      <c r="F72" s="37" t="s">
        <v>434</v>
      </c>
      <c r="G72" s="38" t="s">
        <v>435</v>
      </c>
      <c r="H72" s="37" t="s">
        <v>437</v>
      </c>
      <c r="I72" s="37" t="s">
        <v>261</v>
      </c>
      <c r="J72" s="39" t="n">
        <v>106</v>
      </c>
      <c r="K72" s="37" t="s">
        <v>32</v>
      </c>
      <c r="L72" s="39" t="n">
        <v>1272</v>
      </c>
      <c r="M72" s="40" t="n">
        <v>1</v>
      </c>
      <c r="N72" s="40" t="n">
        <v>1272</v>
      </c>
      <c r="O72" s="39" t="n">
        <v>0</v>
      </c>
      <c r="P72" s="39" t="n">
        <v>1560</v>
      </c>
      <c r="Q72" s="37" t="n">
        <v>1</v>
      </c>
      <c r="R72" s="37" t="s">
        <v>265</v>
      </c>
      <c r="S72" s="37" t="s">
        <v>355</v>
      </c>
    </row>
    <row r="73" customFormat="false" ht="15" hidden="false" customHeight="false" outlineLevel="0" collapsed="false">
      <c r="A73" s="36" t="n">
        <v>46261</v>
      </c>
      <c r="B73" s="37" t="s">
        <v>384</v>
      </c>
      <c r="C73" s="37" t="s">
        <v>351</v>
      </c>
      <c r="D73" s="37" t="n">
        <v>43</v>
      </c>
      <c r="E73" s="37" t="s">
        <v>266</v>
      </c>
      <c r="F73" s="37" t="s">
        <v>438</v>
      </c>
      <c r="G73" s="38" t="s">
        <v>439</v>
      </c>
      <c r="H73" s="37" t="s">
        <v>440</v>
      </c>
      <c r="I73" s="37" t="s">
        <v>441</v>
      </c>
      <c r="J73" s="39" t="n">
        <v>1800</v>
      </c>
      <c r="K73" s="37" t="s">
        <v>20</v>
      </c>
      <c r="L73" s="39" t="n">
        <v>1800</v>
      </c>
      <c r="M73" s="40" t="n">
        <v>10</v>
      </c>
      <c r="N73" s="40" t="n">
        <v>18000</v>
      </c>
      <c r="O73" s="39" t="n">
        <v>3</v>
      </c>
      <c r="P73" s="39" t="n">
        <v>600</v>
      </c>
      <c r="Q73" s="37" t="n">
        <v>0</v>
      </c>
      <c r="R73" s="37" t="s">
        <v>270</v>
      </c>
      <c r="S73" s="37" t="s">
        <v>355</v>
      </c>
    </row>
    <row r="74" customFormat="false" ht="15" hidden="false" customHeight="false" outlineLevel="0" collapsed="false">
      <c r="A74" s="36" t="n">
        <v>46261</v>
      </c>
      <c r="B74" s="37" t="s">
        <v>384</v>
      </c>
      <c r="C74" s="37" t="s">
        <v>351</v>
      </c>
      <c r="D74" s="37" t="n">
        <v>44</v>
      </c>
      <c r="E74" s="37" t="s">
        <v>271</v>
      </c>
      <c r="F74" s="37" t="s">
        <v>438</v>
      </c>
      <c r="G74" s="38" t="s">
        <v>439</v>
      </c>
      <c r="H74" s="37" t="s">
        <v>442</v>
      </c>
      <c r="I74" s="37" t="s">
        <v>443</v>
      </c>
      <c r="J74" s="39" t="n">
        <v>400</v>
      </c>
      <c r="K74" s="37" t="s">
        <v>20</v>
      </c>
      <c r="L74" s="39" t="n">
        <v>400</v>
      </c>
      <c r="M74" s="40" t="n">
        <v>5.8</v>
      </c>
      <c r="N74" s="40" t="n">
        <v>2320</v>
      </c>
      <c r="O74" s="39" t="n">
        <v>1</v>
      </c>
      <c r="P74" s="39" t="n">
        <v>400</v>
      </c>
      <c r="Q74" s="37" t="n">
        <v>0</v>
      </c>
      <c r="R74" s="37" t="s">
        <v>274</v>
      </c>
      <c r="S74" s="37" t="s">
        <v>355</v>
      </c>
    </row>
    <row r="75" customFormat="false" ht="15" hidden="false" customHeight="false" outlineLevel="0" collapsed="false">
      <c r="A75" s="36" t="n">
        <v>46261</v>
      </c>
      <c r="B75" s="37" t="s">
        <v>384</v>
      </c>
      <c r="C75" s="37" t="s">
        <v>351</v>
      </c>
      <c r="D75" s="37" t="n">
        <v>45</v>
      </c>
      <c r="E75" s="37" t="s">
        <v>67</v>
      </c>
      <c r="F75" s="37" t="s">
        <v>372</v>
      </c>
      <c r="G75" s="38" t="s">
        <v>373</v>
      </c>
      <c r="H75" s="37" t="s">
        <v>374</v>
      </c>
      <c r="I75" s="37" t="s">
        <v>375</v>
      </c>
      <c r="J75" s="39" t="n">
        <v>1260</v>
      </c>
      <c r="K75" s="37" t="s">
        <v>20</v>
      </c>
      <c r="L75" s="39" t="n">
        <v>1260</v>
      </c>
      <c r="M75" s="40" t="n">
        <v>6</v>
      </c>
      <c r="N75" s="40" t="n">
        <v>7560</v>
      </c>
      <c r="O75" s="39" t="n">
        <v>7</v>
      </c>
      <c r="P75" s="39" t="n">
        <v>180</v>
      </c>
      <c r="Q75" s="37" t="n">
        <v>0</v>
      </c>
      <c r="R75" s="37" t="s">
        <v>275</v>
      </c>
      <c r="S75" s="37" t="s">
        <v>355</v>
      </c>
    </row>
    <row r="76" customFormat="false" ht="15" hidden="false" customHeight="false" outlineLevel="0" collapsed="false">
      <c r="A76" s="36" t="n">
        <v>46261</v>
      </c>
      <c r="B76" s="37" t="s">
        <v>384</v>
      </c>
      <c r="C76" s="37" t="s">
        <v>351</v>
      </c>
      <c r="D76" s="37" t="n">
        <v>46</v>
      </c>
      <c r="E76" s="37" t="s">
        <v>276</v>
      </c>
      <c r="F76" s="37" t="s">
        <v>372</v>
      </c>
      <c r="G76" s="38" t="s">
        <v>373</v>
      </c>
      <c r="H76" s="37" t="s">
        <v>444</v>
      </c>
      <c r="I76" s="37" t="s">
        <v>445</v>
      </c>
      <c r="J76" s="39" t="n">
        <v>1200</v>
      </c>
      <c r="K76" s="37" t="s">
        <v>20</v>
      </c>
      <c r="L76" s="39" t="n">
        <v>1200</v>
      </c>
      <c r="M76" s="40" t="n">
        <v>5.5</v>
      </c>
      <c r="N76" s="40" t="n">
        <v>6600</v>
      </c>
      <c r="O76" s="39" t="n">
        <v>10</v>
      </c>
      <c r="P76" s="39" t="n">
        <v>120</v>
      </c>
      <c r="Q76" s="37" t="n">
        <v>0</v>
      </c>
      <c r="R76" s="37" t="s">
        <v>279</v>
      </c>
      <c r="S76" s="37" t="s">
        <v>355</v>
      </c>
    </row>
    <row r="77" customFormat="false" ht="15" hidden="false" customHeight="false" outlineLevel="0" collapsed="false">
      <c r="A77" s="36" t="n">
        <v>46261</v>
      </c>
      <c r="B77" s="37" t="s">
        <v>384</v>
      </c>
      <c r="C77" s="37" t="s">
        <v>351</v>
      </c>
      <c r="D77" s="37" t="n">
        <v>47</v>
      </c>
      <c r="E77" s="37" t="s">
        <v>280</v>
      </c>
      <c r="F77" s="37" t="s">
        <v>372</v>
      </c>
      <c r="G77" s="38" t="s">
        <v>373</v>
      </c>
      <c r="H77" s="37" t="s">
        <v>374</v>
      </c>
      <c r="I77" s="37" t="s">
        <v>446</v>
      </c>
      <c r="J77" s="39" t="n">
        <v>3960</v>
      </c>
      <c r="K77" s="37" t="s">
        <v>20</v>
      </c>
      <c r="L77" s="39" t="n">
        <v>3960</v>
      </c>
      <c r="M77" s="40" t="n">
        <v>6</v>
      </c>
      <c r="N77" s="40" t="n">
        <v>23760</v>
      </c>
      <c r="O77" s="39" t="n">
        <v>22</v>
      </c>
      <c r="P77" s="39" t="n">
        <v>180</v>
      </c>
      <c r="Q77" s="37" t="n">
        <v>0</v>
      </c>
      <c r="R77" s="37" t="s">
        <v>283</v>
      </c>
      <c r="S77" s="37" t="s">
        <v>355</v>
      </c>
    </row>
    <row r="78" customFormat="false" ht="15" hidden="false" customHeight="false" outlineLevel="0" collapsed="false">
      <c r="A78" s="36" t="n">
        <v>46261</v>
      </c>
      <c r="B78" s="37" t="s">
        <v>384</v>
      </c>
      <c r="C78" s="37" t="s">
        <v>351</v>
      </c>
      <c r="D78" s="37" t="n">
        <v>48</v>
      </c>
      <c r="E78" s="37" t="s">
        <v>284</v>
      </c>
      <c r="F78" s="37" t="s">
        <v>372</v>
      </c>
      <c r="G78" s="38" t="s">
        <v>373</v>
      </c>
      <c r="H78" s="37" t="s">
        <v>285</v>
      </c>
      <c r="I78" s="37" t="s">
        <v>447</v>
      </c>
      <c r="J78" s="39" t="n">
        <v>1000</v>
      </c>
      <c r="K78" s="37" t="s">
        <v>20</v>
      </c>
      <c r="L78" s="39" t="n">
        <v>1000</v>
      </c>
      <c r="M78" s="40" t="n">
        <v>6</v>
      </c>
      <c r="N78" s="40" t="n">
        <v>6000</v>
      </c>
      <c r="O78" s="39" t="n">
        <v>5</v>
      </c>
      <c r="P78" s="39" t="n">
        <v>200</v>
      </c>
      <c r="Q78" s="37" t="n">
        <v>0</v>
      </c>
      <c r="R78" s="37" t="s">
        <v>287</v>
      </c>
      <c r="S78" s="37" t="s">
        <v>355</v>
      </c>
    </row>
    <row r="79" customFormat="false" ht="15" hidden="false" customHeight="false" outlineLevel="0" collapsed="false">
      <c r="A79" s="36" t="n">
        <v>46261</v>
      </c>
      <c r="B79" s="37" t="s">
        <v>384</v>
      </c>
      <c r="C79" s="37" t="s">
        <v>351</v>
      </c>
      <c r="D79" s="37" t="n">
        <v>49</v>
      </c>
      <c r="E79" s="37" t="s">
        <v>288</v>
      </c>
      <c r="F79" s="37" t="s">
        <v>372</v>
      </c>
      <c r="G79" s="38" t="s">
        <v>373</v>
      </c>
      <c r="H79" s="37" t="s">
        <v>289</v>
      </c>
      <c r="I79" s="37" t="s">
        <v>447</v>
      </c>
      <c r="J79" s="39" t="n">
        <v>1000</v>
      </c>
      <c r="K79" s="37" t="s">
        <v>20</v>
      </c>
      <c r="L79" s="39" t="n">
        <v>1000</v>
      </c>
      <c r="M79" s="40" t="n">
        <v>6</v>
      </c>
      <c r="N79" s="40" t="n">
        <v>6000</v>
      </c>
      <c r="O79" s="39" t="n">
        <v>5</v>
      </c>
      <c r="P79" s="39" t="n">
        <v>200</v>
      </c>
      <c r="Q79" s="37" t="n">
        <v>0</v>
      </c>
      <c r="R79" s="37" t="s">
        <v>290</v>
      </c>
      <c r="S79" s="37" t="s">
        <v>355</v>
      </c>
    </row>
    <row r="80" customFormat="false" ht="15" hidden="false" customHeight="false" outlineLevel="0" collapsed="false">
      <c r="A80" s="36" t="n">
        <v>46261</v>
      </c>
      <c r="B80" s="37" t="s">
        <v>384</v>
      </c>
      <c r="C80" s="37" t="s">
        <v>351</v>
      </c>
      <c r="D80" s="37" t="n">
        <v>50</v>
      </c>
      <c r="E80" s="37" t="s">
        <v>291</v>
      </c>
      <c r="F80" s="37" t="s">
        <v>372</v>
      </c>
      <c r="G80" s="38" t="s">
        <v>373</v>
      </c>
      <c r="H80" s="37" t="s">
        <v>292</v>
      </c>
      <c r="I80" s="37" t="s">
        <v>447</v>
      </c>
      <c r="J80" s="39" t="n">
        <v>1000</v>
      </c>
      <c r="K80" s="37" t="s">
        <v>20</v>
      </c>
      <c r="L80" s="39" t="n">
        <v>1000</v>
      </c>
      <c r="M80" s="40" t="n">
        <v>6</v>
      </c>
      <c r="N80" s="40" t="n">
        <v>6000</v>
      </c>
      <c r="O80" s="39" t="n">
        <v>5</v>
      </c>
      <c r="P80" s="39" t="n">
        <v>200</v>
      </c>
      <c r="Q80" s="37" t="n">
        <v>0</v>
      </c>
      <c r="R80" s="37" t="s">
        <v>293</v>
      </c>
      <c r="S80" s="37" t="s">
        <v>355</v>
      </c>
    </row>
    <row r="81" customFormat="false" ht="15" hidden="false" customHeight="false" outlineLevel="0" collapsed="false">
      <c r="A81" s="36" t="n">
        <v>46261</v>
      </c>
      <c r="B81" s="37" t="s">
        <v>384</v>
      </c>
      <c r="C81" s="37" t="s">
        <v>351</v>
      </c>
      <c r="D81" s="37" t="n">
        <v>51</v>
      </c>
      <c r="E81" s="37" t="s">
        <v>294</v>
      </c>
      <c r="F81" s="37" t="s">
        <v>372</v>
      </c>
      <c r="G81" s="38" t="s">
        <v>373</v>
      </c>
      <c r="H81" s="37" t="s">
        <v>448</v>
      </c>
      <c r="I81" s="37" t="s">
        <v>449</v>
      </c>
      <c r="J81" s="39" t="n">
        <v>500</v>
      </c>
      <c r="K81" s="37" t="s">
        <v>20</v>
      </c>
      <c r="L81" s="39" t="n">
        <v>500</v>
      </c>
      <c r="M81" s="40" t="n">
        <v>5.8</v>
      </c>
      <c r="N81" s="40" t="n">
        <v>2900</v>
      </c>
      <c r="O81" s="39" t="n">
        <v>5</v>
      </c>
      <c r="P81" s="39" t="n">
        <v>100</v>
      </c>
      <c r="Q81" s="37" t="n">
        <v>0</v>
      </c>
      <c r="R81" s="37" t="s">
        <v>297</v>
      </c>
      <c r="S81" s="37" t="s">
        <v>355</v>
      </c>
    </row>
    <row r="82" customFormat="false" ht="15" hidden="false" customHeight="false" outlineLevel="0" collapsed="false">
      <c r="A82" s="36" t="n">
        <v>46261</v>
      </c>
      <c r="B82" s="37" t="s">
        <v>384</v>
      </c>
      <c r="C82" s="37" t="s">
        <v>351</v>
      </c>
      <c r="D82" s="37" t="n">
        <v>52</v>
      </c>
      <c r="E82" s="37" t="s">
        <v>298</v>
      </c>
      <c r="F82" s="37" t="s">
        <v>450</v>
      </c>
      <c r="G82" s="38" t="s">
        <v>451</v>
      </c>
      <c r="H82" s="37" t="s">
        <v>452</v>
      </c>
      <c r="I82" s="37" t="s">
        <v>449</v>
      </c>
      <c r="J82" s="39" t="n">
        <v>500</v>
      </c>
      <c r="K82" s="37" t="s">
        <v>20</v>
      </c>
      <c r="L82" s="39" t="n">
        <v>500</v>
      </c>
      <c r="M82" s="40" t="n">
        <v>5.8</v>
      </c>
      <c r="N82" s="40" t="n">
        <v>2900</v>
      </c>
      <c r="O82" s="39" t="n">
        <v>5</v>
      </c>
      <c r="P82" s="39" t="n">
        <v>100</v>
      </c>
      <c r="Q82" s="37" t="n">
        <v>0</v>
      </c>
      <c r="R82" s="37" t="s">
        <v>301</v>
      </c>
      <c r="S82" s="37" t="s">
        <v>355</v>
      </c>
    </row>
    <row r="83" customFormat="false" ht="15" hidden="false" customHeight="false" outlineLevel="0" collapsed="false">
      <c r="A83" s="36" t="n">
        <v>46261</v>
      </c>
      <c r="B83" s="37" t="s">
        <v>384</v>
      </c>
      <c r="C83" s="37" t="s">
        <v>351</v>
      </c>
      <c r="D83" s="37" t="n">
        <v>53</v>
      </c>
      <c r="E83" s="37" t="s">
        <v>302</v>
      </c>
      <c r="F83" s="37" t="s">
        <v>372</v>
      </c>
      <c r="G83" s="38" t="s">
        <v>373</v>
      </c>
      <c r="H83" s="37" t="s">
        <v>453</v>
      </c>
      <c r="I83" s="37" t="s">
        <v>449</v>
      </c>
      <c r="J83" s="39" t="n">
        <v>500</v>
      </c>
      <c r="K83" s="37" t="s">
        <v>20</v>
      </c>
      <c r="L83" s="39" t="n">
        <v>500</v>
      </c>
      <c r="M83" s="40" t="n">
        <v>5.8</v>
      </c>
      <c r="N83" s="40" t="n">
        <v>2900</v>
      </c>
      <c r="O83" s="39" t="n">
        <v>5</v>
      </c>
      <c r="P83" s="39" t="n">
        <v>100</v>
      </c>
      <c r="Q83" s="37" t="n">
        <v>0</v>
      </c>
      <c r="R83" s="37" t="s">
        <v>304</v>
      </c>
      <c r="S83" s="37" t="s">
        <v>355</v>
      </c>
    </row>
    <row r="84" customFormat="false" ht="15" hidden="false" customHeight="false" outlineLevel="0" collapsed="false">
      <c r="A84" s="36" t="n">
        <v>46261</v>
      </c>
      <c r="B84" s="37" t="s">
        <v>384</v>
      </c>
      <c r="C84" s="37" t="s">
        <v>351</v>
      </c>
      <c r="D84" s="37" t="n">
        <v>54</v>
      </c>
      <c r="E84" s="37" t="s">
        <v>305</v>
      </c>
      <c r="F84" s="37" t="s">
        <v>372</v>
      </c>
      <c r="G84" s="38" t="s">
        <v>373</v>
      </c>
      <c r="H84" s="37" t="s">
        <v>454</v>
      </c>
      <c r="I84" s="37" t="s">
        <v>449</v>
      </c>
      <c r="J84" s="39" t="n">
        <v>500</v>
      </c>
      <c r="K84" s="37" t="s">
        <v>20</v>
      </c>
      <c r="L84" s="39" t="n">
        <v>500</v>
      </c>
      <c r="M84" s="40" t="n">
        <v>5.8</v>
      </c>
      <c r="N84" s="40" t="n">
        <v>2900</v>
      </c>
      <c r="O84" s="39" t="n">
        <v>5</v>
      </c>
      <c r="P84" s="39" t="n">
        <v>100</v>
      </c>
      <c r="Q84" s="37" t="n">
        <v>0</v>
      </c>
      <c r="R84" s="37" t="s">
        <v>307</v>
      </c>
      <c r="S84" s="37" t="s">
        <v>355</v>
      </c>
    </row>
    <row r="85" customFormat="false" ht="15" hidden="false" customHeight="false" outlineLevel="0" collapsed="false">
      <c r="A85" s="36" t="n">
        <v>46261</v>
      </c>
      <c r="B85" s="37" t="s">
        <v>384</v>
      </c>
      <c r="C85" s="37" t="s">
        <v>351</v>
      </c>
      <c r="D85" s="37" t="n">
        <v>55</v>
      </c>
      <c r="E85" s="37" t="s">
        <v>308</v>
      </c>
      <c r="F85" s="37" t="s">
        <v>372</v>
      </c>
      <c r="G85" s="38" t="s">
        <v>373</v>
      </c>
      <c r="H85" s="37" t="s">
        <v>455</v>
      </c>
      <c r="I85" s="37" t="s">
        <v>456</v>
      </c>
      <c r="J85" s="39" t="n">
        <v>500</v>
      </c>
      <c r="K85" s="37" t="s">
        <v>20</v>
      </c>
      <c r="L85" s="39" t="n">
        <v>500</v>
      </c>
      <c r="M85" s="40" t="n">
        <v>5.5</v>
      </c>
      <c r="N85" s="40" t="n">
        <v>2750</v>
      </c>
      <c r="O85" s="39" t="n">
        <v>5</v>
      </c>
      <c r="P85" s="39" t="n">
        <v>100</v>
      </c>
      <c r="Q85" s="37" t="n">
        <v>0</v>
      </c>
      <c r="R85" s="37" t="s">
        <v>311</v>
      </c>
      <c r="S85" s="37" t="s">
        <v>355</v>
      </c>
    </row>
    <row r="86" customFormat="false" ht="15" hidden="false" customHeight="false" outlineLevel="0" collapsed="false">
      <c r="A86" s="36" t="n">
        <v>46261</v>
      </c>
      <c r="B86" s="37" t="s">
        <v>384</v>
      </c>
      <c r="C86" s="37" t="s">
        <v>351</v>
      </c>
      <c r="D86" s="37" t="n">
        <v>56</v>
      </c>
      <c r="E86" s="37" t="s">
        <v>312</v>
      </c>
      <c r="F86" s="37" t="s">
        <v>372</v>
      </c>
      <c r="G86" s="38" t="s">
        <v>373</v>
      </c>
      <c r="H86" s="37" t="s">
        <v>374</v>
      </c>
      <c r="I86" s="37" t="s">
        <v>457</v>
      </c>
      <c r="J86" s="39" t="n">
        <v>1080</v>
      </c>
      <c r="K86" s="37" t="s">
        <v>20</v>
      </c>
      <c r="L86" s="39" t="n">
        <v>1080</v>
      </c>
      <c r="M86" s="40" t="n">
        <v>6</v>
      </c>
      <c r="N86" s="40" t="n">
        <v>6480</v>
      </c>
      <c r="O86" s="39" t="n">
        <v>6</v>
      </c>
      <c r="P86" s="39" t="n">
        <v>180</v>
      </c>
      <c r="Q86" s="37" t="n">
        <v>0</v>
      </c>
      <c r="R86" s="37" t="s">
        <v>314</v>
      </c>
      <c r="S86" s="37" t="s">
        <v>355</v>
      </c>
    </row>
    <row r="87" customFormat="false" ht="15" hidden="false" customHeight="false" outlineLevel="0" collapsed="false">
      <c r="A87" s="36" t="n">
        <v>46261</v>
      </c>
      <c r="B87" s="37" t="s">
        <v>384</v>
      </c>
      <c r="C87" s="37" t="s">
        <v>351</v>
      </c>
      <c r="D87" s="37" t="n">
        <v>57</v>
      </c>
      <c r="E87" s="37" t="s">
        <v>315</v>
      </c>
      <c r="F87" s="37" t="s">
        <v>372</v>
      </c>
      <c r="G87" s="38" t="s">
        <v>373</v>
      </c>
      <c r="H87" s="37" t="s">
        <v>374</v>
      </c>
      <c r="I87" s="37" t="s">
        <v>458</v>
      </c>
      <c r="J87" s="39" t="n">
        <v>800</v>
      </c>
      <c r="K87" s="37" t="s">
        <v>20</v>
      </c>
      <c r="L87" s="39" t="n">
        <v>800</v>
      </c>
      <c r="M87" s="40" t="n">
        <v>4.5</v>
      </c>
      <c r="N87" s="40" t="n">
        <v>3600</v>
      </c>
      <c r="O87" s="39" t="n">
        <v>5</v>
      </c>
      <c r="P87" s="39" t="n">
        <v>160</v>
      </c>
      <c r="Q87" s="37" t="n">
        <v>0</v>
      </c>
      <c r="R87" s="37" t="s">
        <v>317</v>
      </c>
      <c r="S87" s="37" t="s">
        <v>355</v>
      </c>
    </row>
    <row r="88" customFormat="false" ht="15" hidden="false" customHeight="false" outlineLevel="0" collapsed="false">
      <c r="A88" s="36" t="n">
        <v>46261</v>
      </c>
      <c r="B88" s="37" t="s">
        <v>384</v>
      </c>
      <c r="C88" s="37" t="s">
        <v>351</v>
      </c>
      <c r="D88" s="37" t="n">
        <v>58</v>
      </c>
      <c r="E88" s="37" t="s">
        <v>318</v>
      </c>
      <c r="F88" s="37" t="s">
        <v>372</v>
      </c>
      <c r="G88" s="38" t="s">
        <v>373</v>
      </c>
      <c r="H88" s="37" t="s">
        <v>319</v>
      </c>
      <c r="I88" s="37" t="s">
        <v>459</v>
      </c>
      <c r="J88" s="39" t="n">
        <v>4640</v>
      </c>
      <c r="K88" s="37" t="s">
        <v>20</v>
      </c>
      <c r="L88" s="39" t="n">
        <v>4640</v>
      </c>
      <c r="M88" s="40" t="n">
        <v>6</v>
      </c>
      <c r="N88" s="40" t="n">
        <v>27840</v>
      </c>
      <c r="O88" s="39" t="n">
        <v>29</v>
      </c>
      <c r="P88" s="39" t="n">
        <v>160</v>
      </c>
      <c r="Q88" s="37" t="n">
        <v>0</v>
      </c>
      <c r="R88" s="37" t="s">
        <v>321</v>
      </c>
      <c r="S88" s="37" t="s">
        <v>355</v>
      </c>
    </row>
    <row r="89" customFormat="false" ht="15" hidden="false" customHeight="false" outlineLevel="0" collapsed="false">
      <c r="A89" s="36" t="n">
        <v>46261</v>
      </c>
      <c r="B89" s="37" t="s">
        <v>384</v>
      </c>
      <c r="C89" s="37" t="s">
        <v>351</v>
      </c>
      <c r="D89" s="37" t="n">
        <v>59</v>
      </c>
      <c r="E89" s="37" t="s">
        <v>322</v>
      </c>
      <c r="F89" s="37" t="s">
        <v>372</v>
      </c>
      <c r="G89" s="38" t="s">
        <v>373</v>
      </c>
      <c r="H89" s="37" t="s">
        <v>444</v>
      </c>
      <c r="I89" s="37" t="s">
        <v>445</v>
      </c>
      <c r="J89" s="39" t="n">
        <v>720</v>
      </c>
      <c r="K89" s="37" t="s">
        <v>20</v>
      </c>
      <c r="L89" s="39" t="n">
        <v>720</v>
      </c>
      <c r="M89" s="40" t="n">
        <v>6</v>
      </c>
      <c r="N89" s="40" t="n">
        <v>4320</v>
      </c>
      <c r="O89" s="39" t="n">
        <v>6</v>
      </c>
      <c r="P89" s="39" t="n">
        <v>120</v>
      </c>
      <c r="Q89" s="37" t="n">
        <v>0</v>
      </c>
      <c r="R89" s="37" t="s">
        <v>323</v>
      </c>
      <c r="S89" s="37" t="s">
        <v>355</v>
      </c>
    </row>
    <row r="90" customFormat="false" ht="15" hidden="false" customHeight="false" outlineLevel="0" collapsed="false">
      <c r="A90" s="36" t="n">
        <v>46261</v>
      </c>
      <c r="B90" s="37" t="s">
        <v>384</v>
      </c>
      <c r="C90" s="37" t="s">
        <v>351</v>
      </c>
      <c r="D90" s="37" t="n">
        <v>60</v>
      </c>
      <c r="E90" s="37" t="s">
        <v>324</v>
      </c>
      <c r="F90" s="37" t="s">
        <v>372</v>
      </c>
      <c r="G90" s="38" t="s">
        <v>373</v>
      </c>
      <c r="H90" s="37" t="s">
        <v>377</v>
      </c>
      <c r="I90" s="37" t="s">
        <v>460</v>
      </c>
      <c r="J90" s="39" t="n">
        <v>1120</v>
      </c>
      <c r="K90" s="37" t="s">
        <v>20</v>
      </c>
      <c r="L90" s="39" t="n">
        <v>1120</v>
      </c>
      <c r="M90" s="40" t="n">
        <v>6</v>
      </c>
      <c r="N90" s="40" t="n">
        <v>6720</v>
      </c>
      <c r="O90" s="39" t="n">
        <v>7</v>
      </c>
      <c r="P90" s="39" t="n">
        <v>160</v>
      </c>
      <c r="Q90" s="37" t="n">
        <v>0</v>
      </c>
      <c r="R90" s="37" t="s">
        <v>327</v>
      </c>
      <c r="S90" s="37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2B2B"/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2"/>
  </cols>
  <sheetData>
    <row r="1" customFormat="false" ht="21.75" hidden="false" customHeight="true" outlineLevel="0" collapsed="false">
      <c r="A1" s="35" t="s">
        <v>331</v>
      </c>
      <c r="B1" s="35" t="s">
        <v>461</v>
      </c>
      <c r="C1" s="35" t="s">
        <v>462</v>
      </c>
      <c r="D1" s="35" t="s">
        <v>341</v>
      </c>
    </row>
    <row r="2" customFormat="false" ht="15" hidden="false" customHeight="false" outlineLevel="0" collapsed="false">
      <c r="A2" s="36" t="n">
        <v>46253</v>
      </c>
      <c r="B2" s="37" t="s">
        <v>463</v>
      </c>
      <c r="C2" s="41" t="n">
        <v>52067</v>
      </c>
      <c r="D2" s="37" t="s">
        <v>464</v>
      </c>
    </row>
    <row r="3" customFormat="false" ht="15" hidden="false" customHeight="false" outlineLevel="0" collapsed="false">
      <c r="A3" s="36" t="n">
        <v>46253</v>
      </c>
      <c r="B3" s="37" t="s">
        <v>465</v>
      </c>
      <c r="C3" s="41" t="n">
        <v>263</v>
      </c>
      <c r="D3" s="37" t="s">
        <v>345</v>
      </c>
    </row>
    <row r="4" customFormat="false" ht="15" hidden="false" customHeight="false" outlineLevel="0" collapsed="false">
      <c r="A4" s="36" t="n">
        <v>46253</v>
      </c>
      <c r="B4" s="37" t="s">
        <v>466</v>
      </c>
      <c r="C4" s="41" t="n">
        <v>1</v>
      </c>
      <c r="D4" s="37" t="s">
        <v>345</v>
      </c>
    </row>
    <row r="5" customFormat="false" ht="15" hidden="false" customHeight="false" outlineLevel="0" collapsed="false">
      <c r="A5" s="36" t="n">
        <v>46253</v>
      </c>
      <c r="B5" s="37" t="s">
        <v>467</v>
      </c>
      <c r="C5" s="41" t="n">
        <v>264</v>
      </c>
      <c r="D5" s="37" t="s">
        <v>345</v>
      </c>
    </row>
    <row r="6" customFormat="false" ht="15" hidden="false" customHeight="false" outlineLevel="0" collapsed="false">
      <c r="A6" s="36" t="n">
        <v>46253</v>
      </c>
      <c r="B6" s="37" t="s">
        <v>468</v>
      </c>
      <c r="C6" s="41" t="n">
        <v>5760</v>
      </c>
      <c r="D6" s="37" t="s">
        <v>469</v>
      </c>
    </row>
    <row r="7" customFormat="false" ht="15" hidden="false" customHeight="false" outlineLevel="0" collapsed="false">
      <c r="A7" s="36" t="n">
        <v>46253</v>
      </c>
      <c r="B7" s="37" t="s">
        <v>470</v>
      </c>
      <c r="C7" s="41" t="n">
        <v>19.5488</v>
      </c>
      <c r="D7" s="37" t="s">
        <v>471</v>
      </c>
    </row>
    <row r="8" customFormat="false" ht="15" hidden="false" customHeight="false" outlineLevel="0" collapsed="false">
      <c r="A8" s="36" t="n">
        <v>46253</v>
      </c>
      <c r="B8" s="37" t="s">
        <v>472</v>
      </c>
      <c r="C8" s="42" t="n">
        <v>275095.5</v>
      </c>
      <c r="D8" s="37" t="s">
        <v>355</v>
      </c>
    </row>
    <row r="9" customFormat="false" ht="15" hidden="false" customHeight="false" outlineLevel="0" collapsed="false">
      <c r="A9" s="36" t="n">
        <v>46253</v>
      </c>
      <c r="B9" s="37" t="s">
        <v>473</v>
      </c>
      <c r="C9" s="42" t="n">
        <v>0.04</v>
      </c>
      <c r="D9" s="37" t="s">
        <v>474</v>
      </c>
    </row>
    <row r="10" customFormat="false" ht="15" hidden="false" customHeight="false" outlineLevel="0" collapsed="false">
      <c r="A10" s="36" t="n">
        <v>46253</v>
      </c>
      <c r="B10" s="37" t="s">
        <v>475</v>
      </c>
      <c r="C10" s="42" t="n">
        <v>11003.82</v>
      </c>
      <c r="D10" s="37" t="s">
        <v>355</v>
      </c>
    </row>
    <row r="11" customFormat="false" ht="15" hidden="false" customHeight="false" outlineLevel="0" collapsed="false">
      <c r="A11" s="36" t="n">
        <v>46253</v>
      </c>
      <c r="B11" s="37" t="s">
        <v>476</v>
      </c>
      <c r="C11" s="42" t="n">
        <v>0</v>
      </c>
      <c r="D11" s="37" t="s">
        <v>355</v>
      </c>
    </row>
    <row r="12" customFormat="false" ht="15" hidden="false" customHeight="false" outlineLevel="0" collapsed="false">
      <c r="A12" s="36" t="n">
        <v>46253</v>
      </c>
      <c r="B12" s="37" t="s">
        <v>477</v>
      </c>
      <c r="C12" s="42" t="n">
        <v>286099.32</v>
      </c>
      <c r="D12" s="37" t="s">
        <v>355</v>
      </c>
    </row>
    <row r="13" customFormat="false" ht="15" hidden="false" customHeight="false" outlineLevel="0" collapsed="false">
      <c r="A13" s="36" t="n">
        <v>46261</v>
      </c>
      <c r="B13" s="37" t="s">
        <v>463</v>
      </c>
      <c r="C13" s="41" t="n">
        <v>67080</v>
      </c>
      <c r="D13" s="37" t="s">
        <v>464</v>
      </c>
    </row>
    <row r="14" customFormat="false" ht="15" hidden="false" customHeight="false" outlineLevel="0" collapsed="false">
      <c r="A14" s="36" t="n">
        <v>46261</v>
      </c>
      <c r="B14" s="37" t="s">
        <v>465</v>
      </c>
      <c r="C14" s="41" t="n">
        <v>355</v>
      </c>
      <c r="D14" s="37" t="s">
        <v>345</v>
      </c>
    </row>
    <row r="15" customFormat="false" ht="15" hidden="false" customHeight="false" outlineLevel="0" collapsed="false">
      <c r="A15" s="36" t="n">
        <v>46261</v>
      </c>
      <c r="B15" s="37" t="s">
        <v>466</v>
      </c>
      <c r="C15" s="41" t="n">
        <v>7</v>
      </c>
      <c r="D15" s="37" t="s">
        <v>345</v>
      </c>
    </row>
    <row r="16" customFormat="false" ht="15" hidden="false" customHeight="false" outlineLevel="0" collapsed="false">
      <c r="A16" s="36" t="n">
        <v>46261</v>
      </c>
      <c r="B16" s="37" t="s">
        <v>467</v>
      </c>
      <c r="C16" s="41" t="n">
        <v>362</v>
      </c>
      <c r="D16" s="37" t="s">
        <v>345</v>
      </c>
    </row>
    <row r="17" customFormat="false" ht="15" hidden="false" customHeight="false" outlineLevel="0" collapsed="false">
      <c r="A17" s="36" t="n">
        <v>46261</v>
      </c>
      <c r="B17" s="37" t="s">
        <v>468</v>
      </c>
      <c r="C17" s="41" t="n">
        <v>7834</v>
      </c>
      <c r="D17" s="37" t="s">
        <v>469</v>
      </c>
    </row>
    <row r="18" customFormat="false" ht="15" hidden="false" customHeight="false" outlineLevel="0" collapsed="false">
      <c r="A18" s="36" t="n">
        <v>46261</v>
      </c>
      <c r="B18" s="37" t="s">
        <v>470</v>
      </c>
      <c r="C18" s="41" t="n">
        <v>34.0428</v>
      </c>
      <c r="D18" s="37" t="s">
        <v>471</v>
      </c>
    </row>
    <row r="19" customFormat="false" ht="15" hidden="false" customHeight="false" outlineLevel="0" collapsed="false">
      <c r="A19" s="36" t="n">
        <v>46261</v>
      </c>
      <c r="B19" s="37" t="s">
        <v>472</v>
      </c>
      <c r="C19" s="42" t="n">
        <v>509064.8</v>
      </c>
      <c r="D19" s="37" t="s">
        <v>355</v>
      </c>
    </row>
    <row r="20" customFormat="false" ht="15" hidden="false" customHeight="false" outlineLevel="0" collapsed="false">
      <c r="A20" s="36" t="n">
        <v>46261</v>
      </c>
      <c r="B20" s="37" t="s">
        <v>473</v>
      </c>
      <c r="C20" s="42" t="n">
        <v>0.04</v>
      </c>
      <c r="D20" s="37" t="s">
        <v>474</v>
      </c>
    </row>
    <row r="21" customFormat="false" ht="15" hidden="false" customHeight="false" outlineLevel="0" collapsed="false">
      <c r="A21" s="36" t="n">
        <v>46261</v>
      </c>
      <c r="B21" s="37" t="s">
        <v>475</v>
      </c>
      <c r="C21" s="42" t="n">
        <v>20362.59</v>
      </c>
      <c r="D21" s="37" t="s">
        <v>355</v>
      </c>
    </row>
    <row r="22" customFormat="false" ht="15" hidden="false" customHeight="false" outlineLevel="0" collapsed="false">
      <c r="A22" s="36" t="n">
        <v>46261</v>
      </c>
      <c r="B22" s="37" t="s">
        <v>476</v>
      </c>
      <c r="C22" s="42" t="n">
        <v>97914</v>
      </c>
      <c r="D22" s="37" t="s">
        <v>355</v>
      </c>
    </row>
    <row r="23" customFormat="false" ht="15" hidden="false" customHeight="false" outlineLevel="0" collapsed="false">
      <c r="A23" s="36" t="n">
        <v>46261</v>
      </c>
      <c r="B23" s="37" t="s">
        <v>477</v>
      </c>
      <c r="C23" s="42" t="n">
        <v>627341.39</v>
      </c>
      <c r="D23" s="37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2B2B"/>
    <pageSetUpPr fitToPage="false"/>
  </sheetPr>
  <dimension ref="A1:E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34"/>
  </cols>
  <sheetData>
    <row r="1" customFormat="false" ht="21.75" hidden="false" customHeight="true" outlineLevel="0" collapsed="false">
      <c r="A1" s="35" t="s">
        <v>478</v>
      </c>
      <c r="B1" s="35" t="s">
        <v>479</v>
      </c>
      <c r="C1" s="35" t="s">
        <v>480</v>
      </c>
      <c r="D1" s="35" t="s">
        <v>338</v>
      </c>
      <c r="E1" s="35" t="s">
        <v>481</v>
      </c>
    </row>
    <row r="2" customFormat="false" ht="15" hidden="false" customHeight="false" outlineLevel="0" collapsed="false">
      <c r="A2" s="37" t="s">
        <v>482</v>
      </c>
      <c r="B2" s="37" t="s">
        <v>331</v>
      </c>
      <c r="C2" s="37" t="s">
        <v>483</v>
      </c>
      <c r="D2" s="37" t="s">
        <v>484</v>
      </c>
      <c r="E2" s="37" t="s">
        <v>485</v>
      </c>
    </row>
    <row r="3" customFormat="false" ht="15" hidden="false" customHeight="false" outlineLevel="0" collapsed="false">
      <c r="A3" s="37" t="s">
        <v>482</v>
      </c>
      <c r="B3" s="37" t="s">
        <v>332</v>
      </c>
      <c r="C3" s="37" t="s">
        <v>486</v>
      </c>
      <c r="D3" s="37" t="s">
        <v>487</v>
      </c>
      <c r="E3" s="37" t="s">
        <v>350</v>
      </c>
    </row>
    <row r="4" customFormat="false" ht="15" hidden="false" customHeight="false" outlineLevel="0" collapsed="false">
      <c r="A4" s="37" t="s">
        <v>482</v>
      </c>
      <c r="B4" s="37" t="s">
        <v>333</v>
      </c>
      <c r="C4" s="37" t="s">
        <v>486</v>
      </c>
      <c r="D4" s="37" t="s">
        <v>488</v>
      </c>
      <c r="E4" s="37" t="s">
        <v>351</v>
      </c>
    </row>
    <row r="5" customFormat="false" ht="15" hidden="false" customHeight="false" outlineLevel="0" collapsed="false">
      <c r="A5" s="37" t="s">
        <v>482</v>
      </c>
      <c r="B5" s="37" t="s">
        <v>334</v>
      </c>
      <c r="C5" s="37" t="s">
        <v>489</v>
      </c>
      <c r="D5" s="37" t="s">
        <v>490</v>
      </c>
      <c r="E5" s="37" t="s">
        <v>491</v>
      </c>
    </row>
    <row r="6" customFormat="false" ht="15" hidden="false" customHeight="false" outlineLevel="0" collapsed="false">
      <c r="A6" s="37" t="s">
        <v>482</v>
      </c>
      <c r="B6" s="37" t="s">
        <v>335</v>
      </c>
      <c r="C6" s="37" t="s">
        <v>486</v>
      </c>
      <c r="D6" s="37" t="s">
        <v>492</v>
      </c>
      <c r="E6" s="37" t="s">
        <v>16</v>
      </c>
    </row>
    <row r="7" customFormat="false" ht="15" hidden="false" customHeight="false" outlineLevel="0" collapsed="false">
      <c r="A7" s="37" t="s">
        <v>482</v>
      </c>
      <c r="B7" s="37" t="s">
        <v>336</v>
      </c>
      <c r="C7" s="37" t="s">
        <v>486</v>
      </c>
      <c r="D7" s="37" t="s">
        <v>493</v>
      </c>
      <c r="E7" s="37" t="s">
        <v>352</v>
      </c>
    </row>
    <row r="8" customFormat="false" ht="15" hidden="false" customHeight="false" outlineLevel="0" collapsed="false">
      <c r="A8" s="37" t="s">
        <v>482</v>
      </c>
      <c r="B8" s="37" t="s">
        <v>337</v>
      </c>
      <c r="C8" s="37" t="s">
        <v>486</v>
      </c>
      <c r="D8" s="37" t="s">
        <v>494</v>
      </c>
      <c r="E8" s="38" t="s">
        <v>353</v>
      </c>
    </row>
    <row r="9" customFormat="false" ht="15" hidden="false" customHeight="false" outlineLevel="0" collapsed="false">
      <c r="A9" s="37" t="s">
        <v>482</v>
      </c>
      <c r="B9" s="37" t="s">
        <v>338</v>
      </c>
      <c r="C9" s="37" t="s">
        <v>486</v>
      </c>
      <c r="D9" s="37" t="s">
        <v>495</v>
      </c>
      <c r="E9" s="37" t="s">
        <v>18</v>
      </c>
    </row>
    <row r="10" customFormat="false" ht="15" hidden="false" customHeight="false" outlineLevel="0" collapsed="false">
      <c r="A10" s="37" t="s">
        <v>482</v>
      </c>
      <c r="B10" s="37" t="s">
        <v>339</v>
      </c>
      <c r="C10" s="37" t="s">
        <v>486</v>
      </c>
      <c r="D10" s="37" t="s">
        <v>496</v>
      </c>
      <c r="E10" s="37" t="s">
        <v>354</v>
      </c>
    </row>
    <row r="11" customFormat="false" ht="15" hidden="false" customHeight="false" outlineLevel="0" collapsed="false">
      <c r="A11" s="37" t="s">
        <v>482</v>
      </c>
      <c r="B11" s="37" t="s">
        <v>340</v>
      </c>
      <c r="C11" s="37" t="s">
        <v>497</v>
      </c>
      <c r="D11" s="37" t="s">
        <v>498</v>
      </c>
      <c r="E11" s="37" t="s">
        <v>499</v>
      </c>
    </row>
    <row r="12" customFormat="false" ht="15" hidden="false" customHeight="false" outlineLevel="0" collapsed="false">
      <c r="A12" s="37" t="s">
        <v>482</v>
      </c>
      <c r="B12" s="37" t="s">
        <v>341</v>
      </c>
      <c r="C12" s="37" t="s">
        <v>486</v>
      </c>
      <c r="D12" s="37" t="s">
        <v>500</v>
      </c>
      <c r="E12" s="37" t="s">
        <v>20</v>
      </c>
    </row>
    <row r="13" customFormat="false" ht="15" hidden="false" customHeight="false" outlineLevel="0" collapsed="false">
      <c r="A13" s="37" t="s">
        <v>482</v>
      </c>
      <c r="B13" s="37" t="s">
        <v>342</v>
      </c>
      <c r="C13" s="37" t="s">
        <v>497</v>
      </c>
      <c r="D13" s="37" t="s">
        <v>501</v>
      </c>
      <c r="E13" s="37" t="s">
        <v>499</v>
      </c>
    </row>
    <row r="14" customFormat="false" ht="15" hidden="false" customHeight="false" outlineLevel="0" collapsed="false">
      <c r="A14" s="37" t="s">
        <v>482</v>
      </c>
      <c r="B14" s="37" t="s">
        <v>343</v>
      </c>
      <c r="C14" s="37" t="s">
        <v>497</v>
      </c>
      <c r="D14" s="37" t="s">
        <v>502</v>
      </c>
      <c r="E14" s="37" t="s">
        <v>503</v>
      </c>
    </row>
    <row r="15" customFormat="false" ht="15" hidden="false" customHeight="false" outlineLevel="0" collapsed="false">
      <c r="A15" s="37" t="s">
        <v>482</v>
      </c>
      <c r="B15" s="37" t="s">
        <v>344</v>
      </c>
      <c r="C15" s="37" t="s">
        <v>497</v>
      </c>
      <c r="D15" s="37" t="s">
        <v>504</v>
      </c>
      <c r="E15" s="37" t="s">
        <v>505</v>
      </c>
    </row>
    <row r="16" customFormat="false" ht="15" hidden="false" customHeight="false" outlineLevel="0" collapsed="false">
      <c r="A16" s="37" t="s">
        <v>482</v>
      </c>
      <c r="B16" s="37" t="s">
        <v>345</v>
      </c>
      <c r="C16" s="37" t="s">
        <v>489</v>
      </c>
      <c r="D16" s="37" t="s">
        <v>506</v>
      </c>
      <c r="E16" s="37" t="s">
        <v>507</v>
      </c>
    </row>
    <row r="17" customFormat="false" ht="15" hidden="false" customHeight="false" outlineLevel="0" collapsed="false">
      <c r="A17" s="37" t="s">
        <v>482</v>
      </c>
      <c r="B17" s="37" t="s">
        <v>346</v>
      </c>
      <c r="C17" s="37" t="s">
        <v>497</v>
      </c>
      <c r="D17" s="37" t="s">
        <v>508</v>
      </c>
      <c r="E17" s="37" t="s">
        <v>509</v>
      </c>
    </row>
    <row r="18" customFormat="false" ht="15" hidden="false" customHeight="false" outlineLevel="0" collapsed="false">
      <c r="A18" s="37" t="s">
        <v>482</v>
      </c>
      <c r="B18" s="37" t="s">
        <v>347</v>
      </c>
      <c r="C18" s="37" t="s">
        <v>510</v>
      </c>
      <c r="D18" s="37" t="s">
        <v>511</v>
      </c>
      <c r="E18" s="37" t="s">
        <v>512</v>
      </c>
    </row>
    <row r="19" customFormat="false" ht="15" hidden="false" customHeight="false" outlineLevel="0" collapsed="false">
      <c r="A19" s="37" t="s">
        <v>482</v>
      </c>
      <c r="B19" s="37" t="s">
        <v>348</v>
      </c>
      <c r="C19" s="37" t="s">
        <v>486</v>
      </c>
      <c r="D19" s="37" t="s">
        <v>513</v>
      </c>
      <c r="E19" s="37" t="s">
        <v>22</v>
      </c>
    </row>
    <row r="20" customFormat="false" ht="15" hidden="false" customHeight="false" outlineLevel="0" collapsed="false">
      <c r="A20" s="37" t="s">
        <v>482</v>
      </c>
      <c r="B20" s="37" t="s">
        <v>349</v>
      </c>
      <c r="C20" s="37" t="s">
        <v>486</v>
      </c>
      <c r="D20" s="37" t="s">
        <v>514</v>
      </c>
      <c r="E20" s="37" t="s">
        <v>355</v>
      </c>
    </row>
    <row r="21" customFormat="false" ht="15" hidden="false" customHeight="false" outlineLevel="0" collapsed="false">
      <c r="A21" s="37" t="s">
        <v>515</v>
      </c>
      <c r="B21" s="37" t="s">
        <v>331</v>
      </c>
      <c r="C21" s="37" t="s">
        <v>483</v>
      </c>
      <c r="D21" s="37" t="s">
        <v>516</v>
      </c>
      <c r="E21" s="37" t="s">
        <v>485</v>
      </c>
    </row>
    <row r="22" customFormat="false" ht="15" hidden="false" customHeight="false" outlineLevel="0" collapsed="false">
      <c r="A22" s="37" t="s">
        <v>515</v>
      </c>
      <c r="B22" s="37" t="s">
        <v>461</v>
      </c>
      <c r="C22" s="37" t="s">
        <v>486</v>
      </c>
      <c r="D22" s="37" t="s">
        <v>517</v>
      </c>
      <c r="E22" s="37" t="s">
        <v>477</v>
      </c>
    </row>
    <row r="23" customFormat="false" ht="15" hidden="false" customHeight="false" outlineLevel="0" collapsed="false">
      <c r="A23" s="37" t="s">
        <v>515</v>
      </c>
      <c r="B23" s="37" t="s">
        <v>462</v>
      </c>
      <c r="C23" s="37" t="s">
        <v>497</v>
      </c>
      <c r="D23" s="37" t="s">
        <v>518</v>
      </c>
      <c r="E23" s="37" t="s">
        <v>519</v>
      </c>
    </row>
    <row r="24" customFormat="false" ht="15" hidden="false" customHeight="false" outlineLevel="0" collapsed="false">
      <c r="A24" s="37" t="s">
        <v>515</v>
      </c>
      <c r="B24" s="37" t="s">
        <v>341</v>
      </c>
      <c r="C24" s="37" t="s">
        <v>486</v>
      </c>
      <c r="D24" s="37" t="s">
        <v>520</v>
      </c>
      <c r="E24" s="37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2026-10-26T19:05:22Z</dcterms:created>
  <dc:creator>openpyxl</dc:creator>
  <dc:description/>
  <dc:language>en-US</dc:language>
  <cp:lastModifiedBy/>
  <dcterms:modified xsi:type="dcterms:W3CDTF">2026-10-26T19:05:26Z</dcterms:modified>
  <cp:revision>0</cp:revision>
  <dc:subject/>
  <dc:title>Invoices Daqing - Helen Color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