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ublic\8996\"/>
    </mc:Choice>
  </mc:AlternateContent>
  <bookViews>
    <workbookView xWindow="240" yWindow="60" windowWidth="11610" windowHeight="48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8" i="1" l="1"/>
  <c r="G8" i="1"/>
  <c r="H7" i="1"/>
  <c r="G7" i="1"/>
  <c r="F7" i="1"/>
  <c r="E7" i="1"/>
  <c r="B7" i="1" l="1"/>
  <c r="B8" i="1" l="1"/>
  <c r="C8" i="1" s="1"/>
  <c r="C7" i="1"/>
  <c r="B9" i="1"/>
  <c r="C9" i="1" s="1"/>
</calcChain>
</file>

<file path=xl/sharedStrings.xml><?xml version="1.0" encoding="utf-8"?>
<sst xmlns="http://schemas.openxmlformats.org/spreadsheetml/2006/main" count="21" uniqueCount="21">
  <si>
    <t>I find the HTML nice and readable, but contains signifcant levels of impossiblities, here is the actual clock plan after email corrections.</t>
  </si>
  <si>
    <t>alpha</t>
  </si>
  <si>
    <t>alpha_u</t>
  </si>
  <si>
    <t>Target Freq:</t>
  </si>
  <si>
    <t>L</t>
  </si>
  <si>
    <t>PLL register solver</t>
  </si>
  <si>
    <t>Bruce's Clock Plan</t>
  </si>
  <si>
    <t>&lt;-- edit here</t>
  </si>
  <si>
    <t>32-bit alpha, 0xffffffff * F7</t>
  </si>
  <si>
    <t>The frequency of the PLL = 19.2 MHz * (L + alpha/2^40)</t>
  </si>
  <si>
    <t>This spreadsheet just computes L and alpha based on the frequency needed.</t>
  </si>
  <si>
    <t>1150 MHz is 59.8958333 * 19.2 MHz</t>
  </si>
  <si>
    <t>So the goal is to represent 59.8958333 as L + alpha / 2^40</t>
  </si>
  <si>
    <t>In 59.8958333, L = 59</t>
  </si>
  <si>
    <t>alpha is the 40-bit value that is value A that makes A / 0x10000000000 = .895833</t>
  </si>
  <si>
    <t>A = .8958333 * (2^40) = 0xE555555555</t>
  </si>
  <si>
    <t>And then I just break that in to the upper 8-bits and the lower 32-bits.</t>
  </si>
  <si>
    <t>alpha_u = 0xE5.  Alpha_lower = 0x55555555</t>
  </si>
  <si>
    <t>Goal</t>
  </si>
  <si>
    <t>Fraction</t>
  </si>
  <si>
    <t>Alpha Upper and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</si>
</sst>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quotePrefix="1"/>
    <xf numFmtId="0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Border="1"/>
    <xf numFmtId="0" fontId="0" fillId="2" borderId="3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" xfId="0" quotePrefix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G29" sqref="G29"/>
    </sheetView>
  </sheetViews>
  <sheetFormatPr defaultRowHeight="12.75" x14ac:dyDescent="0.2"/>
  <cols>
    <col min="1" max="1" width="11.140625" customWidth="1"/>
    <col min="2" max="2" width="14.7109375" customWidth="1"/>
    <col min="3" max="3" width="13.7109375" customWidth="1"/>
    <col min="4" max="4" width="9.28515625" customWidth="1"/>
    <col min="5" max="5" width="16.85546875" customWidth="1"/>
    <col min="6" max="6" width="19" customWidth="1"/>
    <col min="7" max="7" width="22.140625" customWidth="1"/>
    <col min="8" max="8" width="23.42578125" customWidth="1"/>
  </cols>
  <sheetData>
    <row r="1" spans="1:8" x14ac:dyDescent="0.2">
      <c r="A1" t="s">
        <v>6</v>
      </c>
    </row>
    <row r="3" spans="1:8" x14ac:dyDescent="0.2">
      <c r="A3" t="s">
        <v>0</v>
      </c>
    </row>
    <row r="5" spans="1:8" ht="13.5" thickBot="1" x14ac:dyDescent="0.25">
      <c r="A5" t="s">
        <v>5</v>
      </c>
    </row>
    <row r="6" spans="1:8" ht="13.5" thickTop="1" x14ac:dyDescent="0.2">
      <c r="A6" s="7" t="s">
        <v>3</v>
      </c>
      <c r="B6" s="8">
        <v>1150</v>
      </c>
      <c r="C6" s="14" t="s">
        <v>7</v>
      </c>
      <c r="E6" t="s">
        <v>18</v>
      </c>
      <c r="F6" t="s">
        <v>19</v>
      </c>
      <c r="G6" t="s">
        <v>20</v>
      </c>
    </row>
    <row r="7" spans="1:8" x14ac:dyDescent="0.2">
      <c r="A7" s="9" t="s">
        <v>4</v>
      </c>
      <c r="B7" s="6">
        <f>INT(B6/19.2)</f>
        <v>59</v>
      </c>
      <c r="C7" s="10" t="str">
        <f>DEC2HEX(B7)</f>
        <v>3B</v>
      </c>
      <c r="E7" s="1">
        <f>(B6/19.2)</f>
        <v>59.895833333333336</v>
      </c>
      <c r="F7" s="1">
        <f>(B6/19.2)-B7</f>
        <v>0.8958333333333357</v>
      </c>
      <c r="G7" s="1">
        <f>((B6/19.2)-B7)*(2^40) / (2^32)</f>
        <v>229.33333333333394</v>
      </c>
      <c r="H7" s="1" t="str">
        <f>DEC2HEX(INT(G7))</f>
        <v>E5</v>
      </c>
    </row>
    <row r="8" spans="1:8" x14ac:dyDescent="0.2">
      <c r="A8" s="9" t="s">
        <v>2</v>
      </c>
      <c r="B8" s="6">
        <f>INT(((B6/19.2)-B7)*(2^40) / (2^32))</f>
        <v>229</v>
      </c>
      <c r="C8" s="10" t="str">
        <f t="shared" ref="C8:C9" si="0">DEC2HEX(B8)</f>
        <v>E5</v>
      </c>
      <c r="E8" s="18" t="s">
        <v>8</v>
      </c>
      <c r="F8" s="18"/>
      <c r="G8" s="17">
        <f>G7-INT(G7)</f>
        <v>0.33333333333393966</v>
      </c>
      <c r="H8" s="17" t="str">
        <f>DEC2HEX(G8*2^32)</f>
        <v>55555555</v>
      </c>
    </row>
    <row r="9" spans="1:8" ht="13.5" thickBot="1" x14ac:dyDescent="0.25">
      <c r="A9" s="11" t="s">
        <v>1</v>
      </c>
      <c r="B9" s="12">
        <f>MOD(((B6/19.2)-B7)*(2^40), (2^32))</f>
        <v>1431655765.3359375</v>
      </c>
      <c r="C9" s="13" t="str">
        <f t="shared" si="0"/>
        <v>55555555</v>
      </c>
    </row>
    <row r="10" spans="1:8" ht="13.5" thickTop="1" x14ac:dyDescent="0.2"/>
    <row r="11" spans="1:8" x14ac:dyDescent="0.2">
      <c r="A11" s="20" t="s">
        <v>9</v>
      </c>
      <c r="B11" s="20"/>
      <c r="C11" s="20"/>
      <c r="D11" s="20"/>
      <c r="E11" s="20"/>
    </row>
    <row r="12" spans="1:8" x14ac:dyDescent="0.2">
      <c r="A12" s="21" t="s">
        <v>10</v>
      </c>
      <c r="B12" s="21"/>
      <c r="C12" s="21"/>
      <c r="D12" s="21"/>
      <c r="E12" s="21"/>
    </row>
    <row r="13" spans="1:8" x14ac:dyDescent="0.2">
      <c r="A13" s="21"/>
      <c r="B13" s="21"/>
      <c r="C13" s="21"/>
      <c r="D13" s="21"/>
      <c r="E13" s="21"/>
    </row>
    <row r="14" spans="1:8" x14ac:dyDescent="0.2">
      <c r="A14" s="19" t="s">
        <v>11</v>
      </c>
      <c r="B14" s="19"/>
      <c r="C14" s="19"/>
      <c r="D14" s="19"/>
      <c r="E14" s="19"/>
    </row>
    <row r="15" spans="1:8" x14ac:dyDescent="0.2">
      <c r="A15" s="21" t="s">
        <v>12</v>
      </c>
      <c r="B15" s="21"/>
      <c r="C15" s="21"/>
      <c r="D15" s="21"/>
      <c r="E15" s="21"/>
    </row>
    <row r="16" spans="1:8" x14ac:dyDescent="0.2">
      <c r="A16" s="20" t="s">
        <v>13</v>
      </c>
      <c r="B16" s="20"/>
      <c r="C16" s="20"/>
      <c r="D16" s="20"/>
      <c r="E16" s="20"/>
    </row>
    <row r="17" spans="1:8" x14ac:dyDescent="0.2">
      <c r="A17" s="23" t="s">
        <v>14</v>
      </c>
      <c r="B17" s="23"/>
      <c r="C17" s="23"/>
      <c r="D17" s="23"/>
      <c r="E17" s="23"/>
      <c r="F17" s="24"/>
    </row>
    <row r="18" spans="1:8" x14ac:dyDescent="0.2">
      <c r="A18" s="22" t="s">
        <v>15</v>
      </c>
      <c r="B18" s="22"/>
      <c r="C18" s="22"/>
      <c r="D18" s="22"/>
      <c r="E18" s="22"/>
    </row>
    <row r="19" spans="1:8" x14ac:dyDescent="0.2">
      <c r="A19" s="25" t="s">
        <v>16</v>
      </c>
      <c r="B19" s="23"/>
      <c r="C19" s="23"/>
      <c r="D19" s="23"/>
      <c r="E19" s="24"/>
    </row>
    <row r="20" spans="1:8" x14ac:dyDescent="0.2">
      <c r="A20" s="22" t="s">
        <v>17</v>
      </c>
      <c r="B20" s="22"/>
      <c r="C20" s="22"/>
      <c r="D20" s="22"/>
      <c r="E20" s="22"/>
    </row>
    <row r="21" spans="1:8" x14ac:dyDescent="0.2">
      <c r="A21" s="2"/>
      <c r="B21" s="2"/>
      <c r="C21" s="2"/>
      <c r="D21" s="1"/>
      <c r="E21" s="1"/>
    </row>
    <row r="22" spans="1:8" x14ac:dyDescent="0.2">
      <c r="A22" s="2"/>
      <c r="B22" s="2"/>
      <c r="C22" s="2"/>
      <c r="D22" s="1"/>
      <c r="E22" s="1"/>
    </row>
    <row r="23" spans="1:8" x14ac:dyDescent="0.2">
      <c r="A23" s="2"/>
      <c r="B23" s="2"/>
      <c r="C23" s="2"/>
      <c r="D23" s="1"/>
      <c r="E23" s="1"/>
      <c r="H23" s="4"/>
    </row>
    <row r="24" spans="1:8" x14ac:dyDescent="0.2">
      <c r="A24" s="2"/>
      <c r="B24" s="5"/>
      <c r="C24" s="2"/>
      <c r="D24" s="1"/>
      <c r="E24" s="1"/>
    </row>
    <row r="25" spans="1:8" x14ac:dyDescent="0.2">
      <c r="A25" s="15"/>
      <c r="B25" s="16"/>
      <c r="C25" s="16"/>
      <c r="D25" s="16"/>
    </row>
    <row r="26" spans="1:8" x14ac:dyDescent="0.2">
      <c r="A26" s="23"/>
      <c r="B26" s="23"/>
      <c r="C26" s="23"/>
      <c r="D26" s="23"/>
      <c r="E26" s="23"/>
    </row>
    <row r="27" spans="1:8" x14ac:dyDescent="0.2">
      <c r="A27" s="2"/>
      <c r="B27" s="2"/>
      <c r="C27" s="2"/>
      <c r="D27" s="1"/>
    </row>
    <row r="28" spans="1:8" x14ac:dyDescent="0.2">
      <c r="A28" s="2"/>
      <c r="B28" s="2"/>
      <c r="C28" s="2"/>
      <c r="D28" s="1"/>
    </row>
    <row r="29" spans="1:8" x14ac:dyDescent="0.2">
      <c r="A29" s="2"/>
      <c r="B29" s="2"/>
      <c r="C29" s="2"/>
      <c r="D29" s="1"/>
    </row>
    <row r="30" spans="1:8" x14ac:dyDescent="0.2">
      <c r="A30" s="3"/>
      <c r="B30" s="3"/>
      <c r="C30" s="3"/>
    </row>
    <row r="31" spans="1:8" x14ac:dyDescent="0.2">
      <c r="A31" s="15"/>
      <c r="B31" s="16"/>
      <c r="C31" s="16"/>
      <c r="D31" s="16"/>
    </row>
    <row r="32" spans="1:8" x14ac:dyDescent="0.2">
      <c r="A32" s="23"/>
      <c r="B32" s="23"/>
      <c r="C32" s="23"/>
      <c r="D32" s="23"/>
      <c r="E32" s="23"/>
    </row>
    <row r="33" spans="1:6" x14ac:dyDescent="0.2">
      <c r="A33" s="2"/>
      <c r="B33" s="2"/>
      <c r="C33" s="2"/>
      <c r="D33" s="1"/>
    </row>
    <row r="34" spans="1:6" x14ac:dyDescent="0.2">
      <c r="A34" s="2"/>
      <c r="B34" s="2"/>
      <c r="C34" s="2"/>
      <c r="D34" s="1"/>
    </row>
    <row r="35" spans="1:6" x14ac:dyDescent="0.2">
      <c r="A35" s="2"/>
      <c r="B35" s="2"/>
      <c r="C35" s="2"/>
      <c r="D35" s="1"/>
      <c r="F35" s="4"/>
    </row>
  </sheetData>
  <mergeCells count="9">
    <mergeCell ref="E8:F8"/>
    <mergeCell ref="A11:E11"/>
    <mergeCell ref="A12:E12"/>
    <mergeCell ref="A14:E14"/>
    <mergeCell ref="A13:E13"/>
    <mergeCell ref="A15:E15"/>
    <mergeCell ref="A16:E16"/>
    <mergeCell ref="A18:E18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9" sqref="A49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Qualcomm,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Qualcomm User</dc:creator>
  <cp:lastModifiedBy>Qualcomm User</cp:lastModifiedBy>
  <dcterms:created xsi:type="dcterms:W3CDTF">2014-03-18T21:59:53Z</dcterms:created>
  <dcterms:modified xsi:type="dcterms:W3CDTF">2015-07-27T21:37:34Z</dcterms:modified>
</cp:coreProperties>
</file>